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完成率核算" sheetId="11" r:id="rId1"/>
    <sheet name="门店任务" sheetId="7" r:id="rId2"/>
    <sheet name="片区任务" sheetId="9" r:id="rId3"/>
    <sheet name="Sheet1" sheetId="10" r:id="rId4"/>
    <sheet name="薇诺娜晒单（微信医美品类爆量群）" sheetId="8" state="hidden" r:id="rId5"/>
  </sheets>
  <externalReferences>
    <externalReference r:id="rId6"/>
    <externalReference r:id="rId7"/>
  </externalReferences>
  <definedNames>
    <definedName name="_xlnm._FilterDatabase" localSheetId="0" hidden="1">完成率核算!$A$2:$O$141</definedName>
    <definedName name="_xlnm._FilterDatabase" localSheetId="1" hidden="1">门店任务!$A$2:$K$142</definedName>
    <definedName name="_xlnm._FilterDatabase" localSheetId="2" hidden="1">片区任务!$A$2:$H$12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<sst xmlns="http://schemas.openxmlformats.org/spreadsheetml/2006/main" count="1099" uniqueCount="291">
  <si>
    <t>薇诺娜“母亲节”预售及下账任务（5.95.31）</t>
  </si>
  <si>
    <t>序号</t>
  </si>
  <si>
    <t>门店ID</t>
  </si>
  <si>
    <t>新门店id</t>
  </si>
  <si>
    <t>门店名称</t>
  </si>
  <si>
    <t>片区名称</t>
  </si>
  <si>
    <t>门店分类</t>
  </si>
  <si>
    <t>25年薇诺娜销售金额（3月）</t>
  </si>
  <si>
    <t>5.95.18日预售任务</t>
  </si>
  <si>
    <t>5月销售任务</t>
  </si>
  <si>
    <t>实际销售金额</t>
  </si>
  <si>
    <t>门店完成率</t>
  </si>
  <si>
    <t>奖励（现金）
销售排名前8/
完成率前8
（不重复享受）</t>
  </si>
  <si>
    <t>物料奖励</t>
  </si>
  <si>
    <t>任务差异</t>
  </si>
  <si>
    <t>成长金缴纳</t>
  </si>
  <si>
    <t>四川太极大邑县晋原镇东街药店</t>
  </si>
  <si>
    <t>大邑片区</t>
  </si>
  <si>
    <t>C1</t>
  </si>
  <si>
    <t>500元物料奖励</t>
  </si>
  <si>
    <t>四川太极新乐中街药店</t>
  </si>
  <si>
    <t>南门片区</t>
  </si>
  <si>
    <t>四川太极高新区锦城大道药店</t>
  </si>
  <si>
    <t>A3</t>
  </si>
  <si>
    <t>四川太极都江堰幸福镇翔凤路药店</t>
  </si>
  <si>
    <t>都江堰片</t>
  </si>
  <si>
    <t>四川太极大邑县沙渠镇方圆路药店</t>
  </si>
  <si>
    <t>四川太极青羊区蜀源路药店</t>
  </si>
  <si>
    <t>四川太极青羊区贝森北路药店</t>
  </si>
  <si>
    <t>西门片区</t>
  </si>
  <si>
    <t>B2</t>
  </si>
  <si>
    <t>四川太极新津县五津镇武阳西路药店</t>
  </si>
  <si>
    <t>新津片</t>
  </si>
  <si>
    <t>C2</t>
  </si>
  <si>
    <t>四川太极金牛区花照壁药店</t>
  </si>
  <si>
    <t>四川太极大药房连锁有限公司青羊区文和路药店</t>
  </si>
  <si>
    <t>四川太极高新区天顺路药店</t>
  </si>
  <si>
    <t>四川太极旗舰店</t>
  </si>
  <si>
    <t>旗舰片区</t>
  </si>
  <si>
    <t>A1</t>
  </si>
  <si>
    <t>四川太极成华区万科路药店</t>
  </si>
  <si>
    <t>B1</t>
  </si>
  <si>
    <t>四川太极成华区崔家店路药店</t>
  </si>
  <si>
    <t>东门片区</t>
  </si>
  <si>
    <t>四川太极成华区华泰路药店</t>
  </si>
  <si>
    <t>四川太极武侯区顺和街店</t>
  </si>
  <si>
    <t>四川太极大邑县安仁镇千禧街药店</t>
  </si>
  <si>
    <t>四川太极高新区泰和二街药店</t>
  </si>
  <si>
    <t>四川太极青羊区十二桥药店</t>
  </si>
  <si>
    <t>A2</t>
  </si>
  <si>
    <t>四川太极成华区华油路药店</t>
  </si>
  <si>
    <t>四川太极金牛区蜀汉路药店</t>
  </si>
  <si>
    <t>四川太极青羊区光华北五路药店</t>
  </si>
  <si>
    <t>四川太极大邑县观音阁街西段店</t>
  </si>
  <si>
    <t>四川太极新都区斑竹园街道医贸大道药店</t>
  </si>
  <si>
    <t>四川太极崇州市崇阳镇永康东路药店</t>
  </si>
  <si>
    <t>崇州片区</t>
  </si>
  <si>
    <t>四川太极大邑县晋原镇子龙路店</t>
  </si>
  <si>
    <t>四川太极新津邓双镇岷江店</t>
  </si>
  <si>
    <t>四川太极都江堰奎光路中段药店</t>
  </si>
  <si>
    <t>四川太极大药房连锁有限公司成华区建业路药店</t>
  </si>
  <si>
    <t>四川太极都江堰聚源镇药店</t>
  </si>
  <si>
    <t>四川太极成华杉板桥南一路店</t>
  </si>
  <si>
    <t>四川太极新都区马超东路店</t>
  </si>
  <si>
    <t>四川太极武侯区科华街药店</t>
  </si>
  <si>
    <t>四川太极怀远店</t>
  </si>
  <si>
    <t>四川太极都江堰市蒲阳镇堰问道西路药店</t>
  </si>
  <si>
    <t>四川太极邛崃市羊安镇永康大道药店</t>
  </si>
  <si>
    <t>邛崃片区</t>
  </si>
  <si>
    <t>四川太极大邑晋原街道金巷西街药店</t>
  </si>
  <si>
    <t>四川太极武侯区长寿路药店</t>
  </si>
  <si>
    <t>四川太极邛崃中心药店</t>
  </si>
  <si>
    <t>四川太极新园大道药店</t>
  </si>
  <si>
    <t>四川太极都江堰市永丰街道宝莲路药店</t>
  </si>
  <si>
    <t>四川太极郫县郫筒镇一环路东南段药店</t>
  </si>
  <si>
    <t>四川太极青羊区蜀鑫路药店</t>
  </si>
  <si>
    <t>四川太极郫县郫筒镇东大街药店</t>
  </si>
  <si>
    <t>四川太极金牛区交大路第三药店</t>
  </si>
  <si>
    <t>四川太极三江店</t>
  </si>
  <si>
    <t>四川太极金牛区银河北街药店</t>
  </si>
  <si>
    <t>四川太极青羊区青龙街药店</t>
  </si>
  <si>
    <t>四川太极彭州市致和镇南三环路药店</t>
  </si>
  <si>
    <t>四川太极金带街药店</t>
  </si>
  <si>
    <t>四川太极新津县五津镇五津西路二药房</t>
  </si>
  <si>
    <t>四川太极成都高新区成汉南路药店</t>
  </si>
  <si>
    <t>四川太极成华区培华东路药店</t>
  </si>
  <si>
    <t>四川太极金牛区沙湾东一路药店</t>
  </si>
  <si>
    <t>四川太极大邑县青霞街道元通路南段药店</t>
  </si>
  <si>
    <t>四川太极浆洗街药店</t>
  </si>
  <si>
    <t>四川太极武侯区科华北路药店</t>
  </si>
  <si>
    <t>崇州中心店</t>
  </si>
  <si>
    <t>四川太极锦江区庆云南街药店</t>
  </si>
  <si>
    <t>四川太极新都区新繁镇繁江北路药店</t>
  </si>
  <si>
    <t>四川太极锦江区宏济中路药店</t>
  </si>
  <si>
    <t>四川太极清江东路药店</t>
  </si>
  <si>
    <t>四川太极成都高新区元华二巷药店</t>
  </si>
  <si>
    <t>肖家河</t>
  </si>
  <si>
    <t>四川太极锦江区柳翠路药店</t>
  </si>
  <si>
    <t>四川太极成华区华康路药店</t>
  </si>
  <si>
    <t>四川太极成都高新区尚锦路药店</t>
  </si>
  <si>
    <t>四川太极金牛区五福桥东路药店</t>
  </si>
  <si>
    <t>四川太极成华区金马河路药店</t>
  </si>
  <si>
    <t>四川太极高新区大源北街药店</t>
  </si>
  <si>
    <t>四川太极邛崃市临邛镇翠荫街药店</t>
  </si>
  <si>
    <t>四川太极邛崃市文君街道杏林路药店</t>
  </si>
  <si>
    <t>四川太极大邑县晋源镇东壕沟段药店</t>
  </si>
  <si>
    <t>四川太极新都区新都街道万和北路药店</t>
  </si>
  <si>
    <t>四川太极通盈街药店</t>
  </si>
  <si>
    <t>四川太极大邑县晋原镇潘家街药店</t>
  </si>
  <si>
    <t>四川太极高新区紫薇东路药店</t>
  </si>
  <si>
    <t>四川太极金牛区银沙路药店</t>
  </si>
  <si>
    <t>四川太极武侯区丝竹路药店</t>
  </si>
  <si>
    <t>四川太极红星店</t>
  </si>
  <si>
    <t>四川太极成华区羊子山西路药店（兴元华盛）</t>
  </si>
  <si>
    <t>四川太极西部店（除开外销）</t>
  </si>
  <si>
    <t>四川太极成华区西林一街药店</t>
  </si>
  <si>
    <t>四川太极双林路药店</t>
  </si>
  <si>
    <t>四川太极金牛区金沙路药店</t>
  </si>
  <si>
    <t>四川太极成华区华泰路二药店</t>
  </si>
  <si>
    <t>四川太极兴义镇万兴路药店</t>
  </si>
  <si>
    <t>四川太极光华村街药店</t>
  </si>
  <si>
    <t>四川太极武侯区佳灵路药店</t>
  </si>
  <si>
    <t>四川太极锦江区梨花街药店</t>
  </si>
  <si>
    <t>四川太极锦江区榕声路店</t>
  </si>
  <si>
    <t>四川太极青羊区蜀辉路药店</t>
  </si>
  <si>
    <t>四川太极枣子巷药店</t>
  </si>
  <si>
    <t>四川太极都江堰景中路店</t>
  </si>
  <si>
    <t>四川太极大邑县晋原镇通达东路五段药店</t>
  </si>
  <si>
    <t>四川太极青羊区童子街药店</t>
  </si>
  <si>
    <t>四川太极金丝街药店</t>
  </si>
  <si>
    <t>四川太极锦江区静沙南路药店</t>
  </si>
  <si>
    <t>四川太极成华区二环路北四段药店（汇融名城）</t>
  </si>
  <si>
    <t>四川太极大药房连锁有限公司崇州市崇阳镇尚贤坊街药店</t>
  </si>
  <si>
    <t>四川太极成华区水碾河路药店</t>
  </si>
  <si>
    <t>四川太极青羊区光华西一路药店</t>
  </si>
  <si>
    <t>四川太极锦江区观音桥街药店</t>
  </si>
  <si>
    <t>四川太极锦江区水杉街药店</t>
  </si>
  <si>
    <t>四川太极锦江区劼人路药店</t>
  </si>
  <si>
    <t>天久南巷</t>
  </si>
  <si>
    <t>四川太极光华药店</t>
  </si>
  <si>
    <t>四川太极双流县西航港街道锦华路一段药店</t>
  </si>
  <si>
    <t>四川太极大药房连锁有限公司成都高新区泰和二街三药店</t>
  </si>
  <si>
    <t>四川太极成华区万宇路药店</t>
  </si>
  <si>
    <t>四川太极成华区东昌路一药店</t>
  </si>
  <si>
    <t>四川太极武侯区倪家桥路药店</t>
  </si>
  <si>
    <t>四川太极大药房连锁有限公司成都高新区吉瑞三路二药房</t>
  </si>
  <si>
    <t>四川太极大药房连锁有限公司武侯区高攀西巷药店</t>
  </si>
  <si>
    <t>四川太极武侯区大华街药店</t>
  </si>
  <si>
    <t>四川太极金牛区花照壁中横街药店</t>
  </si>
  <si>
    <t>四川太极双流区东升街道三强西路药店</t>
  </si>
  <si>
    <t>四川太极大邑县晋原镇内蒙古大道桃源药店</t>
  </si>
  <si>
    <t>四川太极沙河源药店</t>
  </si>
  <si>
    <t>四川太极武侯区大悦路药店</t>
  </si>
  <si>
    <t>四川太极温江区公平街道江安路药店</t>
  </si>
  <si>
    <t>四川太极五津西路药店</t>
  </si>
  <si>
    <t>四川太极大药房连锁有限公司锦江区大田坎街药店</t>
  </si>
  <si>
    <t>四川太极土龙路药店</t>
  </si>
  <si>
    <t>华美东街药店</t>
  </si>
  <si>
    <t>四川太极大邑县晋原镇北街药店</t>
  </si>
  <si>
    <t>四川太极都江堰市蒲阳路药店</t>
  </si>
  <si>
    <t>四川太极青羊区金祥路药店</t>
  </si>
  <si>
    <t>雅安市太极智慧云医药科技有限公司</t>
  </si>
  <si>
    <t>四川太极邛崃市临邛镇洪川小区药店</t>
  </si>
  <si>
    <t>四川太极成华区驷马桥三路药店</t>
  </si>
  <si>
    <t>四川太极崇州市崇阳镇蜀州中路药店</t>
  </si>
  <si>
    <t>四川太极大邑县新场镇文昌街药店</t>
  </si>
  <si>
    <t>四川太极温江店</t>
  </si>
  <si>
    <t>四川太极青羊区大石西路药店</t>
  </si>
  <si>
    <t>四川太极高新区新下街药店</t>
  </si>
  <si>
    <t>四川太极高新区中和公济桥路药店</t>
  </si>
  <si>
    <t>四川太极青羊区北东街店</t>
  </si>
  <si>
    <t>四川太极金牛区黄苑东街药店</t>
  </si>
  <si>
    <t>薇诺娜“母亲节”预售及下账任务（5.9-5.31）</t>
  </si>
  <si>
    <t>5.9-5.18日预售任务</t>
  </si>
  <si>
    <t>特护霜单品任务（id150090）不含赠品</t>
  </si>
  <si>
    <t>薇诺娜光透皙白淡斑精华液任务（id191033）不含赠品</t>
  </si>
  <si>
    <t>合计</t>
  </si>
  <si>
    <t>薇诺娜“母亲节”活动片区任务</t>
  </si>
  <si>
    <t>片区</t>
  </si>
  <si>
    <t>预售任务</t>
  </si>
  <si>
    <t>月任务</t>
  </si>
  <si>
    <t>实际销售</t>
  </si>
  <si>
    <t>实际完成率</t>
  </si>
  <si>
    <t>奖励</t>
  </si>
  <si>
    <t>门店id</t>
  </si>
  <si>
    <t>求和项:数量</t>
  </si>
  <si>
    <t>求和项:金额</t>
  </si>
  <si>
    <t>(空白)</t>
  </si>
  <si>
    <t>总计</t>
  </si>
  <si>
    <t>OTC事业部-Q2月度常规活动活动方案</t>
  </si>
  <si>
    <t>活动项目</t>
  </si>
  <si>
    <t>活动项目详情</t>
  </si>
  <si>
    <t>活动开始时间</t>
  </si>
  <si>
    <t>活动结束时间</t>
  </si>
  <si>
    <t>产品id</t>
  </si>
  <si>
    <t>赠品id</t>
  </si>
  <si>
    <t>产品名称</t>
  </si>
  <si>
    <t>零售价</t>
  </si>
  <si>
    <t>活动政策</t>
  </si>
  <si>
    <t>舒敏急救套组</t>
  </si>
  <si>
    <t>2024/6/1</t>
  </si>
  <si>
    <t>2024/6/30</t>
  </si>
  <si>
    <t>50g舒敏保湿特护霜</t>
  </si>
  <si>
    <t>50g舒敏保湿特护霜*1+50ml舒敏保湿喷雾*1组合价298元</t>
  </si>
  <si>
    <t>50ml舒敏保湿喷雾</t>
  </si>
  <si>
    <t>爆品礼盒</t>
  </si>
  <si>
    <t>198防晒礼盒</t>
  </si>
  <si>
    <t>50g清透防晒乳*1+15g清透防晒乳*2</t>
  </si>
  <si>
    <t>50g清透防晒乳SPF48PA+++</t>
  </si>
  <si>
    <t>买50g清透防晒乳*1送15g清透防晒乳*2</t>
  </si>
  <si>
    <t>198柔润水乳礼盒</t>
  </si>
  <si>
    <t>120ml柔润保湿柔肤水
+ 50g柔润保湿乳</t>
  </si>
  <si>
    <t>298安肤精华礼盒</t>
  </si>
  <si>
    <t>30ml安肤保湿修护精华液*2</t>
  </si>
  <si>
    <t>月度常规</t>
  </si>
  <si>
    <t>薇诺娜医用修复贴敷料（贴敷型）-6贴盒装正装</t>
  </si>
  <si>
    <t>买一送一</t>
  </si>
  <si>
    <t>244928</t>
  </si>
  <si>
    <t>80g医用修复敷料（霜剂）</t>
  </si>
  <si>
    <t>买80g医用送120ml安肤保湿修护水*1</t>
  </si>
  <si>
    <t>261525</t>
  </si>
  <si>
    <t>30ml医用修复敷料（精华）</t>
  </si>
  <si>
    <t>买医用精华送120ml安肤保湿修护水*1</t>
  </si>
  <si>
    <t>100ml酵母重组胶原蛋白液体敷料</t>
  </si>
  <si>
    <t>1件正价，第二件半价</t>
  </si>
  <si>
    <t>50g酵母重组胶原蛋白修复敷料</t>
  </si>
  <si>
    <t>10g*5酵母重组胶原蛋白凝胶</t>
  </si>
  <si>
    <t>120ml柔润保湿柔肤水</t>
  </si>
  <si>
    <t>50g柔润保湿乳液</t>
  </si>
  <si>
    <t>150ml柔润保湿洁颜慕斯</t>
  </si>
  <si>
    <t>四川太极店员晒单</t>
  </si>
  <si>
    <t>现金晒单（马总审批可至6月）
（任选3款）医用修复敷料单贴（1元/贴）、80g医用修复敷料（20元）、30ml医用修复敷料（精华15元）
（任选3款）特护霜50g（15元）、防晒礼盒（13元）、柔润礼盒（8元）</t>
  </si>
  <si>
    <t>OTC事业部-Q2618大促活动方案</t>
  </si>
  <si>
    <t>活动执行时间</t>
  </si>
  <si>
    <t>6.14-6.23</t>
  </si>
  <si>
    <t>C端政策</t>
  </si>
  <si>
    <t>B端政策</t>
  </si>
  <si>
    <t>明星妆品</t>
  </si>
  <si>
    <t>50g屏障特护霜</t>
  </si>
  <si>
    <t>买1大送15g小防晒*2</t>
  </si>
  <si>
    <t>买1大送15g小防晒*3</t>
  </si>
  <si>
    <t>30ml光透皙白淡斑精华液</t>
  </si>
  <si>
    <t>买一盒送15g小防晒*1</t>
  </si>
  <si>
    <t>买50g清透防晒乳*1送15g清透防晒乳*3</t>
  </si>
  <si>
    <t>买一送一单品
（28款）</t>
  </si>
  <si>
    <t>25ml*6贴柔润保湿面膜</t>
  </si>
  <si>
    <t>50g安肤保湿修护霜</t>
  </si>
  <si>
    <t>80g安肤保湿舒缓洁面乳</t>
  </si>
  <si>
    <t>50ml安肤保湿修护喷雾</t>
  </si>
  <si>
    <t>120ml安肤保湿修护水</t>
  </si>
  <si>
    <t>120ml光透皙白晶粹水</t>
  </si>
  <si>
    <t>80g光透皙白洁面乳</t>
  </si>
  <si>
    <t>50g光透皙白隔离日霜</t>
  </si>
  <si>
    <t>50g光透皙白修护晚霜</t>
  </si>
  <si>
    <t>120ml清透水感防晒喷雾</t>
  </si>
  <si>
    <t>25g清痘修复精华液</t>
  </si>
  <si>
    <t>30ml透明质酸复合原液</t>
  </si>
  <si>
    <t>20g紧致眼霜</t>
  </si>
  <si>
    <t>150ml舒敏保湿喷雾</t>
  </si>
  <si>
    <t>30ml复合酸净肤精华液</t>
  </si>
  <si>
    <t>30ml多重肽修护精华液</t>
  </si>
  <si>
    <t>50g多重肽修护霜</t>
  </si>
  <si>
    <t>30ml多效紧颜精华液</t>
  </si>
  <si>
    <t>50g多效紧颜修护霜</t>
  </si>
  <si>
    <t>20g多效紧颜修护眼霜</t>
  </si>
  <si>
    <t>单品折扣</t>
  </si>
  <si>
    <t>6贴多重肽修护冻干面膜组合-多重肽修护冻干面膜+溶媒液</t>
  </si>
  <si>
    <t>8折</t>
  </si>
  <si>
    <t>酵母系列</t>
  </si>
  <si>
    <t>清库存政策
【仅Q2大促期间释放】</t>
  </si>
  <si>
    <t>50g熊果苷美白保湿精华乳</t>
  </si>
  <si>
    <t>30ml熊果苷美白保湿精华液</t>
  </si>
  <si>
    <t>50g修红舒缓安肤乳</t>
  </si>
  <si>
    <t>30ml修红舒缓安肤精华液</t>
  </si>
  <si>
    <t>150ml舒缓控油洁颜泡沫</t>
  </si>
  <si>
    <t>120ml舒缓控油爽肤水</t>
  </si>
  <si>
    <t>50g舒缓控油凝露</t>
  </si>
  <si>
    <t>50g舒敏保湿修复霜</t>
  </si>
  <si>
    <t>砍级满增</t>
  </si>
  <si>
    <t>引流计划：买任意薇诺娜产品送安肤面膜一片（数量有限，先到先得）</t>
  </si>
  <si>
    <t>满598：安肤面膜6片或者一盒</t>
  </si>
  <si>
    <t>618防晒单品爆量晒单活动（6.14-23日）</t>
  </si>
  <si>
    <t>活动方案</t>
  </si>
  <si>
    <t>奖励方案</t>
  </si>
  <si>
    <t>备注</t>
  </si>
  <si>
    <t>薇诺娜清透水感防晒乳</t>
  </si>
  <si>
    <t>买一大送三小</t>
  </si>
  <si>
    <t>晒单10元</t>
  </si>
  <si>
    <t>赠品厂家提供</t>
  </si>
  <si>
    <t>晒单13元</t>
  </si>
  <si>
    <t>晒单8元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</si>
</sst>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4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FFFF"/>
      <name val="等线"/>
      <charset val="134"/>
    </font>
    <font>
      <sz val="12"/>
      <color rgb="FF000000"/>
      <name val="等线"/>
      <charset val="134"/>
    </font>
    <font>
      <sz val="12"/>
      <color rgb="FFFF0000"/>
      <name val="等线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微软雅黑"/>
      <charset val="134"/>
    </font>
    <font>
      <b/>
      <sz val="12"/>
      <color rgb="FFFFFFFF"/>
      <name val="微软雅黑"/>
      <charset val="134"/>
    </font>
    <font>
      <sz val="12"/>
      <color rgb="FF000000"/>
      <name val="微软雅黑"/>
      <charset val="134"/>
    </font>
    <font>
      <b/>
      <sz val="9"/>
      <color rgb="FFFFFFFF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9"/>
      <color rgb="FF000000"/>
      <name val="微软雅黑"/>
      <charset val="134"/>
    </font>
    <font>
      <b/>
      <sz val="12"/>
      <color rgb="FF000000"/>
      <name val="微软雅黑"/>
      <charset val="134"/>
    </font>
    <font>
      <sz val="9"/>
      <color rgb="FF000000"/>
      <name val="等线"/>
      <charset val="134"/>
    </font>
    <font>
      <sz val="12"/>
      <color rgb="FFFF0000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15" applyNumberFormat="0" applyAlignment="0" applyProtection="0">
      <alignment vertical="center"/>
    </xf>
    <xf numFmtId="0" fontId="37" fillId="8" borderId="16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9" fillId="9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49" fontId="12" fillId="2" borderId="4" xfId="0" applyNumberFormat="1" applyFont="1" applyFill="1" applyBorder="1" applyAlignment="1" applyProtection="1">
      <alignment horizontal="center" vertical="center" wrapText="1"/>
    </xf>
    <xf numFmtId="176" fontId="12" fillId="2" borderId="4" xfId="0" applyNumberFormat="1" applyFont="1" applyFill="1" applyBorder="1" applyAlignment="1" applyProtection="1">
      <alignment horizontal="center" vertical="center" wrapText="1"/>
    </xf>
    <xf numFmtId="49" fontId="13" fillId="4" borderId="1" xfId="0" applyNumberFormat="1" applyFont="1" applyFill="1" applyBorder="1" applyAlignment="1" applyProtection="1">
      <alignment horizontal="center" vertical="center"/>
    </xf>
    <xf numFmtId="49" fontId="14" fillId="4" borderId="1" xfId="0" applyNumberFormat="1" applyFont="1" applyFill="1" applyBorder="1" applyAlignment="1" applyProtection="1">
      <alignment horizontal="left" vertical="center"/>
    </xf>
    <xf numFmtId="176" fontId="14" fillId="4" borderId="1" xfId="0" applyNumberFormat="1" applyFont="1" applyFill="1" applyBorder="1" applyAlignment="1" applyProtection="1">
      <alignment horizontal="left"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176" fontId="12" fillId="3" borderId="1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49" fontId="14" fillId="5" borderId="1" xfId="0" applyNumberFormat="1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177" fontId="15" fillId="0" borderId="3" xfId="0" applyNumberFormat="1" applyFont="1" applyFill="1" applyBorder="1" applyAlignment="1" applyProtection="1">
      <alignment horizontal="left" vertical="center" wrapText="1"/>
    </xf>
    <xf numFmtId="177" fontId="15" fillId="0" borderId="4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77" fontId="15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76" fontId="25" fillId="0" borderId="10" xfId="49" applyNumberFormat="1" applyFont="1" applyFill="1" applyBorder="1" applyAlignment="1">
      <alignment horizontal="center" vertical="center" wrapText="1"/>
    </xf>
    <xf numFmtId="9" fontId="25" fillId="0" borderId="10" xfId="49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176" fontId="26" fillId="0" borderId="10" xfId="49" applyNumberFormat="1" applyFont="1" applyFill="1" applyBorder="1" applyAlignment="1">
      <alignment horizontal="center" vertical="center" wrapText="1"/>
    </xf>
    <xf numFmtId="176" fontId="26" fillId="5" borderId="10" xfId="49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76" fontId="25" fillId="5" borderId="10" xfId="49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0" fontId="0" fillId="0" borderId="10" xfId="0" applyNumberForma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3&#26376;&#38144;&#21806;&#26126;&#32454;&#65288;&#25910;&#27454;&#26041;&#24335;&#65289;_202504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5.1-5.31&#26085;&#38144;&#21806;&#26126;&#32454;&#65288;&#25910;&#27454;&#26041;&#24335;&#65289;_202506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门店分时间段销售明细（收款方式）"/>
    </sheetNames>
    <sheetDataSet>
      <sheetData sheetId="0" refreshError="1">
        <row r="3">
          <cell r="A3" t="str">
            <v>门店id</v>
          </cell>
          <cell r="B3" t="str">
            <v>求和项:金额</v>
          </cell>
        </row>
        <row r="4">
          <cell r="A4">
            <v>1950</v>
          </cell>
          <cell r="B4">
            <v>398</v>
          </cell>
        </row>
        <row r="5">
          <cell r="A5">
            <v>2113</v>
          </cell>
          <cell r="B5">
            <v>2799.92</v>
          </cell>
        </row>
        <row r="6">
          <cell r="A6">
            <v>2153</v>
          </cell>
          <cell r="B6">
            <v>2362</v>
          </cell>
        </row>
        <row r="7">
          <cell r="A7">
            <v>2274</v>
          </cell>
          <cell r="B7">
            <v>1594.3</v>
          </cell>
        </row>
        <row r="8">
          <cell r="A8">
            <v>2304</v>
          </cell>
          <cell r="B8">
            <v>2337.48</v>
          </cell>
        </row>
        <row r="9">
          <cell r="A9">
            <v>2326</v>
          </cell>
          <cell r="B9">
            <v>496</v>
          </cell>
        </row>
        <row r="10">
          <cell r="A10">
            <v>2375</v>
          </cell>
          <cell r="B10">
            <v>5703.6</v>
          </cell>
        </row>
        <row r="11">
          <cell r="A11">
            <v>2408</v>
          </cell>
          <cell r="B11">
            <v>1210</v>
          </cell>
        </row>
        <row r="12">
          <cell r="A12">
            <v>2409</v>
          </cell>
          <cell r="B12">
            <v>581.5</v>
          </cell>
        </row>
        <row r="13">
          <cell r="A13">
            <v>2414</v>
          </cell>
          <cell r="B13">
            <v>3291.8</v>
          </cell>
        </row>
        <row r="14">
          <cell r="A14">
            <v>2422</v>
          </cell>
          <cell r="B14">
            <v>2219.5</v>
          </cell>
        </row>
        <row r="15">
          <cell r="A15">
            <v>2443</v>
          </cell>
          <cell r="B15">
            <v>5772.14</v>
          </cell>
        </row>
        <row r="16">
          <cell r="A16">
            <v>2451</v>
          </cell>
          <cell r="B16">
            <v>3698.5</v>
          </cell>
        </row>
        <row r="17">
          <cell r="A17">
            <v>2466</v>
          </cell>
          <cell r="B17">
            <v>11220.34</v>
          </cell>
        </row>
        <row r="18">
          <cell r="A18">
            <v>2471</v>
          </cell>
          <cell r="B18">
            <v>7678.04</v>
          </cell>
        </row>
        <row r="19">
          <cell r="A19">
            <v>2479</v>
          </cell>
          <cell r="B19">
            <v>3078</v>
          </cell>
        </row>
        <row r="20">
          <cell r="A20">
            <v>2483</v>
          </cell>
          <cell r="B20">
            <v>16060.87</v>
          </cell>
        </row>
        <row r="21">
          <cell r="A21">
            <v>2497</v>
          </cell>
          <cell r="B21">
            <v>3830.9</v>
          </cell>
        </row>
        <row r="22">
          <cell r="A22">
            <v>2512</v>
          </cell>
          <cell r="B22">
            <v>5366</v>
          </cell>
        </row>
        <row r="23">
          <cell r="A23">
            <v>2520</v>
          </cell>
          <cell r="B23">
            <v>2308.24</v>
          </cell>
        </row>
        <row r="24">
          <cell r="A24">
            <v>2526</v>
          </cell>
          <cell r="B24">
            <v>5326</v>
          </cell>
        </row>
        <row r="25">
          <cell r="A25">
            <v>2527</v>
          </cell>
          <cell r="B25">
            <v>5229.4</v>
          </cell>
        </row>
        <row r="26">
          <cell r="A26">
            <v>2559</v>
          </cell>
          <cell r="B26">
            <v>2050.02</v>
          </cell>
        </row>
        <row r="27">
          <cell r="A27">
            <v>2573</v>
          </cell>
          <cell r="B27">
            <v>4390.29</v>
          </cell>
        </row>
        <row r="28">
          <cell r="A28">
            <v>2595</v>
          </cell>
          <cell r="B28">
            <v>18578.06</v>
          </cell>
        </row>
        <row r="29">
          <cell r="A29">
            <v>2713</v>
          </cell>
          <cell r="B29">
            <v>3324</v>
          </cell>
        </row>
        <row r="30">
          <cell r="A30">
            <v>2714</v>
          </cell>
          <cell r="B30">
            <v>1511</v>
          </cell>
        </row>
        <row r="31">
          <cell r="A31">
            <v>2715</v>
          </cell>
          <cell r="B31">
            <v>2160.71</v>
          </cell>
        </row>
        <row r="32">
          <cell r="A32">
            <v>2717</v>
          </cell>
          <cell r="B32">
            <v>2072</v>
          </cell>
        </row>
        <row r="33">
          <cell r="A33">
            <v>2722</v>
          </cell>
          <cell r="B33">
            <v>5130</v>
          </cell>
        </row>
        <row r="34">
          <cell r="A34">
            <v>2729</v>
          </cell>
          <cell r="B34">
            <v>2049.56</v>
          </cell>
        </row>
        <row r="35">
          <cell r="A35">
            <v>2730</v>
          </cell>
          <cell r="B35">
            <v>5525.8</v>
          </cell>
        </row>
        <row r="36">
          <cell r="A36">
            <v>2735</v>
          </cell>
          <cell r="B36">
            <v>6286</v>
          </cell>
        </row>
        <row r="37">
          <cell r="A37">
            <v>2738</v>
          </cell>
          <cell r="B37">
            <v>11796.97</v>
          </cell>
        </row>
        <row r="38">
          <cell r="A38">
            <v>2741</v>
          </cell>
          <cell r="B38">
            <v>5303.87</v>
          </cell>
        </row>
        <row r="39">
          <cell r="A39">
            <v>2751</v>
          </cell>
          <cell r="B39">
            <v>663.9</v>
          </cell>
        </row>
        <row r="40">
          <cell r="A40">
            <v>2755</v>
          </cell>
          <cell r="B40">
            <v>8962.08</v>
          </cell>
        </row>
        <row r="41">
          <cell r="A41">
            <v>2757</v>
          </cell>
          <cell r="B41">
            <v>1578</v>
          </cell>
        </row>
        <row r="42">
          <cell r="A42">
            <v>2771</v>
          </cell>
          <cell r="B42">
            <v>1622</v>
          </cell>
        </row>
        <row r="43">
          <cell r="A43">
            <v>2778</v>
          </cell>
          <cell r="B43">
            <v>4909.64</v>
          </cell>
        </row>
        <row r="44">
          <cell r="A44">
            <v>2791</v>
          </cell>
          <cell r="B44">
            <v>7508.2</v>
          </cell>
        </row>
        <row r="45">
          <cell r="A45">
            <v>2797</v>
          </cell>
          <cell r="B45">
            <v>5180</v>
          </cell>
        </row>
        <row r="46">
          <cell r="A46">
            <v>2802</v>
          </cell>
          <cell r="B46">
            <v>1638.64</v>
          </cell>
        </row>
        <row r="47">
          <cell r="A47">
            <v>2804</v>
          </cell>
          <cell r="B47">
            <v>8002.88</v>
          </cell>
        </row>
        <row r="48">
          <cell r="A48">
            <v>2808</v>
          </cell>
          <cell r="B48">
            <v>5187.22</v>
          </cell>
        </row>
        <row r="49">
          <cell r="A49">
            <v>2813</v>
          </cell>
          <cell r="B49">
            <v>4558.5</v>
          </cell>
        </row>
        <row r="50">
          <cell r="A50">
            <v>2816</v>
          </cell>
          <cell r="B50">
            <v>1283</v>
          </cell>
        </row>
        <row r="51">
          <cell r="A51">
            <v>2817</v>
          </cell>
          <cell r="B51">
            <v>8423.5</v>
          </cell>
        </row>
        <row r="52">
          <cell r="A52">
            <v>2819</v>
          </cell>
          <cell r="B52">
            <v>8159.28</v>
          </cell>
        </row>
        <row r="53">
          <cell r="A53">
            <v>2820</v>
          </cell>
          <cell r="B53">
            <v>3239.7</v>
          </cell>
        </row>
        <row r="54">
          <cell r="A54">
            <v>2826</v>
          </cell>
          <cell r="B54">
            <v>850</v>
          </cell>
        </row>
        <row r="55">
          <cell r="A55">
            <v>2834</v>
          </cell>
          <cell r="B55">
            <v>12194</v>
          </cell>
        </row>
        <row r="56">
          <cell r="A56">
            <v>2837</v>
          </cell>
          <cell r="B56">
            <v>534</v>
          </cell>
        </row>
        <row r="57">
          <cell r="A57">
            <v>2839</v>
          </cell>
          <cell r="B57">
            <v>1756</v>
          </cell>
        </row>
        <row r="58">
          <cell r="A58">
            <v>2851</v>
          </cell>
          <cell r="B58">
            <v>529.52</v>
          </cell>
        </row>
        <row r="59">
          <cell r="A59">
            <v>2852</v>
          </cell>
          <cell r="B59">
            <v>1120</v>
          </cell>
        </row>
        <row r="60">
          <cell r="A60">
            <v>2853</v>
          </cell>
          <cell r="B60">
            <v>2184</v>
          </cell>
        </row>
        <row r="61">
          <cell r="A61">
            <v>2854</v>
          </cell>
          <cell r="B61">
            <v>2846</v>
          </cell>
        </row>
        <row r="62">
          <cell r="A62">
            <v>2865</v>
          </cell>
          <cell r="B62">
            <v>882</v>
          </cell>
        </row>
        <row r="63">
          <cell r="A63">
            <v>2873</v>
          </cell>
          <cell r="B63">
            <v>442.24</v>
          </cell>
        </row>
        <row r="64">
          <cell r="A64">
            <v>2874</v>
          </cell>
          <cell r="B64">
            <v>1581.52</v>
          </cell>
        </row>
        <row r="65">
          <cell r="A65">
            <v>2875</v>
          </cell>
          <cell r="B65">
            <v>3179.57</v>
          </cell>
        </row>
        <row r="66">
          <cell r="A66">
            <v>2876</v>
          </cell>
          <cell r="B66">
            <v>2782</v>
          </cell>
        </row>
        <row r="67">
          <cell r="A67">
            <v>2877</v>
          </cell>
          <cell r="B67">
            <v>13860</v>
          </cell>
        </row>
        <row r="68">
          <cell r="A68">
            <v>2881</v>
          </cell>
          <cell r="B68">
            <v>2369.79</v>
          </cell>
        </row>
        <row r="69">
          <cell r="A69">
            <v>2883</v>
          </cell>
          <cell r="B69">
            <v>6404.14</v>
          </cell>
        </row>
        <row r="70">
          <cell r="A70">
            <v>2886</v>
          </cell>
          <cell r="B70">
            <v>2335.9</v>
          </cell>
        </row>
        <row r="71">
          <cell r="A71">
            <v>2888</v>
          </cell>
          <cell r="B71">
            <v>2344.44</v>
          </cell>
        </row>
        <row r="72">
          <cell r="A72">
            <v>2893</v>
          </cell>
          <cell r="B72">
            <v>2994.82</v>
          </cell>
        </row>
        <row r="73">
          <cell r="A73">
            <v>2894</v>
          </cell>
          <cell r="B73">
            <v>1113.08</v>
          </cell>
        </row>
        <row r="74">
          <cell r="A74">
            <v>2901</v>
          </cell>
          <cell r="B74">
            <v>3788</v>
          </cell>
        </row>
        <row r="75">
          <cell r="A75">
            <v>2904</v>
          </cell>
          <cell r="B75">
            <v>3274</v>
          </cell>
        </row>
        <row r="76">
          <cell r="A76">
            <v>2905</v>
          </cell>
          <cell r="B76">
            <v>1942</v>
          </cell>
        </row>
        <row r="77">
          <cell r="A77">
            <v>2907</v>
          </cell>
          <cell r="B77">
            <v>3920</v>
          </cell>
        </row>
        <row r="78">
          <cell r="A78">
            <v>2910</v>
          </cell>
          <cell r="B78">
            <v>3534.5</v>
          </cell>
        </row>
        <row r="79">
          <cell r="A79">
            <v>2914</v>
          </cell>
          <cell r="B79">
            <v>3066</v>
          </cell>
        </row>
        <row r="80">
          <cell r="A80">
            <v>2916</v>
          </cell>
          <cell r="B80">
            <v>584</v>
          </cell>
        </row>
        <row r="81">
          <cell r="A81">
            <v>101453</v>
          </cell>
          <cell r="B81">
            <v>6257.3</v>
          </cell>
        </row>
        <row r="82">
          <cell r="A82">
            <v>102479</v>
          </cell>
          <cell r="B82">
            <v>933</v>
          </cell>
        </row>
        <row r="83">
          <cell r="A83">
            <v>102564</v>
          </cell>
          <cell r="B83">
            <v>8516.47</v>
          </cell>
        </row>
        <row r="84">
          <cell r="A84">
            <v>102565</v>
          </cell>
          <cell r="B84">
            <v>3149</v>
          </cell>
        </row>
        <row r="85">
          <cell r="A85">
            <v>102567</v>
          </cell>
          <cell r="B85">
            <v>1982</v>
          </cell>
        </row>
        <row r="86">
          <cell r="A86">
            <v>102934</v>
          </cell>
          <cell r="B86">
            <v>4560.6</v>
          </cell>
        </row>
        <row r="87">
          <cell r="A87">
            <v>102935</v>
          </cell>
          <cell r="B87">
            <v>4703</v>
          </cell>
        </row>
        <row r="88">
          <cell r="A88">
            <v>103198</v>
          </cell>
          <cell r="B88">
            <v>2489.9</v>
          </cell>
        </row>
        <row r="89">
          <cell r="A89">
            <v>103199</v>
          </cell>
          <cell r="B89">
            <v>1545.2</v>
          </cell>
        </row>
        <row r="90">
          <cell r="A90">
            <v>103639</v>
          </cell>
          <cell r="B90">
            <v>3002.09</v>
          </cell>
        </row>
        <row r="91">
          <cell r="A91">
            <v>104428</v>
          </cell>
          <cell r="B91">
            <v>8602</v>
          </cell>
        </row>
        <row r="92">
          <cell r="A92">
            <v>104429</v>
          </cell>
          <cell r="B92">
            <v>898.14</v>
          </cell>
        </row>
        <row r="93">
          <cell r="A93">
            <v>104533</v>
          </cell>
          <cell r="B93">
            <v>3256.4</v>
          </cell>
        </row>
        <row r="94">
          <cell r="A94">
            <v>104838</v>
          </cell>
          <cell r="B94">
            <v>1389</v>
          </cell>
        </row>
        <row r="95">
          <cell r="A95">
            <v>105267</v>
          </cell>
          <cell r="B95">
            <v>3809</v>
          </cell>
        </row>
        <row r="96">
          <cell r="A96">
            <v>105751</v>
          </cell>
          <cell r="B96">
            <v>1698.2</v>
          </cell>
        </row>
        <row r="97">
          <cell r="A97">
            <v>105910</v>
          </cell>
          <cell r="B97">
            <v>5875</v>
          </cell>
        </row>
        <row r="98">
          <cell r="A98">
            <v>106066</v>
          </cell>
          <cell r="B98">
            <v>10945.8</v>
          </cell>
        </row>
        <row r="99">
          <cell r="A99">
            <v>106399</v>
          </cell>
          <cell r="B99">
            <v>6612.5</v>
          </cell>
        </row>
        <row r="100">
          <cell r="A100">
            <v>106485</v>
          </cell>
          <cell r="B100">
            <v>832</v>
          </cell>
        </row>
        <row r="101">
          <cell r="A101">
            <v>106569</v>
          </cell>
          <cell r="B101">
            <v>2462</v>
          </cell>
        </row>
        <row r="102">
          <cell r="A102">
            <v>106865</v>
          </cell>
          <cell r="B102">
            <v>2642</v>
          </cell>
        </row>
        <row r="103">
          <cell r="A103">
            <v>107658</v>
          </cell>
          <cell r="B103">
            <v>11236.79</v>
          </cell>
        </row>
        <row r="104">
          <cell r="A104">
            <v>107728</v>
          </cell>
          <cell r="B104">
            <v>3160</v>
          </cell>
        </row>
        <row r="105">
          <cell r="A105">
            <v>108277</v>
          </cell>
          <cell r="B105">
            <v>1102</v>
          </cell>
        </row>
        <row r="106">
          <cell r="A106">
            <v>108656</v>
          </cell>
          <cell r="B106">
            <v>4892</v>
          </cell>
        </row>
        <row r="107">
          <cell r="A107">
            <v>110378</v>
          </cell>
          <cell r="B107">
            <v>3162</v>
          </cell>
        </row>
        <row r="108">
          <cell r="A108">
            <v>111119</v>
          </cell>
          <cell r="B108">
            <v>0</v>
          </cell>
        </row>
        <row r="109">
          <cell r="A109">
            <v>111219</v>
          </cell>
          <cell r="B109">
            <v>2581</v>
          </cell>
        </row>
        <row r="110">
          <cell r="A110">
            <v>111400</v>
          </cell>
          <cell r="B110">
            <v>712</v>
          </cell>
        </row>
        <row r="111">
          <cell r="A111">
            <v>112415</v>
          </cell>
          <cell r="B111">
            <v>832</v>
          </cell>
        </row>
        <row r="112">
          <cell r="A112">
            <v>113008</v>
          </cell>
          <cell r="B112">
            <v>748</v>
          </cell>
        </row>
        <row r="113">
          <cell r="A113">
            <v>113025</v>
          </cell>
          <cell r="B113">
            <v>631.14</v>
          </cell>
        </row>
        <row r="114">
          <cell r="A114">
            <v>113299</v>
          </cell>
          <cell r="B114">
            <v>9737</v>
          </cell>
        </row>
        <row r="115">
          <cell r="A115">
            <v>113833</v>
          </cell>
          <cell r="B115">
            <v>5170</v>
          </cell>
        </row>
        <row r="116">
          <cell r="A116">
            <v>114286</v>
          </cell>
          <cell r="B116">
            <v>4413.9</v>
          </cell>
        </row>
        <row r="117">
          <cell r="A117">
            <v>114622</v>
          </cell>
          <cell r="B117">
            <v>2886.5</v>
          </cell>
        </row>
        <row r="118">
          <cell r="A118">
            <v>114685</v>
          </cell>
          <cell r="B118">
            <v>17180</v>
          </cell>
        </row>
        <row r="119">
          <cell r="A119">
            <v>114844</v>
          </cell>
          <cell r="B119">
            <v>913</v>
          </cell>
        </row>
        <row r="120">
          <cell r="A120">
            <v>115971</v>
          </cell>
          <cell r="B120">
            <v>2801.1</v>
          </cell>
        </row>
        <row r="121">
          <cell r="A121">
            <v>116482</v>
          </cell>
          <cell r="B121">
            <v>6448.55</v>
          </cell>
        </row>
        <row r="122">
          <cell r="A122">
            <v>116919</v>
          </cell>
          <cell r="B122">
            <v>7990.4</v>
          </cell>
        </row>
        <row r="123">
          <cell r="A123">
            <v>117184</v>
          </cell>
          <cell r="B123">
            <v>2448</v>
          </cell>
        </row>
        <row r="124">
          <cell r="A124">
            <v>117310</v>
          </cell>
          <cell r="B124">
            <v>5666</v>
          </cell>
        </row>
        <row r="125">
          <cell r="A125">
            <v>117491</v>
          </cell>
          <cell r="B125">
            <v>2170</v>
          </cell>
        </row>
        <row r="126">
          <cell r="A126">
            <v>117923</v>
          </cell>
          <cell r="B126">
            <v>1554</v>
          </cell>
        </row>
        <row r="127">
          <cell r="A127">
            <v>118074</v>
          </cell>
          <cell r="B127">
            <v>4186</v>
          </cell>
        </row>
        <row r="128">
          <cell r="A128">
            <v>118151</v>
          </cell>
          <cell r="B128">
            <v>949.92</v>
          </cell>
        </row>
        <row r="129">
          <cell r="A129">
            <v>118758</v>
          </cell>
          <cell r="B129">
            <v>496.5</v>
          </cell>
        </row>
        <row r="130">
          <cell r="A130">
            <v>118951</v>
          </cell>
          <cell r="B130">
            <v>1668</v>
          </cell>
        </row>
        <row r="131">
          <cell r="A131">
            <v>119262</v>
          </cell>
          <cell r="B131">
            <v>4396.5</v>
          </cell>
        </row>
        <row r="132">
          <cell r="A132">
            <v>119263</v>
          </cell>
          <cell r="B132">
            <v>3907</v>
          </cell>
        </row>
        <row r="133">
          <cell r="A133">
            <v>119622</v>
          </cell>
          <cell r="B133">
            <v>1626</v>
          </cell>
        </row>
        <row r="134">
          <cell r="A134">
            <v>120844</v>
          </cell>
          <cell r="B134">
            <v>1183.47</v>
          </cell>
        </row>
        <row r="135">
          <cell r="A135">
            <v>122198</v>
          </cell>
          <cell r="B135">
            <v>2764</v>
          </cell>
        </row>
        <row r="136">
          <cell r="A136">
            <v>122906</v>
          </cell>
          <cell r="B136">
            <v>3669.9</v>
          </cell>
        </row>
        <row r="137">
          <cell r="A137">
            <v>123007</v>
          </cell>
          <cell r="B137">
            <v>4396.46</v>
          </cell>
        </row>
        <row r="138">
          <cell r="A138">
            <v>138202</v>
          </cell>
          <cell r="B138">
            <v>3893.6</v>
          </cell>
        </row>
        <row r="139">
          <cell r="A139">
            <v>297863</v>
          </cell>
          <cell r="B139">
            <v>7214.5</v>
          </cell>
        </row>
        <row r="140">
          <cell r="A140">
            <v>298747</v>
          </cell>
          <cell r="B140">
            <v>376</v>
          </cell>
        </row>
        <row r="141">
          <cell r="A141">
            <v>302867</v>
          </cell>
          <cell r="B141">
            <v>1362.16</v>
          </cell>
        </row>
        <row r="142">
          <cell r="A142">
            <v>303882</v>
          </cell>
          <cell r="B142">
            <v>108</v>
          </cell>
        </row>
        <row r="143">
          <cell r="A143" t="str">
            <v>(空白)</v>
          </cell>
          <cell r="B143">
            <v>542862.86</v>
          </cell>
        </row>
        <row r="144">
          <cell r="A144" t="str">
            <v>总计</v>
          </cell>
          <cell r="B144">
            <v>1085725.72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门店分时间段销售明细（收款方式）"/>
    </sheetNames>
    <sheetDataSet>
      <sheetData sheetId="0">
        <row r="3">
          <cell r="A3" t="str">
            <v>门店id</v>
          </cell>
          <cell r="B3" t="str">
            <v>求和项:数量</v>
          </cell>
          <cell r="C3" t="str">
            <v>求和项:金额</v>
          </cell>
        </row>
        <row r="4">
          <cell r="A4">
            <v>1950</v>
          </cell>
          <cell r="B4">
            <v>2</v>
          </cell>
          <cell r="C4">
            <v>286</v>
          </cell>
        </row>
        <row r="5">
          <cell r="A5">
            <v>2113</v>
          </cell>
          <cell r="B5">
            <v>20</v>
          </cell>
          <cell r="C5">
            <v>5526.14</v>
          </cell>
        </row>
        <row r="6">
          <cell r="A6">
            <v>2153</v>
          </cell>
          <cell r="B6">
            <v>4</v>
          </cell>
          <cell r="C6">
            <v>583.82</v>
          </cell>
        </row>
        <row r="7">
          <cell r="A7">
            <v>2274</v>
          </cell>
          <cell r="B7">
            <v>4</v>
          </cell>
          <cell r="C7">
            <v>1092</v>
          </cell>
        </row>
        <row r="8">
          <cell r="A8">
            <v>2304</v>
          </cell>
          <cell r="B8">
            <v>13</v>
          </cell>
          <cell r="C8">
            <v>673</v>
          </cell>
        </row>
        <row r="9">
          <cell r="A9">
            <v>2326</v>
          </cell>
          <cell r="B9">
            <v>5</v>
          </cell>
          <cell r="C9">
            <v>1022.8</v>
          </cell>
        </row>
        <row r="10">
          <cell r="A10">
            <v>2408</v>
          </cell>
          <cell r="B10">
            <v>1</v>
          </cell>
          <cell r="C10">
            <v>298</v>
          </cell>
        </row>
        <row r="11">
          <cell r="A11">
            <v>2414</v>
          </cell>
          <cell r="B11">
            <v>1</v>
          </cell>
          <cell r="C11">
            <v>188</v>
          </cell>
        </row>
        <row r="12">
          <cell r="A12">
            <v>2422</v>
          </cell>
          <cell r="B12">
            <v>5</v>
          </cell>
          <cell r="C12">
            <v>1080</v>
          </cell>
        </row>
        <row r="13">
          <cell r="A13">
            <v>2443</v>
          </cell>
          <cell r="B13">
            <v>8</v>
          </cell>
          <cell r="C13">
            <v>1944</v>
          </cell>
        </row>
        <row r="14">
          <cell r="A14">
            <v>2451</v>
          </cell>
          <cell r="B14">
            <v>4</v>
          </cell>
          <cell r="C14">
            <v>553.3</v>
          </cell>
        </row>
        <row r="15">
          <cell r="A15">
            <v>2466</v>
          </cell>
          <cell r="B15">
            <v>27</v>
          </cell>
          <cell r="C15">
            <v>7166</v>
          </cell>
        </row>
        <row r="16">
          <cell r="A16">
            <v>2471</v>
          </cell>
          <cell r="B16">
            <v>21</v>
          </cell>
          <cell r="C16">
            <v>3887.5</v>
          </cell>
        </row>
        <row r="17">
          <cell r="A17">
            <v>2479</v>
          </cell>
          <cell r="B17">
            <v>16</v>
          </cell>
          <cell r="C17">
            <v>3441.2</v>
          </cell>
        </row>
        <row r="18">
          <cell r="A18">
            <v>2483</v>
          </cell>
          <cell r="B18">
            <v>10</v>
          </cell>
          <cell r="C18">
            <v>1880</v>
          </cell>
        </row>
        <row r="19">
          <cell r="A19">
            <v>2497</v>
          </cell>
          <cell r="B19">
            <v>16</v>
          </cell>
          <cell r="C19">
            <v>3197.68</v>
          </cell>
        </row>
        <row r="20">
          <cell r="A20">
            <v>2512</v>
          </cell>
          <cell r="B20">
            <v>8</v>
          </cell>
          <cell r="C20">
            <v>2244</v>
          </cell>
        </row>
        <row r="21">
          <cell r="A21">
            <v>2520</v>
          </cell>
          <cell r="B21">
            <v>3</v>
          </cell>
          <cell r="C21">
            <v>794</v>
          </cell>
        </row>
        <row r="22">
          <cell r="A22">
            <v>2526</v>
          </cell>
          <cell r="B22">
            <v>13</v>
          </cell>
          <cell r="C22">
            <v>2943.22</v>
          </cell>
        </row>
        <row r="23">
          <cell r="A23">
            <v>2527</v>
          </cell>
          <cell r="B23">
            <v>8</v>
          </cell>
          <cell r="C23">
            <v>1984</v>
          </cell>
        </row>
        <row r="24">
          <cell r="A24">
            <v>2559</v>
          </cell>
          <cell r="B24">
            <v>2</v>
          </cell>
          <cell r="C24">
            <v>596</v>
          </cell>
        </row>
        <row r="25">
          <cell r="A25">
            <v>2573</v>
          </cell>
          <cell r="B25">
            <v>20</v>
          </cell>
          <cell r="C25">
            <v>4530</v>
          </cell>
        </row>
        <row r="26">
          <cell r="A26">
            <v>2595</v>
          </cell>
          <cell r="B26">
            <v>110</v>
          </cell>
          <cell r="C26">
            <v>18938.16</v>
          </cell>
        </row>
        <row r="27">
          <cell r="A27">
            <v>2713</v>
          </cell>
          <cell r="B27">
            <v>3</v>
          </cell>
          <cell r="C27">
            <v>633.6</v>
          </cell>
        </row>
        <row r="28">
          <cell r="A28">
            <v>2714</v>
          </cell>
          <cell r="B28">
            <v>4</v>
          </cell>
          <cell r="C28">
            <v>1032</v>
          </cell>
        </row>
        <row r="29">
          <cell r="A29">
            <v>2715</v>
          </cell>
          <cell r="B29">
            <v>2</v>
          </cell>
          <cell r="C29">
            <v>586</v>
          </cell>
        </row>
        <row r="30">
          <cell r="A30">
            <v>2717</v>
          </cell>
          <cell r="B30">
            <v>2</v>
          </cell>
          <cell r="C30">
            <v>558.14</v>
          </cell>
        </row>
        <row r="31">
          <cell r="A31">
            <v>2722</v>
          </cell>
          <cell r="B31">
            <v>12</v>
          </cell>
          <cell r="C31">
            <v>2481.74</v>
          </cell>
        </row>
        <row r="32">
          <cell r="A32">
            <v>2729</v>
          </cell>
          <cell r="B32">
            <v>11</v>
          </cell>
          <cell r="C32">
            <v>1815.04</v>
          </cell>
        </row>
        <row r="33">
          <cell r="A33">
            <v>2730</v>
          </cell>
          <cell r="B33">
            <v>7</v>
          </cell>
          <cell r="C33">
            <v>1398.6</v>
          </cell>
        </row>
        <row r="34">
          <cell r="A34">
            <v>2735</v>
          </cell>
          <cell r="B34">
            <v>8</v>
          </cell>
          <cell r="C34">
            <v>1654</v>
          </cell>
        </row>
        <row r="35">
          <cell r="A35">
            <v>2738</v>
          </cell>
          <cell r="B35">
            <v>27</v>
          </cell>
          <cell r="C35">
            <v>6956</v>
          </cell>
        </row>
        <row r="36">
          <cell r="A36">
            <v>2741</v>
          </cell>
          <cell r="B36">
            <v>8</v>
          </cell>
          <cell r="C36">
            <v>1824.34</v>
          </cell>
        </row>
        <row r="37">
          <cell r="A37">
            <v>2751</v>
          </cell>
          <cell r="B37">
            <v>10</v>
          </cell>
          <cell r="C37">
            <v>2470</v>
          </cell>
        </row>
        <row r="38">
          <cell r="A38">
            <v>2755</v>
          </cell>
          <cell r="B38">
            <v>47</v>
          </cell>
          <cell r="C38">
            <v>9024.6</v>
          </cell>
        </row>
        <row r="39">
          <cell r="A39">
            <v>2757</v>
          </cell>
          <cell r="B39">
            <v>9</v>
          </cell>
          <cell r="C39">
            <v>2193.14</v>
          </cell>
        </row>
        <row r="40">
          <cell r="A40">
            <v>2771</v>
          </cell>
          <cell r="B40">
            <v>10</v>
          </cell>
          <cell r="C40">
            <v>1100</v>
          </cell>
        </row>
        <row r="41">
          <cell r="A41">
            <v>2778</v>
          </cell>
          <cell r="B41">
            <v>25</v>
          </cell>
          <cell r="C41">
            <v>3442.8</v>
          </cell>
        </row>
        <row r="42">
          <cell r="A42">
            <v>2791</v>
          </cell>
          <cell r="B42">
            <v>16</v>
          </cell>
          <cell r="C42">
            <v>4058</v>
          </cell>
        </row>
        <row r="43">
          <cell r="A43">
            <v>2797</v>
          </cell>
          <cell r="B43">
            <v>16</v>
          </cell>
          <cell r="C43">
            <v>4148</v>
          </cell>
        </row>
        <row r="44">
          <cell r="A44">
            <v>2802</v>
          </cell>
          <cell r="B44">
            <v>4</v>
          </cell>
          <cell r="C44">
            <v>651.5</v>
          </cell>
        </row>
        <row r="45">
          <cell r="A45">
            <v>2804</v>
          </cell>
          <cell r="B45">
            <v>26</v>
          </cell>
          <cell r="C45">
            <v>5308.7</v>
          </cell>
        </row>
        <row r="46">
          <cell r="A46">
            <v>2808</v>
          </cell>
          <cell r="B46">
            <v>21</v>
          </cell>
          <cell r="C46">
            <v>5478</v>
          </cell>
        </row>
        <row r="47">
          <cell r="A47">
            <v>2813</v>
          </cell>
          <cell r="B47">
            <v>9</v>
          </cell>
          <cell r="C47">
            <v>1957.2</v>
          </cell>
        </row>
        <row r="48">
          <cell r="A48">
            <v>2816</v>
          </cell>
          <cell r="B48">
            <v>4</v>
          </cell>
          <cell r="C48">
            <v>767</v>
          </cell>
        </row>
        <row r="49">
          <cell r="A49">
            <v>2817</v>
          </cell>
          <cell r="B49">
            <v>16</v>
          </cell>
          <cell r="C49">
            <v>3457.42</v>
          </cell>
        </row>
        <row r="50">
          <cell r="A50">
            <v>2819</v>
          </cell>
          <cell r="B50">
            <v>40</v>
          </cell>
          <cell r="C50">
            <v>7770.8</v>
          </cell>
        </row>
        <row r="51">
          <cell r="A51">
            <v>2820</v>
          </cell>
          <cell r="B51">
            <v>12</v>
          </cell>
          <cell r="C51">
            <v>2743</v>
          </cell>
        </row>
        <row r="52">
          <cell r="A52">
            <v>2834</v>
          </cell>
          <cell r="B52">
            <v>28</v>
          </cell>
          <cell r="C52">
            <v>6424</v>
          </cell>
        </row>
        <row r="53">
          <cell r="A53">
            <v>2837</v>
          </cell>
          <cell r="B53">
            <v>4</v>
          </cell>
          <cell r="C53">
            <v>992</v>
          </cell>
        </row>
        <row r="54">
          <cell r="A54">
            <v>2839</v>
          </cell>
          <cell r="B54">
            <v>4</v>
          </cell>
          <cell r="C54">
            <v>892</v>
          </cell>
        </row>
        <row r="55">
          <cell r="A55">
            <v>2844</v>
          </cell>
          <cell r="B55">
            <v>1</v>
          </cell>
          <cell r="C55">
            <v>88</v>
          </cell>
        </row>
        <row r="56">
          <cell r="A56">
            <v>2851</v>
          </cell>
          <cell r="B56">
            <v>9</v>
          </cell>
          <cell r="C56">
            <v>1248.47</v>
          </cell>
        </row>
        <row r="57">
          <cell r="A57">
            <v>2852</v>
          </cell>
          <cell r="B57">
            <v>18</v>
          </cell>
          <cell r="C57">
            <v>1573</v>
          </cell>
        </row>
        <row r="58">
          <cell r="A58">
            <v>2853</v>
          </cell>
          <cell r="B58">
            <v>5</v>
          </cell>
          <cell r="C58">
            <v>1210</v>
          </cell>
        </row>
        <row r="59">
          <cell r="A59">
            <v>2854</v>
          </cell>
          <cell r="B59">
            <v>6</v>
          </cell>
          <cell r="C59">
            <v>1008</v>
          </cell>
        </row>
        <row r="60">
          <cell r="A60">
            <v>2865</v>
          </cell>
          <cell r="B60">
            <v>1</v>
          </cell>
          <cell r="C60">
            <v>198</v>
          </cell>
        </row>
        <row r="61">
          <cell r="A61">
            <v>2873</v>
          </cell>
          <cell r="B61">
            <v>7</v>
          </cell>
          <cell r="C61">
            <v>1856</v>
          </cell>
        </row>
        <row r="62">
          <cell r="A62">
            <v>2874</v>
          </cell>
          <cell r="B62">
            <v>17</v>
          </cell>
          <cell r="C62">
            <v>4016</v>
          </cell>
        </row>
        <row r="63">
          <cell r="A63">
            <v>2875</v>
          </cell>
          <cell r="B63">
            <v>23</v>
          </cell>
          <cell r="C63">
            <v>590.46</v>
          </cell>
        </row>
        <row r="64">
          <cell r="A64">
            <v>2876</v>
          </cell>
          <cell r="B64">
            <v>11</v>
          </cell>
          <cell r="C64">
            <v>2788</v>
          </cell>
        </row>
        <row r="65">
          <cell r="A65">
            <v>2877</v>
          </cell>
          <cell r="B65">
            <v>7</v>
          </cell>
          <cell r="C65">
            <v>1926</v>
          </cell>
        </row>
        <row r="66">
          <cell r="A66">
            <v>2881</v>
          </cell>
          <cell r="B66">
            <v>8</v>
          </cell>
          <cell r="C66">
            <v>2025.85</v>
          </cell>
        </row>
        <row r="67">
          <cell r="A67">
            <v>2883</v>
          </cell>
          <cell r="B67">
            <v>26</v>
          </cell>
          <cell r="C67">
            <v>5066.74</v>
          </cell>
        </row>
        <row r="68">
          <cell r="A68">
            <v>2886</v>
          </cell>
          <cell r="B68">
            <v>32</v>
          </cell>
          <cell r="C68">
            <v>4611.2</v>
          </cell>
        </row>
        <row r="69">
          <cell r="A69">
            <v>2888</v>
          </cell>
          <cell r="B69">
            <v>11</v>
          </cell>
          <cell r="C69">
            <v>2143.95</v>
          </cell>
        </row>
        <row r="70">
          <cell r="A70">
            <v>2893</v>
          </cell>
          <cell r="B70">
            <v>3</v>
          </cell>
          <cell r="C70">
            <v>454</v>
          </cell>
        </row>
        <row r="71">
          <cell r="A71">
            <v>2894</v>
          </cell>
          <cell r="B71">
            <v>15</v>
          </cell>
          <cell r="C71">
            <v>1179</v>
          </cell>
        </row>
        <row r="72">
          <cell r="A72">
            <v>2901</v>
          </cell>
          <cell r="B72">
            <v>19</v>
          </cell>
          <cell r="C72">
            <v>3415.81</v>
          </cell>
        </row>
        <row r="73">
          <cell r="A73">
            <v>2904</v>
          </cell>
          <cell r="B73">
            <v>4</v>
          </cell>
          <cell r="C73">
            <v>1122.82</v>
          </cell>
        </row>
        <row r="74">
          <cell r="A74">
            <v>2905</v>
          </cell>
          <cell r="B74">
            <v>7</v>
          </cell>
          <cell r="C74">
            <v>1396</v>
          </cell>
        </row>
        <row r="75">
          <cell r="A75">
            <v>2907</v>
          </cell>
          <cell r="B75">
            <v>2</v>
          </cell>
          <cell r="C75">
            <v>245</v>
          </cell>
        </row>
        <row r="76">
          <cell r="A76">
            <v>2910</v>
          </cell>
          <cell r="B76">
            <v>12</v>
          </cell>
          <cell r="C76">
            <v>2476</v>
          </cell>
        </row>
        <row r="77">
          <cell r="A77">
            <v>2914</v>
          </cell>
          <cell r="B77">
            <v>20</v>
          </cell>
          <cell r="C77">
            <v>2619</v>
          </cell>
        </row>
        <row r="78">
          <cell r="A78">
            <v>2916</v>
          </cell>
          <cell r="B78">
            <v>2</v>
          </cell>
          <cell r="C78">
            <v>396</v>
          </cell>
        </row>
        <row r="79">
          <cell r="A79">
            <v>101453</v>
          </cell>
          <cell r="B79">
            <v>5</v>
          </cell>
          <cell r="C79">
            <v>936.6</v>
          </cell>
        </row>
        <row r="80">
          <cell r="A80">
            <v>102479</v>
          </cell>
          <cell r="B80">
            <v>1</v>
          </cell>
          <cell r="C80">
            <v>398</v>
          </cell>
        </row>
        <row r="81">
          <cell r="A81">
            <v>102564</v>
          </cell>
          <cell r="B81">
            <v>12</v>
          </cell>
          <cell r="C81">
            <v>3456</v>
          </cell>
        </row>
        <row r="82">
          <cell r="A82">
            <v>102565</v>
          </cell>
          <cell r="B82">
            <v>7</v>
          </cell>
          <cell r="C82">
            <v>1263.4</v>
          </cell>
        </row>
        <row r="83">
          <cell r="A83">
            <v>102567</v>
          </cell>
          <cell r="B83">
            <v>14</v>
          </cell>
          <cell r="C83">
            <v>3362</v>
          </cell>
        </row>
        <row r="84">
          <cell r="A84">
            <v>102934</v>
          </cell>
          <cell r="B84">
            <v>13</v>
          </cell>
          <cell r="C84">
            <v>3134.34</v>
          </cell>
        </row>
        <row r="85">
          <cell r="A85">
            <v>102935</v>
          </cell>
          <cell r="B85">
            <v>17</v>
          </cell>
          <cell r="C85">
            <v>1495</v>
          </cell>
        </row>
        <row r="86">
          <cell r="A86">
            <v>103198</v>
          </cell>
          <cell r="B86">
            <v>19</v>
          </cell>
          <cell r="C86">
            <v>4302</v>
          </cell>
        </row>
        <row r="87">
          <cell r="A87">
            <v>103199</v>
          </cell>
          <cell r="B87">
            <v>4</v>
          </cell>
          <cell r="C87">
            <v>862</v>
          </cell>
        </row>
        <row r="88">
          <cell r="A88">
            <v>103639</v>
          </cell>
          <cell r="B88">
            <v>6</v>
          </cell>
          <cell r="C88">
            <v>1628</v>
          </cell>
        </row>
        <row r="89">
          <cell r="A89">
            <v>104428</v>
          </cell>
          <cell r="B89">
            <v>29</v>
          </cell>
          <cell r="C89">
            <v>7472</v>
          </cell>
        </row>
        <row r="90">
          <cell r="A90">
            <v>104429</v>
          </cell>
          <cell r="B90">
            <v>2</v>
          </cell>
          <cell r="C90">
            <v>276</v>
          </cell>
        </row>
        <row r="91">
          <cell r="A91">
            <v>104533</v>
          </cell>
          <cell r="B91">
            <v>6</v>
          </cell>
          <cell r="C91">
            <v>1520.4</v>
          </cell>
        </row>
        <row r="92">
          <cell r="A92">
            <v>104838</v>
          </cell>
          <cell r="B92">
            <v>1</v>
          </cell>
          <cell r="C92">
            <v>168</v>
          </cell>
        </row>
        <row r="93">
          <cell r="A93">
            <v>105267</v>
          </cell>
          <cell r="B93">
            <v>33</v>
          </cell>
          <cell r="C93">
            <v>3946.2</v>
          </cell>
        </row>
        <row r="94">
          <cell r="A94">
            <v>105910</v>
          </cell>
          <cell r="B94">
            <v>10</v>
          </cell>
          <cell r="C94">
            <v>2455</v>
          </cell>
        </row>
        <row r="95">
          <cell r="A95">
            <v>106066</v>
          </cell>
          <cell r="B95">
            <v>24</v>
          </cell>
          <cell r="C95">
            <v>3591</v>
          </cell>
        </row>
        <row r="96">
          <cell r="A96">
            <v>106399</v>
          </cell>
          <cell r="B96">
            <v>11</v>
          </cell>
          <cell r="C96">
            <v>2208</v>
          </cell>
        </row>
        <row r="97">
          <cell r="A97">
            <v>106485</v>
          </cell>
          <cell r="B97">
            <v>4</v>
          </cell>
          <cell r="C97">
            <v>782</v>
          </cell>
        </row>
        <row r="98">
          <cell r="A98">
            <v>106569</v>
          </cell>
          <cell r="B98">
            <v>12</v>
          </cell>
          <cell r="C98">
            <v>460.51</v>
          </cell>
        </row>
        <row r="99">
          <cell r="A99">
            <v>106865</v>
          </cell>
          <cell r="B99">
            <v>6</v>
          </cell>
          <cell r="C99">
            <v>1278</v>
          </cell>
        </row>
        <row r="100">
          <cell r="A100">
            <v>107658</v>
          </cell>
          <cell r="B100">
            <v>30</v>
          </cell>
          <cell r="C100">
            <v>4548.56</v>
          </cell>
        </row>
        <row r="101">
          <cell r="A101">
            <v>107728</v>
          </cell>
          <cell r="B101">
            <v>12</v>
          </cell>
          <cell r="C101">
            <v>485</v>
          </cell>
        </row>
        <row r="102">
          <cell r="A102">
            <v>108277</v>
          </cell>
          <cell r="B102">
            <v>14</v>
          </cell>
          <cell r="C102">
            <v>726</v>
          </cell>
        </row>
        <row r="103">
          <cell r="A103">
            <v>108656</v>
          </cell>
          <cell r="B103">
            <v>14</v>
          </cell>
          <cell r="C103">
            <v>3192</v>
          </cell>
        </row>
        <row r="104">
          <cell r="A104">
            <v>110378</v>
          </cell>
          <cell r="B104">
            <v>12</v>
          </cell>
          <cell r="C104">
            <v>2446</v>
          </cell>
        </row>
        <row r="105">
          <cell r="A105">
            <v>111119</v>
          </cell>
          <cell r="B105">
            <v>1</v>
          </cell>
          <cell r="C105">
            <v>164</v>
          </cell>
        </row>
        <row r="106">
          <cell r="A106">
            <v>111121</v>
          </cell>
          <cell r="B106">
            <v>1</v>
          </cell>
          <cell r="C106">
            <v>49</v>
          </cell>
        </row>
        <row r="107">
          <cell r="A107">
            <v>111219</v>
          </cell>
          <cell r="B107">
            <v>18</v>
          </cell>
          <cell r="C107">
            <v>4024</v>
          </cell>
        </row>
        <row r="108">
          <cell r="A108">
            <v>111400</v>
          </cell>
          <cell r="B108">
            <v>2</v>
          </cell>
          <cell r="C108">
            <v>646</v>
          </cell>
        </row>
        <row r="109">
          <cell r="A109">
            <v>112415</v>
          </cell>
          <cell r="B109">
            <v>3</v>
          </cell>
          <cell r="C109">
            <v>734</v>
          </cell>
        </row>
        <row r="110">
          <cell r="A110">
            <v>113008</v>
          </cell>
          <cell r="B110">
            <v>3</v>
          </cell>
          <cell r="C110">
            <v>704</v>
          </cell>
        </row>
        <row r="111">
          <cell r="A111">
            <v>113025</v>
          </cell>
          <cell r="B111">
            <v>8</v>
          </cell>
          <cell r="C111">
            <v>934.34</v>
          </cell>
        </row>
        <row r="112">
          <cell r="A112">
            <v>113299</v>
          </cell>
          <cell r="B112">
            <v>9</v>
          </cell>
          <cell r="C112">
            <v>1909</v>
          </cell>
        </row>
        <row r="113">
          <cell r="A113">
            <v>113833</v>
          </cell>
          <cell r="B113">
            <v>8</v>
          </cell>
          <cell r="C113">
            <v>1414.6</v>
          </cell>
        </row>
        <row r="114">
          <cell r="A114">
            <v>114286</v>
          </cell>
          <cell r="B114">
            <v>50</v>
          </cell>
          <cell r="C114">
            <v>4405.28</v>
          </cell>
        </row>
        <row r="115">
          <cell r="A115">
            <v>114622</v>
          </cell>
          <cell r="B115">
            <v>3</v>
          </cell>
          <cell r="C115">
            <v>694</v>
          </cell>
        </row>
        <row r="116">
          <cell r="A116">
            <v>114685</v>
          </cell>
          <cell r="B116">
            <v>50</v>
          </cell>
          <cell r="C116">
            <v>10301.94</v>
          </cell>
        </row>
        <row r="117">
          <cell r="A117">
            <v>114844</v>
          </cell>
          <cell r="B117">
            <v>6</v>
          </cell>
          <cell r="C117">
            <v>999</v>
          </cell>
        </row>
        <row r="118">
          <cell r="A118">
            <v>115971</v>
          </cell>
          <cell r="B118">
            <v>17</v>
          </cell>
          <cell r="C118">
            <v>3916.19</v>
          </cell>
        </row>
        <row r="119">
          <cell r="A119">
            <v>116482</v>
          </cell>
          <cell r="B119">
            <v>19</v>
          </cell>
          <cell r="C119">
            <v>3357.7</v>
          </cell>
        </row>
        <row r="120">
          <cell r="A120">
            <v>116919</v>
          </cell>
          <cell r="B120">
            <v>26</v>
          </cell>
          <cell r="C120">
            <v>4353.5</v>
          </cell>
        </row>
        <row r="121">
          <cell r="A121">
            <v>117184</v>
          </cell>
          <cell r="B121">
            <v>3</v>
          </cell>
          <cell r="C121">
            <v>845.66</v>
          </cell>
        </row>
        <row r="122">
          <cell r="A122">
            <v>117310</v>
          </cell>
          <cell r="B122">
            <v>23</v>
          </cell>
          <cell r="C122">
            <v>4109.2</v>
          </cell>
        </row>
        <row r="123">
          <cell r="A123">
            <v>117491</v>
          </cell>
          <cell r="B123">
            <v>2</v>
          </cell>
          <cell r="C123">
            <v>466</v>
          </cell>
        </row>
        <row r="124">
          <cell r="A124">
            <v>117923</v>
          </cell>
          <cell r="B124">
            <v>9</v>
          </cell>
          <cell r="C124">
            <v>1992</v>
          </cell>
        </row>
        <row r="125">
          <cell r="A125">
            <v>118074</v>
          </cell>
          <cell r="B125">
            <v>19</v>
          </cell>
          <cell r="C125">
            <v>4369.5</v>
          </cell>
        </row>
        <row r="126">
          <cell r="A126">
            <v>118151</v>
          </cell>
          <cell r="B126">
            <v>4</v>
          </cell>
          <cell r="C126">
            <v>1002</v>
          </cell>
        </row>
        <row r="127">
          <cell r="A127">
            <v>118758</v>
          </cell>
          <cell r="B127">
            <v>1</v>
          </cell>
          <cell r="C127">
            <v>338</v>
          </cell>
        </row>
        <row r="128">
          <cell r="A128">
            <v>118951</v>
          </cell>
          <cell r="B128">
            <v>1</v>
          </cell>
          <cell r="C128">
            <v>298</v>
          </cell>
        </row>
        <row r="129">
          <cell r="A129">
            <v>119262</v>
          </cell>
          <cell r="B129">
            <v>2</v>
          </cell>
          <cell r="C129">
            <v>416</v>
          </cell>
        </row>
        <row r="130">
          <cell r="A130">
            <v>119263</v>
          </cell>
          <cell r="B130">
            <v>32</v>
          </cell>
          <cell r="C130">
            <v>6438.7</v>
          </cell>
        </row>
        <row r="131">
          <cell r="A131">
            <v>119622</v>
          </cell>
          <cell r="B131">
            <v>2</v>
          </cell>
          <cell r="C131">
            <v>416</v>
          </cell>
        </row>
        <row r="132">
          <cell r="A132">
            <v>120844</v>
          </cell>
          <cell r="B132">
            <v>6</v>
          </cell>
          <cell r="C132">
            <v>1172.35</v>
          </cell>
        </row>
        <row r="133">
          <cell r="A133">
            <v>122198</v>
          </cell>
          <cell r="B133">
            <v>7</v>
          </cell>
          <cell r="C133">
            <v>1239.8</v>
          </cell>
        </row>
        <row r="134">
          <cell r="A134">
            <v>122718</v>
          </cell>
          <cell r="B134">
            <v>3</v>
          </cell>
          <cell r="C134">
            <v>836</v>
          </cell>
        </row>
        <row r="135">
          <cell r="A135">
            <v>122906</v>
          </cell>
          <cell r="B135">
            <v>12</v>
          </cell>
          <cell r="C135">
            <v>3646</v>
          </cell>
        </row>
        <row r="136">
          <cell r="A136">
            <v>123007</v>
          </cell>
          <cell r="B136">
            <v>28</v>
          </cell>
          <cell r="C136">
            <v>2761.14</v>
          </cell>
        </row>
        <row r="137">
          <cell r="A137">
            <v>138202</v>
          </cell>
          <cell r="B137">
            <v>3</v>
          </cell>
          <cell r="C137">
            <v>544</v>
          </cell>
        </row>
        <row r="138">
          <cell r="A138">
            <v>297863</v>
          </cell>
          <cell r="B138">
            <v>15</v>
          </cell>
          <cell r="C138">
            <v>1039</v>
          </cell>
        </row>
        <row r="139">
          <cell r="A139">
            <v>298747</v>
          </cell>
          <cell r="B139">
            <v>6</v>
          </cell>
          <cell r="C139">
            <v>1385.88</v>
          </cell>
        </row>
        <row r="140">
          <cell r="A140">
            <v>302867</v>
          </cell>
          <cell r="B140">
            <v>2</v>
          </cell>
          <cell r="C140">
            <v>271.38</v>
          </cell>
        </row>
        <row r="141">
          <cell r="A141" t="str">
            <v>(空白)</v>
          </cell>
          <cell r="B141">
            <v>1694</v>
          </cell>
          <cell r="C141">
            <v>318904.91</v>
          </cell>
        </row>
        <row r="142">
          <cell r="A142" t="str">
            <v>总计</v>
          </cell>
          <cell r="B142">
            <v>3388</v>
          </cell>
          <cell r="C142">
            <v>637809.82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2"/>
  <sheetViews>
    <sheetView tabSelected="1" topLeftCell="D1" workbookViewId="0">
      <selection activeCell="O6" sqref="O6"/>
    </sheetView>
  </sheetViews>
  <sheetFormatPr defaultColWidth="9" defaultRowHeight="27" customHeight="1"/>
  <cols>
    <col min="1" max="1" width="9" style="71"/>
    <col min="2" max="2" width="10.875" style="73" customWidth="1"/>
    <col min="3" max="3" width="13.5" style="73" customWidth="1"/>
    <col min="4" max="4" width="49.125" style="73" customWidth="1"/>
    <col min="5" max="6" width="14.875" style="71" customWidth="1"/>
    <col min="7" max="8" width="14.875" style="73" customWidth="1"/>
    <col min="9" max="9" width="15.875" style="73" customWidth="1"/>
    <col min="10" max="10" width="11.25" style="72" customWidth="1"/>
    <col min="11" max="11" width="11.625" style="71" customWidth="1"/>
    <col min="12" max="12" width="16.5" style="71" customWidth="1"/>
    <col min="13" max="14" width="16" style="71" customWidth="1"/>
    <col min="15" max="15" width="12.75" style="71" customWidth="1"/>
    <col min="16" max="16" width="13.625" style="71" customWidth="1"/>
    <col min="17" max="16384" width="9" style="71"/>
  </cols>
  <sheetData>
    <row r="1" s="71" customFormat="1" customHeight="1" spans="1:15">
      <c r="A1" s="87" t="s">
        <v>0</v>
      </c>
      <c r="B1" s="87"/>
      <c r="C1" s="87"/>
      <c r="D1" s="87"/>
      <c r="E1" s="87"/>
      <c r="F1" s="87"/>
      <c r="G1" s="88"/>
      <c r="H1" s="88"/>
      <c r="I1" s="87"/>
      <c r="J1" s="90"/>
      <c r="K1" s="87"/>
      <c r="L1" s="76"/>
      <c r="M1" s="76"/>
      <c r="N1" s="76"/>
      <c r="O1" s="76"/>
    </row>
    <row r="2" s="71" customFormat="1" ht="59" customHeight="1" spans="1:15">
      <c r="A2" s="76" t="s">
        <v>1</v>
      </c>
      <c r="B2" s="77" t="s">
        <v>2</v>
      </c>
      <c r="C2" s="77" t="s">
        <v>3</v>
      </c>
      <c r="D2" s="78" t="s">
        <v>4</v>
      </c>
      <c r="E2" s="77" t="s">
        <v>5</v>
      </c>
      <c r="F2" s="77" t="s">
        <v>6</v>
      </c>
      <c r="G2" s="77" t="s">
        <v>7</v>
      </c>
      <c r="H2" s="89" t="s">
        <v>8</v>
      </c>
      <c r="I2" s="83" t="s">
        <v>9</v>
      </c>
      <c r="J2" s="91" t="s">
        <v>10</v>
      </c>
      <c r="K2" s="84" t="s">
        <v>11</v>
      </c>
      <c r="L2" s="84" t="s">
        <v>12</v>
      </c>
      <c r="M2" s="76" t="s">
        <v>13</v>
      </c>
      <c r="N2" s="76" t="s">
        <v>14</v>
      </c>
      <c r="O2" s="76" t="s">
        <v>15</v>
      </c>
    </row>
    <row r="3" s="71" customFormat="1" customHeight="1" spans="1:15">
      <c r="A3" s="76">
        <v>14</v>
      </c>
      <c r="B3" s="79">
        <v>748</v>
      </c>
      <c r="C3" s="79">
        <v>2874</v>
      </c>
      <c r="D3" s="79" t="s">
        <v>16</v>
      </c>
      <c r="E3" s="79" t="s">
        <v>17</v>
      </c>
      <c r="F3" s="79" t="s">
        <v>18</v>
      </c>
      <c r="G3" s="79">
        <f>VLOOKUP(C3,[1]Sheet1!$A:$B,2,0)</f>
        <v>1581.52</v>
      </c>
      <c r="H3" s="79">
        <v>1854</v>
      </c>
      <c r="I3" s="85">
        <f>H3+650</f>
        <v>2504</v>
      </c>
      <c r="J3" s="86">
        <f>VLOOKUP(C3,[2]Sheet1!$A:$C,3,0)</f>
        <v>4016</v>
      </c>
      <c r="K3" s="92">
        <f>J3/I3</f>
        <v>1.6038338658147</v>
      </c>
      <c r="L3" s="76">
        <v>200</v>
      </c>
      <c r="M3" s="76" t="s">
        <v>19</v>
      </c>
      <c r="N3" s="76"/>
      <c r="O3" s="76"/>
    </row>
    <row r="4" s="71" customFormat="1" customHeight="1" spans="1:15">
      <c r="A4" s="76">
        <v>78</v>
      </c>
      <c r="B4" s="79">
        <v>387</v>
      </c>
      <c r="C4" s="79">
        <v>2751</v>
      </c>
      <c r="D4" s="79" t="s">
        <v>20</v>
      </c>
      <c r="E4" s="79" t="s">
        <v>21</v>
      </c>
      <c r="F4" s="79" t="s">
        <v>18</v>
      </c>
      <c r="G4" s="79">
        <f>VLOOKUP(C4,[1]Sheet1!$A:$B,2,0)</f>
        <v>663.9</v>
      </c>
      <c r="H4" s="79">
        <v>932</v>
      </c>
      <c r="I4" s="85">
        <f>H4+650</f>
        <v>1582</v>
      </c>
      <c r="J4" s="86">
        <f>VLOOKUP(C4,[2]Sheet1!$A:$C,3,0)</f>
        <v>2470</v>
      </c>
      <c r="K4" s="92">
        <f>J4/I4</f>
        <v>1.56131479140329</v>
      </c>
      <c r="L4" s="76">
        <v>200</v>
      </c>
      <c r="M4" s="76" t="s">
        <v>19</v>
      </c>
      <c r="N4" s="76"/>
      <c r="O4" s="76"/>
    </row>
    <row r="5" s="71" customFormat="1" customHeight="1" spans="1:15">
      <c r="A5" s="76">
        <v>69</v>
      </c>
      <c r="B5" s="79">
        <v>571</v>
      </c>
      <c r="C5" s="79">
        <v>2113</v>
      </c>
      <c r="D5" s="79" t="s">
        <v>22</v>
      </c>
      <c r="E5" s="79" t="s">
        <v>21</v>
      </c>
      <c r="F5" s="79" t="s">
        <v>23</v>
      </c>
      <c r="G5" s="79">
        <f>VLOOKUP(C5,[1]Sheet1!$A:$B,2,0)</f>
        <v>2799.92</v>
      </c>
      <c r="H5" s="79">
        <v>3072</v>
      </c>
      <c r="I5" s="85">
        <f>H5+650</f>
        <v>3722</v>
      </c>
      <c r="J5" s="86">
        <f>VLOOKUP(C5,[2]Sheet1!$A:$C,3,0)</f>
        <v>5526.14</v>
      </c>
      <c r="K5" s="92">
        <f>J5/I5</f>
        <v>1.48472326706072</v>
      </c>
      <c r="L5" s="76">
        <v>200</v>
      </c>
      <c r="M5" s="76" t="s">
        <v>19</v>
      </c>
      <c r="N5" s="76"/>
      <c r="O5" s="76"/>
    </row>
    <row r="6" s="71" customFormat="1" customHeight="1" spans="1:15">
      <c r="A6" s="76">
        <v>53</v>
      </c>
      <c r="B6" s="79">
        <v>706</v>
      </c>
      <c r="C6" s="79">
        <v>2886</v>
      </c>
      <c r="D6" s="79" t="s">
        <v>24</v>
      </c>
      <c r="E6" s="79" t="s">
        <v>25</v>
      </c>
      <c r="F6" s="79" t="s">
        <v>18</v>
      </c>
      <c r="G6" s="79">
        <f>VLOOKUP(C6,[1]Sheet1!$A:$B,2,0)</f>
        <v>2335.9</v>
      </c>
      <c r="H6" s="79">
        <v>2608</v>
      </c>
      <c r="I6" s="85">
        <f>H6+650</f>
        <v>3258</v>
      </c>
      <c r="J6" s="86">
        <f>VLOOKUP(C6,[2]Sheet1!$A:$C,3,0)</f>
        <v>4611.2</v>
      </c>
      <c r="K6" s="92">
        <f>J6/I6</f>
        <v>1.41534683855126</v>
      </c>
      <c r="L6" s="93">
        <v>200</v>
      </c>
      <c r="M6" s="85" t="s">
        <v>19</v>
      </c>
      <c r="N6" s="76"/>
      <c r="O6" s="76"/>
    </row>
    <row r="7" s="71" customFormat="1" customHeight="1" spans="1:15">
      <c r="A7" s="76">
        <v>18</v>
      </c>
      <c r="B7" s="79">
        <v>716</v>
      </c>
      <c r="C7" s="79">
        <v>2873</v>
      </c>
      <c r="D7" s="79" t="s">
        <v>26</v>
      </c>
      <c r="E7" s="79" t="s">
        <v>17</v>
      </c>
      <c r="F7" s="79" t="s">
        <v>18</v>
      </c>
      <c r="G7" s="79">
        <f>VLOOKUP(C7,[1]Sheet1!$A:$B,2,0)</f>
        <v>442.24</v>
      </c>
      <c r="H7" s="79">
        <v>722</v>
      </c>
      <c r="I7" s="85">
        <f>H7+650</f>
        <v>1372</v>
      </c>
      <c r="J7" s="86">
        <f>VLOOKUP(C7,[2]Sheet1!$A:$C,3,0)</f>
        <v>1856</v>
      </c>
      <c r="K7" s="92">
        <f>J7/I7</f>
        <v>1.35276967930029</v>
      </c>
      <c r="L7" s="93">
        <v>200</v>
      </c>
      <c r="M7" s="85" t="s">
        <v>19</v>
      </c>
      <c r="N7" s="76"/>
      <c r="O7" s="76"/>
    </row>
    <row r="8" s="71" customFormat="1" customHeight="1" spans="1:15">
      <c r="A8" s="76">
        <v>64</v>
      </c>
      <c r="B8" s="79">
        <v>119263</v>
      </c>
      <c r="C8" s="79">
        <v>119263</v>
      </c>
      <c r="D8" s="79" t="s">
        <v>27</v>
      </c>
      <c r="E8" s="79" t="s">
        <v>21</v>
      </c>
      <c r="F8" s="79" t="s">
        <v>18</v>
      </c>
      <c r="G8" s="79">
        <f>VLOOKUP(C8,[1]Sheet1!$A:$B,2,0)</f>
        <v>3907</v>
      </c>
      <c r="H8" s="79">
        <v>4179</v>
      </c>
      <c r="I8" s="85">
        <f>H8+650</f>
        <v>4829</v>
      </c>
      <c r="J8" s="86">
        <f>VLOOKUP(C8,[2]Sheet1!$A:$C,3,0)</f>
        <v>6438.7</v>
      </c>
      <c r="K8" s="92">
        <f>J8/I8</f>
        <v>1.33334023607372</v>
      </c>
      <c r="L8" s="93">
        <v>200</v>
      </c>
      <c r="M8" s="85" t="s">
        <v>19</v>
      </c>
      <c r="N8" s="76"/>
      <c r="O8" s="76"/>
    </row>
    <row r="9" s="71" customFormat="1" customHeight="1" spans="1:15">
      <c r="A9" s="76">
        <v>119</v>
      </c>
      <c r="B9" s="79">
        <v>103198</v>
      </c>
      <c r="C9" s="79">
        <v>103198</v>
      </c>
      <c r="D9" s="79" t="s">
        <v>28</v>
      </c>
      <c r="E9" s="79" t="s">
        <v>29</v>
      </c>
      <c r="F9" s="79" t="s">
        <v>30</v>
      </c>
      <c r="G9" s="79">
        <f>VLOOKUP(C9,[1]Sheet1!$A:$B,2,0)</f>
        <v>2489.9</v>
      </c>
      <c r="H9" s="79">
        <v>2762</v>
      </c>
      <c r="I9" s="85">
        <f>H9+650</f>
        <v>3412</v>
      </c>
      <c r="J9" s="86">
        <f>VLOOKUP(C9,[2]Sheet1!$A:$C,3,0)</f>
        <v>4302</v>
      </c>
      <c r="K9" s="92">
        <f>J9/I9</f>
        <v>1.26084407971864</v>
      </c>
      <c r="L9" s="93">
        <v>200</v>
      </c>
      <c r="M9" s="85" t="s">
        <v>19</v>
      </c>
      <c r="N9" s="76"/>
      <c r="O9" s="76"/>
    </row>
    <row r="10" s="71" customFormat="1" customHeight="1" spans="1:15">
      <c r="A10" s="76">
        <v>138</v>
      </c>
      <c r="B10" s="79">
        <v>102567</v>
      </c>
      <c r="C10" s="79">
        <v>102567</v>
      </c>
      <c r="D10" s="79" t="s">
        <v>31</v>
      </c>
      <c r="E10" s="79" t="s">
        <v>32</v>
      </c>
      <c r="F10" s="79" t="s">
        <v>33</v>
      </c>
      <c r="G10" s="79">
        <f>VLOOKUP(C10,[1]Sheet1!$A:$B,2,0)</f>
        <v>1982</v>
      </c>
      <c r="H10" s="79">
        <v>2254</v>
      </c>
      <c r="I10" s="85">
        <f>H10+650</f>
        <v>2904</v>
      </c>
      <c r="J10" s="86">
        <f>VLOOKUP(C10,[2]Sheet1!$A:$C,3,0)</f>
        <v>3362</v>
      </c>
      <c r="K10" s="92">
        <f>J10/I10</f>
        <v>1.15771349862259</v>
      </c>
      <c r="L10" s="85">
        <v>200</v>
      </c>
      <c r="M10" s="85" t="s">
        <v>19</v>
      </c>
      <c r="N10" s="86"/>
      <c r="O10" s="86"/>
    </row>
    <row r="11" s="71" customFormat="1" customHeight="1" spans="1:15">
      <c r="A11" s="76">
        <v>118</v>
      </c>
      <c r="B11" s="79">
        <v>111219</v>
      </c>
      <c r="C11" s="79">
        <v>111219</v>
      </c>
      <c r="D11" s="79" t="s">
        <v>34</v>
      </c>
      <c r="E11" s="79" t="s">
        <v>29</v>
      </c>
      <c r="F11" s="79" t="s">
        <v>23</v>
      </c>
      <c r="G11" s="79">
        <f>VLOOKUP(C11,[1]Sheet1!$A:$B,2,0)</f>
        <v>2581</v>
      </c>
      <c r="H11" s="79">
        <v>2853</v>
      </c>
      <c r="I11" s="85">
        <f>H11+650</f>
        <v>3503</v>
      </c>
      <c r="J11" s="86">
        <f>VLOOKUP(C11,[2]Sheet1!$A:$C,3,0)</f>
        <v>4024</v>
      </c>
      <c r="K11" s="92">
        <f>J11/I11</f>
        <v>1.14872966029118</v>
      </c>
      <c r="L11" s="93"/>
      <c r="M11" s="85" t="s">
        <v>19</v>
      </c>
      <c r="N11" s="76"/>
      <c r="O11" s="76"/>
    </row>
    <row r="12" s="71" customFormat="1" customHeight="1" spans="1:15">
      <c r="A12" s="76">
        <v>132</v>
      </c>
      <c r="B12" s="79">
        <v>298747</v>
      </c>
      <c r="C12" s="79">
        <v>298747</v>
      </c>
      <c r="D12" s="79" t="s">
        <v>35</v>
      </c>
      <c r="E12" s="79" t="s">
        <v>29</v>
      </c>
      <c r="F12" s="79" t="s">
        <v>33</v>
      </c>
      <c r="G12" s="79">
        <f>VLOOKUP(C12,[1]Sheet1!$A:$B,2,0)</f>
        <v>376</v>
      </c>
      <c r="H12" s="79">
        <v>648</v>
      </c>
      <c r="I12" s="85">
        <f>H12+650</f>
        <v>1298</v>
      </c>
      <c r="J12" s="86">
        <f>VLOOKUP(C12,[2]Sheet1!$A:$C,3,0)</f>
        <v>1385.88</v>
      </c>
      <c r="K12" s="92">
        <f>J12/I12</f>
        <v>1.06770416024653</v>
      </c>
      <c r="L12" s="85"/>
      <c r="M12" s="85" t="s">
        <v>19</v>
      </c>
      <c r="N12" s="86"/>
      <c r="O12" s="86"/>
    </row>
    <row r="13" s="71" customFormat="1" customHeight="1" spans="1:15">
      <c r="A13" s="76">
        <v>68</v>
      </c>
      <c r="B13" s="79">
        <v>115971</v>
      </c>
      <c r="C13" s="79">
        <v>115971</v>
      </c>
      <c r="D13" s="79" t="s">
        <v>36</v>
      </c>
      <c r="E13" s="79" t="s">
        <v>21</v>
      </c>
      <c r="F13" s="79" t="s">
        <v>33</v>
      </c>
      <c r="G13" s="79">
        <f>VLOOKUP(C13,[1]Sheet1!$A:$B,2,0)</f>
        <v>2801.1</v>
      </c>
      <c r="H13" s="79">
        <v>3073</v>
      </c>
      <c r="I13" s="85">
        <f>H13+650</f>
        <v>3723</v>
      </c>
      <c r="J13" s="86">
        <f>VLOOKUP(C13,[2]Sheet1!$A:$C,3,0)</f>
        <v>3916.19</v>
      </c>
      <c r="K13" s="92">
        <f>J13/I13</f>
        <v>1.05189094816009</v>
      </c>
      <c r="L13" s="93"/>
      <c r="M13" s="85" t="s">
        <v>19</v>
      </c>
      <c r="N13" s="76"/>
      <c r="O13" s="76"/>
    </row>
    <row r="14" s="71" customFormat="1" customHeight="1" spans="1:15">
      <c r="A14" s="76">
        <v>82</v>
      </c>
      <c r="B14" s="79">
        <v>307</v>
      </c>
      <c r="C14" s="79">
        <v>2595</v>
      </c>
      <c r="D14" s="79" t="s">
        <v>37</v>
      </c>
      <c r="E14" s="79" t="s">
        <v>38</v>
      </c>
      <c r="F14" s="79" t="s">
        <v>39</v>
      </c>
      <c r="G14" s="79">
        <f>VLOOKUP(C14,[1]Sheet1!$A:$B,2,0)</f>
        <v>18578.06</v>
      </c>
      <c r="H14" s="79">
        <v>19072</v>
      </c>
      <c r="I14" s="85">
        <f>H14+650</f>
        <v>19722</v>
      </c>
      <c r="J14" s="86">
        <f>VLOOKUP(C14,[2]Sheet1!$A:$C,3,0)</f>
        <v>18938.16</v>
      </c>
      <c r="K14" s="92">
        <f>J14/I14</f>
        <v>0.960255552175236</v>
      </c>
      <c r="L14" s="93">
        <v>200</v>
      </c>
      <c r="M14" s="93"/>
      <c r="N14" s="76">
        <f>I14-J14</f>
        <v>783.84</v>
      </c>
      <c r="O14" s="76">
        <v>7.8</v>
      </c>
    </row>
    <row r="15" s="71" customFormat="1" customHeight="1" spans="1:15">
      <c r="A15" s="76">
        <v>55</v>
      </c>
      <c r="B15" s="79">
        <v>707</v>
      </c>
      <c r="C15" s="79">
        <v>2755</v>
      </c>
      <c r="D15" s="79" t="s">
        <v>40</v>
      </c>
      <c r="E15" s="79" t="s">
        <v>21</v>
      </c>
      <c r="F15" s="79" t="s">
        <v>41</v>
      </c>
      <c r="G15" s="79">
        <f>VLOOKUP(C15,[1]Sheet1!$A:$B,2,0)</f>
        <v>8962.08</v>
      </c>
      <c r="H15" s="79">
        <v>9235</v>
      </c>
      <c r="I15" s="85">
        <f>H15+650</f>
        <v>9885</v>
      </c>
      <c r="J15" s="86">
        <f>VLOOKUP(C15,[2]Sheet1!$A:$C,3,0)</f>
        <v>9024.6</v>
      </c>
      <c r="K15" s="92">
        <f>J15/I15</f>
        <v>0.912959028831563</v>
      </c>
      <c r="L15" s="93">
        <v>200</v>
      </c>
      <c r="M15" s="93"/>
      <c r="N15" s="76">
        <f>I15-J15</f>
        <v>860.4</v>
      </c>
      <c r="O15" s="76">
        <v>8.6</v>
      </c>
    </row>
    <row r="16" s="71" customFormat="1" customHeight="1" spans="1:15">
      <c r="A16" s="76">
        <v>29</v>
      </c>
      <c r="B16" s="79">
        <v>515</v>
      </c>
      <c r="C16" s="79">
        <v>2808</v>
      </c>
      <c r="D16" s="79" t="s">
        <v>42</v>
      </c>
      <c r="E16" s="79" t="s">
        <v>43</v>
      </c>
      <c r="F16" s="79" t="s">
        <v>18</v>
      </c>
      <c r="G16" s="79">
        <f>VLOOKUP(C16,[1]Sheet1!$A:$B,2,0)</f>
        <v>5187.22</v>
      </c>
      <c r="H16" s="79">
        <v>5461</v>
      </c>
      <c r="I16" s="85">
        <f>H16+650</f>
        <v>6111</v>
      </c>
      <c r="J16" s="86">
        <f>VLOOKUP(C16,[2]Sheet1!$A:$C,3,0)</f>
        <v>5478</v>
      </c>
      <c r="K16" s="92">
        <f>J16/I16</f>
        <v>0.896416298478154</v>
      </c>
      <c r="L16" s="76"/>
      <c r="M16" s="76"/>
      <c r="N16" s="76">
        <f>I16-J16</f>
        <v>633</v>
      </c>
      <c r="O16" s="76">
        <v>6.3</v>
      </c>
    </row>
    <row r="17" s="71" customFormat="1" customHeight="1" spans="1:15">
      <c r="A17" s="76">
        <v>38</v>
      </c>
      <c r="B17" s="79">
        <v>712</v>
      </c>
      <c r="C17" s="79">
        <v>2757</v>
      </c>
      <c r="D17" s="79" t="s">
        <v>44</v>
      </c>
      <c r="E17" s="79" t="s">
        <v>43</v>
      </c>
      <c r="F17" s="79" t="s">
        <v>41</v>
      </c>
      <c r="G17" s="79">
        <f>VLOOKUP(C17,[1]Sheet1!$A:$B,2,0)</f>
        <v>1578</v>
      </c>
      <c r="H17" s="79">
        <v>1850</v>
      </c>
      <c r="I17" s="85">
        <f>H17+650</f>
        <v>2500</v>
      </c>
      <c r="J17" s="86">
        <f>VLOOKUP(C17,[2]Sheet1!$A:$C,3,0)</f>
        <v>2193.14</v>
      </c>
      <c r="K17" s="92">
        <f>J17/I17</f>
        <v>0.877256</v>
      </c>
      <c r="L17" s="76"/>
      <c r="M17" s="76"/>
      <c r="N17" s="76">
        <f>I17-J17</f>
        <v>306.86</v>
      </c>
      <c r="O17" s="76">
        <v>3.1</v>
      </c>
    </row>
    <row r="18" s="71" customFormat="1" customHeight="1" spans="1:15">
      <c r="A18" s="76">
        <v>117</v>
      </c>
      <c r="B18" s="79">
        <v>513</v>
      </c>
      <c r="C18" s="79">
        <v>2479</v>
      </c>
      <c r="D18" s="79" t="s">
        <v>45</v>
      </c>
      <c r="E18" s="79" t="s">
        <v>29</v>
      </c>
      <c r="F18" s="79" t="s">
        <v>18</v>
      </c>
      <c r="G18" s="79">
        <f>VLOOKUP(C18,[1]Sheet1!$A:$B,2,0)</f>
        <v>3078</v>
      </c>
      <c r="H18" s="79">
        <v>3350</v>
      </c>
      <c r="I18" s="85">
        <f>H18+650</f>
        <v>4000</v>
      </c>
      <c r="J18" s="86">
        <f>VLOOKUP(C18,[2]Sheet1!$A:$C,3,0)</f>
        <v>3441.2</v>
      </c>
      <c r="K18" s="92">
        <f>J18/I18</f>
        <v>0.8603</v>
      </c>
      <c r="L18" s="76"/>
      <c r="M18" s="76"/>
      <c r="N18" s="76">
        <f>I18-J18</f>
        <v>558.8</v>
      </c>
      <c r="O18" s="76">
        <v>5.6</v>
      </c>
    </row>
    <row r="19" s="71" customFormat="1" customHeight="1" spans="1:15">
      <c r="A19" s="76">
        <v>17</v>
      </c>
      <c r="B19" s="79">
        <v>594</v>
      </c>
      <c r="C19" s="79">
        <v>2851</v>
      </c>
      <c r="D19" s="79" t="s">
        <v>46</v>
      </c>
      <c r="E19" s="79" t="s">
        <v>17</v>
      </c>
      <c r="F19" s="79" t="s">
        <v>33</v>
      </c>
      <c r="G19" s="79">
        <f>VLOOKUP(C19,[1]Sheet1!$A:$B,2,0)</f>
        <v>529.52</v>
      </c>
      <c r="H19" s="79">
        <v>802</v>
      </c>
      <c r="I19" s="85">
        <f>H19+650</f>
        <v>1452</v>
      </c>
      <c r="J19" s="86">
        <f>VLOOKUP(C19,[2]Sheet1!$A:$C,3,0)</f>
        <v>1248.47</v>
      </c>
      <c r="K19" s="92">
        <f>J19/I19</f>
        <v>0.85982782369146</v>
      </c>
      <c r="L19" s="76"/>
      <c r="M19" s="76"/>
      <c r="N19" s="76">
        <f>I19-J19</f>
        <v>203.53</v>
      </c>
      <c r="O19" s="76">
        <v>2</v>
      </c>
    </row>
    <row r="20" s="71" customFormat="1" customHeight="1" spans="1:15">
      <c r="A20" s="76">
        <v>62</v>
      </c>
      <c r="B20" s="79">
        <v>118074</v>
      </c>
      <c r="C20" s="79">
        <v>118074</v>
      </c>
      <c r="D20" s="79" t="s">
        <v>47</v>
      </c>
      <c r="E20" s="79" t="s">
        <v>21</v>
      </c>
      <c r="F20" s="79" t="s">
        <v>30</v>
      </c>
      <c r="G20" s="79">
        <f>VLOOKUP(C20,[1]Sheet1!$A:$B,2,0)</f>
        <v>4186</v>
      </c>
      <c r="H20" s="79">
        <v>4458</v>
      </c>
      <c r="I20" s="85">
        <f>H20+650</f>
        <v>5108</v>
      </c>
      <c r="J20" s="86">
        <f>VLOOKUP(C20,[2]Sheet1!$A:$C,3,0)</f>
        <v>4369.5</v>
      </c>
      <c r="K20" s="92">
        <f>J20/I20</f>
        <v>0.855422866092404</v>
      </c>
      <c r="L20" s="76"/>
      <c r="M20" s="76"/>
      <c r="N20" s="76">
        <f>I20-J20</f>
        <v>738.5</v>
      </c>
      <c r="O20" s="76">
        <v>7.4</v>
      </c>
    </row>
    <row r="21" s="71" customFormat="1" customHeight="1" spans="1:15">
      <c r="A21" s="76">
        <v>113</v>
      </c>
      <c r="B21" s="79">
        <v>582</v>
      </c>
      <c r="C21" s="79">
        <v>2573</v>
      </c>
      <c r="D21" s="79" t="s">
        <v>48</v>
      </c>
      <c r="E21" s="79" t="s">
        <v>29</v>
      </c>
      <c r="F21" s="79" t="s">
        <v>49</v>
      </c>
      <c r="G21" s="79">
        <f>VLOOKUP(C21,[1]Sheet1!$A:$B,2,0)</f>
        <v>4390.29</v>
      </c>
      <c r="H21" s="79">
        <v>4663</v>
      </c>
      <c r="I21" s="85">
        <f>H21+650</f>
        <v>5313</v>
      </c>
      <c r="J21" s="86">
        <f>VLOOKUP(C21,[2]Sheet1!$A:$C,3,0)</f>
        <v>4530</v>
      </c>
      <c r="K21" s="92">
        <f>J21/I21</f>
        <v>0.852625635234331</v>
      </c>
      <c r="L21" s="76"/>
      <c r="M21" s="76"/>
      <c r="N21" s="76">
        <f>I21-J21</f>
        <v>783</v>
      </c>
      <c r="O21" s="76">
        <v>7.8</v>
      </c>
    </row>
    <row r="22" s="71" customFormat="1" customHeight="1" spans="1:15">
      <c r="A22" s="76">
        <v>23</v>
      </c>
      <c r="B22" s="79">
        <v>578</v>
      </c>
      <c r="C22" s="79">
        <v>2819</v>
      </c>
      <c r="D22" s="79" t="s">
        <v>50</v>
      </c>
      <c r="E22" s="79" t="s">
        <v>43</v>
      </c>
      <c r="F22" s="79" t="s">
        <v>18</v>
      </c>
      <c r="G22" s="79">
        <f>VLOOKUP(C22,[1]Sheet1!$A:$B,2,0)</f>
        <v>8159.28</v>
      </c>
      <c r="H22" s="79">
        <v>8472</v>
      </c>
      <c r="I22" s="85">
        <f>H22+650</f>
        <v>9122</v>
      </c>
      <c r="J22" s="86">
        <f>VLOOKUP(C22,[2]Sheet1!$A:$C,3,0)</f>
        <v>7770.8</v>
      </c>
      <c r="K22" s="92">
        <f>J22/I22</f>
        <v>0.851874588905942</v>
      </c>
      <c r="L22" s="76">
        <v>200</v>
      </c>
      <c r="M22" s="76"/>
      <c r="N22" s="76">
        <f>I22-J22</f>
        <v>1351.2</v>
      </c>
      <c r="O22" s="76">
        <v>13.5</v>
      </c>
    </row>
    <row r="23" s="71" customFormat="1" customHeight="1" spans="1:15">
      <c r="A23" s="76">
        <v>114</v>
      </c>
      <c r="B23" s="79">
        <v>105267</v>
      </c>
      <c r="C23" s="79">
        <v>105267</v>
      </c>
      <c r="D23" s="79" t="s">
        <v>51</v>
      </c>
      <c r="E23" s="79" t="s">
        <v>29</v>
      </c>
      <c r="F23" s="79" t="s">
        <v>30</v>
      </c>
      <c r="G23" s="79">
        <f>VLOOKUP(C23,[1]Sheet1!$A:$B,2,0)</f>
        <v>3809</v>
      </c>
      <c r="H23" s="79">
        <v>4081</v>
      </c>
      <c r="I23" s="85">
        <f>H23+650</f>
        <v>4731</v>
      </c>
      <c r="J23" s="86">
        <f>VLOOKUP(C23,[2]Sheet1!$A:$C,3,0)</f>
        <v>3946.2</v>
      </c>
      <c r="K23" s="92">
        <f>J23/I23</f>
        <v>0.834115409004439</v>
      </c>
      <c r="L23" s="76"/>
      <c r="M23" s="76"/>
      <c r="N23" s="76">
        <f>I23-J23</f>
        <v>784.8</v>
      </c>
      <c r="O23" s="76">
        <v>7.8</v>
      </c>
    </row>
    <row r="24" s="71" customFormat="1" customHeight="1" spans="1:15">
      <c r="A24" s="76">
        <v>61</v>
      </c>
      <c r="B24" s="79">
        <v>114286</v>
      </c>
      <c r="C24" s="79">
        <v>114286</v>
      </c>
      <c r="D24" s="79" t="s">
        <v>52</v>
      </c>
      <c r="E24" s="79" t="s">
        <v>21</v>
      </c>
      <c r="F24" s="79" t="s">
        <v>18</v>
      </c>
      <c r="G24" s="79">
        <f>VLOOKUP(C24,[1]Sheet1!$A:$B,2,0)</f>
        <v>4413.9</v>
      </c>
      <c r="H24" s="79">
        <v>4685</v>
      </c>
      <c r="I24" s="85">
        <f>H24+650</f>
        <v>5335</v>
      </c>
      <c r="J24" s="86">
        <f>VLOOKUP(C24,[2]Sheet1!$A:$C,3,0)</f>
        <v>4405.28</v>
      </c>
      <c r="K24" s="92">
        <f>J24/I24</f>
        <v>0.825731958762887</v>
      </c>
      <c r="L24" s="76"/>
      <c r="M24" s="76"/>
      <c r="N24" s="76">
        <f>I24-J24</f>
        <v>929.72</v>
      </c>
      <c r="O24" s="76">
        <v>9.3</v>
      </c>
    </row>
    <row r="25" s="71" customFormat="1" customHeight="1" spans="1:15">
      <c r="A25" s="76">
        <v>15</v>
      </c>
      <c r="B25" s="79">
        <v>117923</v>
      </c>
      <c r="C25" s="79">
        <v>117923</v>
      </c>
      <c r="D25" s="79" t="s">
        <v>53</v>
      </c>
      <c r="E25" s="79" t="s">
        <v>17</v>
      </c>
      <c r="F25" s="79" t="s">
        <v>33</v>
      </c>
      <c r="G25" s="79">
        <f>VLOOKUP(C25,[1]Sheet1!$A:$B,2,0)</f>
        <v>1554</v>
      </c>
      <c r="H25" s="79">
        <v>1826</v>
      </c>
      <c r="I25" s="85">
        <f>H25+650</f>
        <v>2476</v>
      </c>
      <c r="J25" s="86">
        <f>VLOOKUP(C25,[2]Sheet1!$A:$C,3,0)</f>
        <v>1992</v>
      </c>
      <c r="K25" s="92">
        <f>J25/I25</f>
        <v>0.804523424878837</v>
      </c>
      <c r="L25" s="76"/>
      <c r="M25" s="76"/>
      <c r="N25" s="76">
        <f>I25-J25</f>
        <v>484</v>
      </c>
      <c r="O25" s="76">
        <v>4.8</v>
      </c>
    </row>
    <row r="26" s="71" customFormat="1" customHeight="1" spans="1:15">
      <c r="A26" s="76">
        <v>33</v>
      </c>
      <c r="B26" s="79">
        <v>122906</v>
      </c>
      <c r="C26" s="79">
        <v>122906</v>
      </c>
      <c r="D26" s="79" t="s">
        <v>54</v>
      </c>
      <c r="E26" s="79" t="s">
        <v>43</v>
      </c>
      <c r="F26" s="79" t="s">
        <v>18</v>
      </c>
      <c r="G26" s="79">
        <f>VLOOKUP(C26,[1]Sheet1!$A:$B,2,0)</f>
        <v>3669.9</v>
      </c>
      <c r="H26" s="79">
        <v>3942</v>
      </c>
      <c r="I26" s="85">
        <f>H26+650</f>
        <v>4592</v>
      </c>
      <c r="J26" s="86">
        <f>VLOOKUP(C26,[2]Sheet1!$A:$C,3,0)</f>
        <v>3646</v>
      </c>
      <c r="K26" s="92">
        <f>J26/I26</f>
        <v>0.793989547038328</v>
      </c>
      <c r="L26" s="76"/>
      <c r="M26" s="76"/>
      <c r="N26" s="76">
        <f>I26-J26</f>
        <v>946</v>
      </c>
      <c r="O26" s="76">
        <v>9.5</v>
      </c>
    </row>
    <row r="27" s="71" customFormat="1" customHeight="1" spans="1:15">
      <c r="A27" s="76">
        <v>1</v>
      </c>
      <c r="B27" s="79">
        <v>104428</v>
      </c>
      <c r="C27" s="79">
        <v>104428</v>
      </c>
      <c r="D27" s="79" t="s">
        <v>55</v>
      </c>
      <c r="E27" s="79" t="s">
        <v>56</v>
      </c>
      <c r="F27" s="79" t="s">
        <v>18</v>
      </c>
      <c r="G27" s="79">
        <f>VLOOKUP(C27,[1]Sheet1!$A:$B,2,0)</f>
        <v>8602</v>
      </c>
      <c r="H27" s="79">
        <v>8874</v>
      </c>
      <c r="I27" s="85">
        <f>H27+650</f>
        <v>9524</v>
      </c>
      <c r="J27" s="86">
        <f>VLOOKUP(C27,[2]Sheet1!$A:$C,3,0)</f>
        <v>7472</v>
      </c>
      <c r="K27" s="92">
        <f>J27/I27</f>
        <v>0.784544309113818</v>
      </c>
      <c r="L27" s="76">
        <v>200</v>
      </c>
      <c r="M27" s="76"/>
      <c r="N27" s="76">
        <f>I27-J27</f>
        <v>2052</v>
      </c>
      <c r="O27" s="76">
        <v>20.5</v>
      </c>
    </row>
    <row r="28" s="71" customFormat="1" customHeight="1" spans="1:15">
      <c r="A28" s="76">
        <v>16</v>
      </c>
      <c r="B28" s="79">
        <v>539</v>
      </c>
      <c r="C28" s="79">
        <v>2852</v>
      </c>
      <c r="D28" s="79" t="s">
        <v>57</v>
      </c>
      <c r="E28" s="79" t="s">
        <v>17</v>
      </c>
      <c r="F28" s="79" t="s">
        <v>18</v>
      </c>
      <c r="G28" s="79">
        <f>VLOOKUP(C28,[1]Sheet1!$A:$B,2,0)</f>
        <v>1120</v>
      </c>
      <c r="H28" s="79">
        <v>1392</v>
      </c>
      <c r="I28" s="85">
        <f>H28+650</f>
        <v>2042</v>
      </c>
      <c r="J28" s="86">
        <f>VLOOKUP(C28,[2]Sheet1!$A:$C,3,0)</f>
        <v>1573</v>
      </c>
      <c r="K28" s="92">
        <f>J28/I28</f>
        <v>0.770323212536729</v>
      </c>
      <c r="L28" s="76"/>
      <c r="M28" s="76"/>
      <c r="N28" s="76">
        <f>I28-J28</f>
        <v>469</v>
      </c>
      <c r="O28" s="76">
        <v>4.7</v>
      </c>
    </row>
    <row r="29" s="71" customFormat="1" customHeight="1" spans="1:15">
      <c r="A29" s="76">
        <v>136</v>
      </c>
      <c r="B29" s="79">
        <v>514</v>
      </c>
      <c r="C29" s="79">
        <v>2876</v>
      </c>
      <c r="D29" s="79" t="s">
        <v>58</v>
      </c>
      <c r="E29" s="79" t="s">
        <v>32</v>
      </c>
      <c r="F29" s="79" t="s">
        <v>41</v>
      </c>
      <c r="G29" s="79">
        <f>VLOOKUP(C29,[1]Sheet1!$A:$B,2,0)</f>
        <v>2782</v>
      </c>
      <c r="H29" s="79">
        <v>3054</v>
      </c>
      <c r="I29" s="85">
        <f>H29+650</f>
        <v>3704</v>
      </c>
      <c r="J29" s="86">
        <f>VLOOKUP(C29,[2]Sheet1!$A:$C,3,0)</f>
        <v>2788</v>
      </c>
      <c r="K29" s="92">
        <f>J29/I29</f>
        <v>0.752699784017279</v>
      </c>
      <c r="L29" s="86"/>
      <c r="M29" s="86"/>
      <c r="N29" s="76">
        <f>I29-J29</f>
        <v>916</v>
      </c>
      <c r="O29" s="76">
        <v>9.2</v>
      </c>
    </row>
    <row r="30" s="71" customFormat="1" customHeight="1" spans="1:15">
      <c r="A30" s="76">
        <v>48</v>
      </c>
      <c r="B30" s="79">
        <v>704</v>
      </c>
      <c r="C30" s="79">
        <v>2901</v>
      </c>
      <c r="D30" s="79" t="s">
        <v>59</v>
      </c>
      <c r="E30" s="79" t="s">
        <v>25</v>
      </c>
      <c r="F30" s="79" t="s">
        <v>18</v>
      </c>
      <c r="G30" s="79">
        <f>VLOOKUP(C30,[1]Sheet1!$A:$B,2,0)</f>
        <v>3788</v>
      </c>
      <c r="H30" s="79">
        <v>4060</v>
      </c>
      <c r="I30" s="85">
        <f>H30+650</f>
        <v>4710</v>
      </c>
      <c r="J30" s="86">
        <f>VLOOKUP(C30,[2]Sheet1!$A:$C,3,0)</f>
        <v>3415.81</v>
      </c>
      <c r="K30" s="92">
        <f>J30/I30</f>
        <v>0.725225053078556</v>
      </c>
      <c r="L30" s="76"/>
      <c r="M30" s="76"/>
      <c r="N30" s="76">
        <f>I30-J30</f>
        <v>1294.19</v>
      </c>
      <c r="O30" s="76">
        <v>12.9</v>
      </c>
    </row>
    <row r="31" s="71" customFormat="1" customHeight="1" spans="1:15">
      <c r="A31" s="76">
        <v>99</v>
      </c>
      <c r="B31" s="79">
        <v>113023</v>
      </c>
      <c r="C31" s="79">
        <v>2326</v>
      </c>
      <c r="D31" s="79" t="s">
        <v>60</v>
      </c>
      <c r="E31" s="79" t="s">
        <v>38</v>
      </c>
      <c r="F31" s="79" t="s">
        <v>33</v>
      </c>
      <c r="G31" s="79">
        <f>VLOOKUP(C31,[1]Sheet1!$A:$B,2,0)</f>
        <v>496</v>
      </c>
      <c r="H31" s="79">
        <v>768</v>
      </c>
      <c r="I31" s="85">
        <f>H31+650</f>
        <v>1418</v>
      </c>
      <c r="J31" s="86">
        <f>VLOOKUP(C31,[2]Sheet1!$A:$C,3,0)</f>
        <v>1022.8</v>
      </c>
      <c r="K31" s="92">
        <f>J31/I31</f>
        <v>0.7212976022567</v>
      </c>
      <c r="L31" s="76"/>
      <c r="M31" s="76"/>
      <c r="N31" s="76">
        <f>I31-J31</f>
        <v>395.2</v>
      </c>
      <c r="O31" s="76">
        <v>4</v>
      </c>
    </row>
    <row r="32" s="71" customFormat="1" customHeight="1" spans="1:15">
      <c r="A32" s="76">
        <v>47</v>
      </c>
      <c r="B32" s="79">
        <v>713</v>
      </c>
      <c r="C32" s="79">
        <v>2883</v>
      </c>
      <c r="D32" s="79" t="s">
        <v>61</v>
      </c>
      <c r="E32" s="79" t="s">
        <v>25</v>
      </c>
      <c r="F32" s="79" t="s">
        <v>33</v>
      </c>
      <c r="G32" s="79">
        <f>VLOOKUP(C32,[1]Sheet1!$A:$B,2,0)</f>
        <v>6404.14</v>
      </c>
      <c r="H32" s="79">
        <v>6677</v>
      </c>
      <c r="I32" s="85">
        <f>H32+650</f>
        <v>7327</v>
      </c>
      <c r="J32" s="86">
        <f>VLOOKUP(C32,[2]Sheet1!$A:$C,3,0)</f>
        <v>5066.74</v>
      </c>
      <c r="K32" s="92">
        <f>J32/I32</f>
        <v>0.691516309540057</v>
      </c>
      <c r="L32" s="76"/>
      <c r="M32" s="76"/>
      <c r="N32" s="76">
        <f>I32-J32</f>
        <v>2260.26</v>
      </c>
      <c r="O32" s="76">
        <v>22.6</v>
      </c>
    </row>
    <row r="33" s="71" customFormat="1" customHeight="1" spans="1:15">
      <c r="A33" s="76">
        <v>30</v>
      </c>
      <c r="B33" s="79">
        <v>511</v>
      </c>
      <c r="C33" s="79">
        <v>2797</v>
      </c>
      <c r="D33" s="79" t="s">
        <v>62</v>
      </c>
      <c r="E33" s="79" t="s">
        <v>43</v>
      </c>
      <c r="F33" s="79" t="s">
        <v>18</v>
      </c>
      <c r="G33" s="79">
        <f>VLOOKUP(C33,[1]Sheet1!$A:$B,2,0)</f>
        <v>5180</v>
      </c>
      <c r="H33" s="79">
        <v>5452</v>
      </c>
      <c r="I33" s="85">
        <f>H33+650</f>
        <v>6102</v>
      </c>
      <c r="J33" s="86">
        <f>VLOOKUP(C33,[2]Sheet1!$A:$C,3,0)</f>
        <v>4148</v>
      </c>
      <c r="K33" s="92">
        <f>J33/I33</f>
        <v>0.679777122254998</v>
      </c>
      <c r="L33" s="76"/>
      <c r="M33" s="76"/>
      <c r="N33" s="76">
        <f>I33-J33</f>
        <v>1954</v>
      </c>
      <c r="O33" s="76">
        <v>19.5</v>
      </c>
    </row>
    <row r="34" s="71" customFormat="1" customHeight="1" spans="1:15">
      <c r="A34" s="76">
        <v>32</v>
      </c>
      <c r="B34" s="79">
        <v>709</v>
      </c>
      <c r="C34" s="79">
        <v>2497</v>
      </c>
      <c r="D34" s="79" t="s">
        <v>63</v>
      </c>
      <c r="E34" s="79" t="s">
        <v>43</v>
      </c>
      <c r="F34" s="79" t="s">
        <v>18</v>
      </c>
      <c r="G34" s="79">
        <f>VLOOKUP(C34,[1]Sheet1!$A:$B,2,0)</f>
        <v>3830.9</v>
      </c>
      <c r="H34" s="79">
        <v>4103</v>
      </c>
      <c r="I34" s="85">
        <f>H34+650</f>
        <v>4753</v>
      </c>
      <c r="J34" s="86">
        <f>VLOOKUP(C34,[2]Sheet1!$A:$C,3,0)</f>
        <v>3197.68</v>
      </c>
      <c r="K34" s="92">
        <f>J34/I34</f>
        <v>0.672770881548496</v>
      </c>
      <c r="L34" s="76"/>
      <c r="M34" s="76"/>
      <c r="N34" s="76">
        <f>I34-J34</f>
        <v>1555.32</v>
      </c>
      <c r="O34" s="76">
        <v>15.6</v>
      </c>
    </row>
    <row r="35" s="71" customFormat="1" customHeight="1" spans="1:15">
      <c r="A35" s="76">
        <v>94</v>
      </c>
      <c r="B35" s="79">
        <v>744</v>
      </c>
      <c r="C35" s="79">
        <v>2820</v>
      </c>
      <c r="D35" s="79" t="s">
        <v>64</v>
      </c>
      <c r="E35" s="79" t="s">
        <v>38</v>
      </c>
      <c r="F35" s="79" t="s">
        <v>30</v>
      </c>
      <c r="G35" s="79">
        <f>VLOOKUP(C35,[1]Sheet1!$A:$B,2,0)</f>
        <v>3239.7</v>
      </c>
      <c r="H35" s="79">
        <v>3511.7</v>
      </c>
      <c r="I35" s="85">
        <f>H35+650</f>
        <v>4161.7</v>
      </c>
      <c r="J35" s="86">
        <f>VLOOKUP(C35,[2]Sheet1!$A:$C,3,0)</f>
        <v>2743</v>
      </c>
      <c r="K35" s="92">
        <f>J35/I35</f>
        <v>0.659105653939496</v>
      </c>
      <c r="L35" s="76"/>
      <c r="M35" s="76"/>
      <c r="N35" s="76">
        <f>I35-J35</f>
        <v>1418.7</v>
      </c>
      <c r="O35" s="76">
        <v>14.2</v>
      </c>
    </row>
    <row r="36" s="71" customFormat="1" customHeight="1" spans="1:15">
      <c r="A36" s="76">
        <v>3</v>
      </c>
      <c r="B36" s="79">
        <v>54</v>
      </c>
      <c r="C36" s="79">
        <v>2914</v>
      </c>
      <c r="D36" s="79" t="s">
        <v>65</v>
      </c>
      <c r="E36" s="79" t="s">
        <v>56</v>
      </c>
      <c r="F36" s="79" t="s">
        <v>18</v>
      </c>
      <c r="G36" s="79">
        <f>VLOOKUP(C36,[1]Sheet1!$A:$B,2,0)</f>
        <v>3066</v>
      </c>
      <c r="H36" s="79">
        <v>3338</v>
      </c>
      <c r="I36" s="85">
        <f>H36+650</f>
        <v>3988</v>
      </c>
      <c r="J36" s="86">
        <f>VLOOKUP(C36,[2]Sheet1!$A:$C,3,0)</f>
        <v>2619</v>
      </c>
      <c r="K36" s="92">
        <f>J36/I36</f>
        <v>0.656720160481444</v>
      </c>
      <c r="L36" s="76"/>
      <c r="M36" s="76"/>
      <c r="N36" s="76">
        <f>I36-J36</f>
        <v>1369</v>
      </c>
      <c r="O36" s="76">
        <v>13.7</v>
      </c>
    </row>
    <row r="37" s="71" customFormat="1" customHeight="1" spans="1:15">
      <c r="A37" s="76">
        <v>52</v>
      </c>
      <c r="B37" s="79">
        <v>710</v>
      </c>
      <c r="C37" s="79">
        <v>2888</v>
      </c>
      <c r="D37" s="79" t="s">
        <v>66</v>
      </c>
      <c r="E37" s="79" t="s">
        <v>25</v>
      </c>
      <c r="F37" s="79" t="s">
        <v>18</v>
      </c>
      <c r="G37" s="79">
        <f>VLOOKUP(C37,[1]Sheet1!$A:$B,2,0)</f>
        <v>2344.44</v>
      </c>
      <c r="H37" s="79">
        <v>2617</v>
      </c>
      <c r="I37" s="85">
        <f>H37+650</f>
        <v>3267</v>
      </c>
      <c r="J37" s="86">
        <f>VLOOKUP(C37,[2]Sheet1!$A:$C,3,0)</f>
        <v>2143.95</v>
      </c>
      <c r="K37" s="92">
        <f>J37/I37</f>
        <v>0.656244260789715</v>
      </c>
      <c r="L37" s="76"/>
      <c r="M37" s="76"/>
      <c r="N37" s="76">
        <f>I37-J37</f>
        <v>1123.05</v>
      </c>
      <c r="O37" s="76">
        <v>11.2</v>
      </c>
    </row>
    <row r="38" s="71" customFormat="1" customHeight="1" spans="1:15">
      <c r="A38" s="76">
        <v>104</v>
      </c>
      <c r="B38" s="79">
        <v>732</v>
      </c>
      <c r="C38" s="79">
        <v>2837</v>
      </c>
      <c r="D38" s="79" t="s">
        <v>67</v>
      </c>
      <c r="E38" s="79" t="s">
        <v>68</v>
      </c>
      <c r="F38" s="79" t="s">
        <v>18</v>
      </c>
      <c r="G38" s="79">
        <f>VLOOKUP(C38,[1]Sheet1!$A:$B,2,0)</f>
        <v>534</v>
      </c>
      <c r="H38" s="79">
        <v>872</v>
      </c>
      <c r="I38" s="85">
        <f>H38+650</f>
        <v>1522</v>
      </c>
      <c r="J38" s="86">
        <f>VLOOKUP(C38,[2]Sheet1!$A:$C,3,0)</f>
        <v>992</v>
      </c>
      <c r="K38" s="92">
        <f>J38/I38</f>
        <v>0.651773981603154</v>
      </c>
      <c r="L38" s="76"/>
      <c r="M38" s="76"/>
      <c r="N38" s="76">
        <f>I38-J38</f>
        <v>530</v>
      </c>
      <c r="O38" s="76">
        <v>5.3</v>
      </c>
    </row>
    <row r="39" s="71" customFormat="1" customHeight="1" spans="1:15">
      <c r="A39" s="76">
        <v>19</v>
      </c>
      <c r="B39" s="79">
        <v>117637</v>
      </c>
      <c r="C39" s="79">
        <v>122718</v>
      </c>
      <c r="D39" s="79" t="s">
        <v>69</v>
      </c>
      <c r="E39" s="79" t="s">
        <v>17</v>
      </c>
      <c r="F39" s="79" t="s">
        <v>33</v>
      </c>
      <c r="G39" s="79">
        <v>0</v>
      </c>
      <c r="H39" s="79">
        <v>672</v>
      </c>
      <c r="I39" s="85">
        <f>H39+650</f>
        <v>1322</v>
      </c>
      <c r="J39" s="86">
        <f>VLOOKUP(C39,[2]Sheet1!$A:$C,3,0)</f>
        <v>836</v>
      </c>
      <c r="K39" s="92">
        <f>J39/I39</f>
        <v>0.632375189107413</v>
      </c>
      <c r="L39" s="76"/>
      <c r="M39" s="76"/>
      <c r="N39" s="76">
        <f>I39-J39</f>
        <v>486</v>
      </c>
      <c r="O39" s="76">
        <v>4.9</v>
      </c>
    </row>
    <row r="40" s="71" customFormat="1" customHeight="1" spans="1:15">
      <c r="A40" s="76">
        <v>91</v>
      </c>
      <c r="B40" s="79">
        <v>117310</v>
      </c>
      <c r="C40" s="79">
        <v>117310</v>
      </c>
      <c r="D40" s="79" t="s">
        <v>70</v>
      </c>
      <c r="E40" s="79" t="s">
        <v>38</v>
      </c>
      <c r="F40" s="79" t="s">
        <v>33</v>
      </c>
      <c r="G40" s="79">
        <f>VLOOKUP(C40,[1]Sheet1!$A:$B,2,0)</f>
        <v>5666</v>
      </c>
      <c r="H40" s="79">
        <v>5938</v>
      </c>
      <c r="I40" s="85">
        <f>H40+650</f>
        <v>6588</v>
      </c>
      <c r="J40" s="86">
        <f>VLOOKUP(C40,[2]Sheet1!$A:$C,3,0)</f>
        <v>4109.2</v>
      </c>
      <c r="K40" s="92">
        <f>J40/I40</f>
        <v>0.623740133576199</v>
      </c>
      <c r="L40" s="76"/>
      <c r="M40" s="76"/>
      <c r="N40" s="76">
        <f>I40-J40</f>
        <v>2478.8</v>
      </c>
      <c r="O40" s="76">
        <v>24.8</v>
      </c>
    </row>
    <row r="41" s="71" customFormat="1" customHeight="1" spans="1:15">
      <c r="A41" s="76">
        <v>101</v>
      </c>
      <c r="B41" s="79">
        <v>341</v>
      </c>
      <c r="C41" s="79">
        <v>2881</v>
      </c>
      <c r="D41" s="79" t="s">
        <v>71</v>
      </c>
      <c r="E41" s="79" t="s">
        <v>68</v>
      </c>
      <c r="F41" s="79" t="s">
        <v>23</v>
      </c>
      <c r="G41" s="79">
        <f>VLOOKUP(C41,[1]Sheet1!$A:$B,2,0)</f>
        <v>2369.79</v>
      </c>
      <c r="H41" s="79">
        <v>2642</v>
      </c>
      <c r="I41" s="85">
        <f>H41+650</f>
        <v>3292</v>
      </c>
      <c r="J41" s="86">
        <f>VLOOKUP(C41,[2]Sheet1!$A:$C,3,0)</f>
        <v>2025.85</v>
      </c>
      <c r="K41" s="92">
        <f>J41/I41</f>
        <v>0.615385783718104</v>
      </c>
      <c r="L41" s="76"/>
      <c r="M41" s="76"/>
      <c r="N41" s="76">
        <f>I41-J41</f>
        <v>1266.15</v>
      </c>
      <c r="O41" s="76">
        <v>12.7</v>
      </c>
    </row>
    <row r="42" s="71" customFormat="1" customHeight="1" spans="1:15">
      <c r="A42" s="76">
        <v>72</v>
      </c>
      <c r="B42" s="79">
        <v>377</v>
      </c>
      <c r="C42" s="79">
        <v>2729</v>
      </c>
      <c r="D42" s="79" t="s">
        <v>72</v>
      </c>
      <c r="E42" s="79" t="s">
        <v>21</v>
      </c>
      <c r="F42" s="79" t="s">
        <v>41</v>
      </c>
      <c r="G42" s="79">
        <f>VLOOKUP(C42,[1]Sheet1!$A:$B,2,0)</f>
        <v>2049.56</v>
      </c>
      <c r="H42" s="79">
        <v>2372</v>
      </c>
      <c r="I42" s="85">
        <f>H42+650</f>
        <v>3022</v>
      </c>
      <c r="J42" s="86">
        <f>VLOOKUP(C42,[2]Sheet1!$A:$C,3,0)</f>
        <v>1815.04</v>
      </c>
      <c r="K42" s="92">
        <f>J42/I42</f>
        <v>0.60060886829914</v>
      </c>
      <c r="L42" s="76"/>
      <c r="M42" s="76"/>
      <c r="N42" s="76">
        <f>I42-J42</f>
        <v>1206.96</v>
      </c>
      <c r="O42" s="76">
        <v>12.1</v>
      </c>
    </row>
    <row r="43" s="71" customFormat="1" customHeight="1" spans="1:15">
      <c r="A43" s="76">
        <v>50</v>
      </c>
      <c r="B43" s="79">
        <v>110378</v>
      </c>
      <c r="C43" s="79">
        <v>110378</v>
      </c>
      <c r="D43" s="79" t="s">
        <v>73</v>
      </c>
      <c r="E43" s="79" t="s">
        <v>25</v>
      </c>
      <c r="F43" s="79" t="s">
        <v>33</v>
      </c>
      <c r="G43" s="79">
        <f>VLOOKUP(C43,[1]Sheet1!$A:$B,2,0)</f>
        <v>3162</v>
      </c>
      <c r="H43" s="79">
        <v>3434</v>
      </c>
      <c r="I43" s="85">
        <f>H43+650</f>
        <v>4084</v>
      </c>
      <c r="J43" s="86">
        <f>VLOOKUP(C43,[2]Sheet1!$A:$C,3,0)</f>
        <v>2446</v>
      </c>
      <c r="K43" s="92">
        <f>J43/I43</f>
        <v>0.598922624877571</v>
      </c>
      <c r="L43" s="76"/>
      <c r="M43" s="76"/>
      <c r="N43" s="76">
        <f>I43-J43</f>
        <v>1638</v>
      </c>
      <c r="O43" s="76">
        <v>16.4</v>
      </c>
    </row>
    <row r="44" s="71" customFormat="1" customHeight="1" spans="1:15">
      <c r="A44" s="76">
        <v>107</v>
      </c>
      <c r="B44" s="79">
        <v>747</v>
      </c>
      <c r="C44" s="79">
        <v>2804</v>
      </c>
      <c r="D44" s="79" t="s">
        <v>74</v>
      </c>
      <c r="E44" s="79" t="s">
        <v>29</v>
      </c>
      <c r="F44" s="79" t="s">
        <v>18</v>
      </c>
      <c r="G44" s="79">
        <f>VLOOKUP(C44,[1]Sheet1!$A:$B,2,0)</f>
        <v>8002.88</v>
      </c>
      <c r="H44" s="79">
        <v>8275</v>
      </c>
      <c r="I44" s="85">
        <f>H44+650</f>
        <v>8925</v>
      </c>
      <c r="J44" s="86">
        <f>VLOOKUP(C44,[2]Sheet1!$A:$C,3,0)</f>
        <v>5308.7</v>
      </c>
      <c r="K44" s="92">
        <f>J44/I44</f>
        <v>0.594812324929972</v>
      </c>
      <c r="L44" s="76"/>
      <c r="M44" s="76"/>
      <c r="N44" s="76">
        <f>I44-J44</f>
        <v>3616.3</v>
      </c>
      <c r="O44" s="76">
        <v>36.2</v>
      </c>
    </row>
    <row r="45" s="71" customFormat="1" customHeight="1" spans="1:15">
      <c r="A45" s="76">
        <v>79</v>
      </c>
      <c r="B45" s="79">
        <v>113025</v>
      </c>
      <c r="C45" s="79">
        <v>113025</v>
      </c>
      <c r="D45" s="79" t="s">
        <v>75</v>
      </c>
      <c r="E45" s="79" t="s">
        <v>21</v>
      </c>
      <c r="F45" s="79" t="s">
        <v>33</v>
      </c>
      <c r="G45" s="79">
        <f>VLOOKUP(C45,[1]Sheet1!$A:$B,2,0)</f>
        <v>631.14</v>
      </c>
      <c r="H45" s="79">
        <v>922</v>
      </c>
      <c r="I45" s="85">
        <f>H45+650</f>
        <v>1572</v>
      </c>
      <c r="J45" s="86">
        <f>VLOOKUP(C45,[2]Sheet1!$A:$C,3,0)</f>
        <v>934.34</v>
      </c>
      <c r="K45" s="92">
        <f>J45/I45</f>
        <v>0.594363867684478</v>
      </c>
      <c r="L45" s="76"/>
      <c r="M45" s="76"/>
      <c r="N45" s="76">
        <f>I45-J45</f>
        <v>637.66</v>
      </c>
      <c r="O45" s="76">
        <v>6.4</v>
      </c>
    </row>
    <row r="46" s="71" customFormat="1" customHeight="1" spans="1:15">
      <c r="A46" s="76">
        <v>111</v>
      </c>
      <c r="B46" s="79">
        <v>572</v>
      </c>
      <c r="C46" s="79">
        <v>2778</v>
      </c>
      <c r="D46" s="79" t="s">
        <v>76</v>
      </c>
      <c r="E46" s="79" t="s">
        <v>29</v>
      </c>
      <c r="F46" s="79" t="s">
        <v>18</v>
      </c>
      <c r="G46" s="79">
        <f>VLOOKUP(C46,[1]Sheet1!$A:$B,2,0)</f>
        <v>4909.64</v>
      </c>
      <c r="H46" s="79">
        <v>5182</v>
      </c>
      <c r="I46" s="85">
        <f>H46+650</f>
        <v>5832</v>
      </c>
      <c r="J46" s="86">
        <f>VLOOKUP(C46,[2]Sheet1!$A:$C,3,0)</f>
        <v>3442.8</v>
      </c>
      <c r="K46" s="92">
        <f>J46/I46</f>
        <v>0.590329218106996</v>
      </c>
      <c r="L46" s="76"/>
      <c r="M46" s="76"/>
      <c r="N46" s="76">
        <f>I46-J46</f>
        <v>2389.2</v>
      </c>
      <c r="O46" s="76">
        <v>23.9</v>
      </c>
    </row>
    <row r="47" s="71" customFormat="1" customHeight="1" spans="1:15">
      <c r="A47" s="76">
        <v>106</v>
      </c>
      <c r="B47" s="79">
        <v>726</v>
      </c>
      <c r="C47" s="79">
        <v>2466</v>
      </c>
      <c r="D47" s="79" t="s">
        <v>77</v>
      </c>
      <c r="E47" s="79" t="s">
        <v>29</v>
      </c>
      <c r="F47" s="79" t="s">
        <v>41</v>
      </c>
      <c r="G47" s="79">
        <f>VLOOKUP(C47,[1]Sheet1!$A:$B,2,0)</f>
        <v>11220.34</v>
      </c>
      <c r="H47" s="79">
        <v>11492</v>
      </c>
      <c r="I47" s="85">
        <f>H47+650</f>
        <v>12142</v>
      </c>
      <c r="J47" s="86">
        <f>VLOOKUP(C47,[2]Sheet1!$A:$C,3,0)</f>
        <v>7166</v>
      </c>
      <c r="K47" s="92">
        <f>J47/I47</f>
        <v>0.590182836435513</v>
      </c>
      <c r="L47" s="76">
        <v>200</v>
      </c>
      <c r="M47" s="76"/>
      <c r="N47" s="76">
        <f>I47-J47</f>
        <v>4976</v>
      </c>
      <c r="O47" s="76">
        <v>49.8</v>
      </c>
    </row>
    <row r="48" s="71" customFormat="1" customHeight="1" spans="1:15">
      <c r="A48" s="76">
        <v>6</v>
      </c>
      <c r="B48" s="79">
        <v>56</v>
      </c>
      <c r="C48" s="79">
        <v>2894</v>
      </c>
      <c r="D48" s="79" t="s">
        <v>78</v>
      </c>
      <c r="E48" s="79" t="s">
        <v>56</v>
      </c>
      <c r="F48" s="79" t="s">
        <v>33</v>
      </c>
      <c r="G48" s="79">
        <f>VLOOKUP(C48,[1]Sheet1!$A:$B,2,0)</f>
        <v>1113.08</v>
      </c>
      <c r="H48" s="79">
        <v>1386</v>
      </c>
      <c r="I48" s="85">
        <f>H48+650</f>
        <v>2036</v>
      </c>
      <c r="J48" s="86">
        <f>VLOOKUP(C48,[2]Sheet1!$A:$C,3,0)</f>
        <v>1179</v>
      </c>
      <c r="K48" s="92">
        <f>J48/I48</f>
        <v>0.579076620825147</v>
      </c>
      <c r="L48" s="76"/>
      <c r="M48" s="76"/>
      <c r="N48" s="76">
        <f>I48-J48</f>
        <v>857</v>
      </c>
      <c r="O48" s="76">
        <v>8.6</v>
      </c>
    </row>
    <row r="49" s="71" customFormat="1" customHeight="1" spans="1:15">
      <c r="A49" s="76">
        <v>112</v>
      </c>
      <c r="B49" s="79">
        <v>102934</v>
      </c>
      <c r="C49" s="79">
        <v>102934</v>
      </c>
      <c r="D49" s="79" t="s">
        <v>79</v>
      </c>
      <c r="E49" s="79" t="s">
        <v>29</v>
      </c>
      <c r="F49" s="79" t="s">
        <v>18</v>
      </c>
      <c r="G49" s="79">
        <f>VLOOKUP(C49,[1]Sheet1!$A:$B,2,0)</f>
        <v>4560.6</v>
      </c>
      <c r="H49" s="79">
        <v>4832.6</v>
      </c>
      <c r="I49" s="85">
        <f>H49+650</f>
        <v>5482.6</v>
      </c>
      <c r="J49" s="86">
        <f>VLOOKUP(C49,[2]Sheet1!$A:$C,3,0)</f>
        <v>3134.34</v>
      </c>
      <c r="K49" s="92">
        <f>J49/I49</f>
        <v>0.571688614890745</v>
      </c>
      <c r="L49" s="76"/>
      <c r="M49" s="76"/>
      <c r="N49" s="76">
        <f>I49-J49</f>
        <v>2348.26</v>
      </c>
      <c r="O49" s="76">
        <v>23.5</v>
      </c>
    </row>
    <row r="50" s="71" customFormat="1" customHeight="1" spans="1:15">
      <c r="A50" s="76">
        <v>83</v>
      </c>
      <c r="B50" s="79">
        <v>114685</v>
      </c>
      <c r="C50" s="79">
        <v>114685</v>
      </c>
      <c r="D50" s="79" t="s">
        <v>80</v>
      </c>
      <c r="E50" s="79" t="s">
        <v>38</v>
      </c>
      <c r="F50" s="79" t="s">
        <v>49</v>
      </c>
      <c r="G50" s="79">
        <f>VLOOKUP(C50,[1]Sheet1!$A:$B,2,0)</f>
        <v>17180</v>
      </c>
      <c r="H50" s="79">
        <v>17452</v>
      </c>
      <c r="I50" s="85">
        <f>H50+650</f>
        <v>18102</v>
      </c>
      <c r="J50" s="86">
        <f>VLOOKUP(C50,[2]Sheet1!$A:$C,3,0)</f>
        <v>10301.94</v>
      </c>
      <c r="K50" s="92">
        <f>J50/I50</f>
        <v>0.569105071262844</v>
      </c>
      <c r="L50" s="76">
        <v>200</v>
      </c>
      <c r="M50" s="76"/>
      <c r="N50" s="76">
        <f>I50-J50</f>
        <v>7800.06</v>
      </c>
      <c r="O50" s="76">
        <v>78</v>
      </c>
    </row>
    <row r="51" s="71" customFormat="1" customHeight="1" spans="1:15">
      <c r="A51" s="76">
        <v>43</v>
      </c>
      <c r="B51" s="79">
        <v>120844</v>
      </c>
      <c r="C51" s="79">
        <v>120844</v>
      </c>
      <c r="D51" s="79" t="s">
        <v>81</v>
      </c>
      <c r="E51" s="79" t="s">
        <v>43</v>
      </c>
      <c r="F51" s="79" t="s">
        <v>41</v>
      </c>
      <c r="G51" s="79">
        <f>VLOOKUP(C51,[1]Sheet1!$A:$B,2,0)</f>
        <v>1183.47</v>
      </c>
      <c r="H51" s="79">
        <v>1456</v>
      </c>
      <c r="I51" s="85">
        <f>H51+650</f>
        <v>2106</v>
      </c>
      <c r="J51" s="86">
        <f>VLOOKUP(C51,[2]Sheet1!$A:$C,3,0)</f>
        <v>1172.35</v>
      </c>
      <c r="K51" s="92">
        <f>J51/I51</f>
        <v>0.556671415004748</v>
      </c>
      <c r="L51" s="76"/>
      <c r="M51" s="76"/>
      <c r="N51" s="76">
        <f>I51-J51</f>
        <v>933.65</v>
      </c>
      <c r="O51" s="76">
        <v>9.3</v>
      </c>
    </row>
    <row r="52" s="71" customFormat="1" customHeight="1" spans="1:15">
      <c r="A52" s="76">
        <v>2</v>
      </c>
      <c r="B52" s="79">
        <v>367</v>
      </c>
      <c r="C52" s="79">
        <v>2910</v>
      </c>
      <c r="D52" s="79" t="s">
        <v>82</v>
      </c>
      <c r="E52" s="79" t="s">
        <v>56</v>
      </c>
      <c r="F52" s="79" t="s">
        <v>18</v>
      </c>
      <c r="G52" s="79">
        <f>VLOOKUP(C52,[1]Sheet1!$A:$B,2,0)</f>
        <v>3534.5</v>
      </c>
      <c r="H52" s="79">
        <v>3806.5</v>
      </c>
      <c r="I52" s="85">
        <f>H52+650</f>
        <v>4456.5</v>
      </c>
      <c r="J52" s="86">
        <f>VLOOKUP(C52,[2]Sheet1!$A:$C,3,0)</f>
        <v>2476</v>
      </c>
      <c r="K52" s="92">
        <f>J52/I52</f>
        <v>0.555592954111971</v>
      </c>
      <c r="L52" s="76"/>
      <c r="M52" s="76"/>
      <c r="N52" s="76">
        <f>I52-J52</f>
        <v>1980.5</v>
      </c>
      <c r="O52" s="76">
        <v>19.8</v>
      </c>
    </row>
    <row r="53" s="71" customFormat="1" customHeight="1" spans="1:15">
      <c r="A53" s="76">
        <v>134</v>
      </c>
      <c r="B53" s="79">
        <v>108656</v>
      </c>
      <c r="C53" s="79">
        <v>108656</v>
      </c>
      <c r="D53" s="79" t="s">
        <v>83</v>
      </c>
      <c r="E53" s="79" t="s">
        <v>32</v>
      </c>
      <c r="F53" s="79" t="s">
        <v>30</v>
      </c>
      <c r="G53" s="79">
        <f>VLOOKUP(C53,[1]Sheet1!$A:$B,2,0)</f>
        <v>4892</v>
      </c>
      <c r="H53" s="79">
        <v>5164</v>
      </c>
      <c r="I53" s="85">
        <f>H53+650</f>
        <v>5814</v>
      </c>
      <c r="J53" s="86">
        <f>VLOOKUP(C53,[2]Sheet1!$A:$C,3,0)</f>
        <v>3192</v>
      </c>
      <c r="K53" s="92">
        <f>J53/I53</f>
        <v>0.549019607843137</v>
      </c>
      <c r="L53" s="86"/>
      <c r="M53" s="86"/>
      <c r="N53" s="76">
        <f>I53-J53</f>
        <v>2622</v>
      </c>
      <c r="O53" s="76">
        <v>26.2</v>
      </c>
    </row>
    <row r="54" s="71" customFormat="1" customHeight="1" spans="1:15">
      <c r="A54" s="76">
        <v>54</v>
      </c>
      <c r="B54" s="79">
        <v>399</v>
      </c>
      <c r="C54" s="79">
        <v>2738</v>
      </c>
      <c r="D54" s="79" t="s">
        <v>84</v>
      </c>
      <c r="E54" s="79" t="s">
        <v>21</v>
      </c>
      <c r="F54" s="79" t="s">
        <v>49</v>
      </c>
      <c r="G54" s="79">
        <f>VLOOKUP(C54,[1]Sheet1!$A:$B,2,0)</f>
        <v>11796.97</v>
      </c>
      <c r="H54" s="79">
        <v>12072</v>
      </c>
      <c r="I54" s="85">
        <f>H54+650</f>
        <v>12722</v>
      </c>
      <c r="J54" s="86">
        <f>VLOOKUP(C54,[2]Sheet1!$A:$C,3,0)</f>
        <v>6956</v>
      </c>
      <c r="K54" s="92">
        <f>J54/I54</f>
        <v>0.546769375884295</v>
      </c>
      <c r="L54" s="76">
        <v>200</v>
      </c>
      <c r="M54" s="76"/>
      <c r="N54" s="76">
        <f>I54-J54</f>
        <v>5766</v>
      </c>
      <c r="O54" s="76">
        <v>57.7</v>
      </c>
    </row>
    <row r="55" s="71" customFormat="1" customHeight="1" spans="1:15">
      <c r="A55" s="76">
        <v>45</v>
      </c>
      <c r="B55" s="79">
        <v>114844</v>
      </c>
      <c r="C55" s="79">
        <v>114844</v>
      </c>
      <c r="D55" s="79" t="s">
        <v>85</v>
      </c>
      <c r="E55" s="79" t="s">
        <v>43</v>
      </c>
      <c r="F55" s="79" t="s">
        <v>41</v>
      </c>
      <c r="G55" s="79">
        <f>VLOOKUP(C55,[1]Sheet1!$A:$B,2,0)</f>
        <v>913</v>
      </c>
      <c r="H55" s="79">
        <v>1185</v>
      </c>
      <c r="I55" s="85">
        <f>H55+650</f>
        <v>1835</v>
      </c>
      <c r="J55" s="86">
        <f>VLOOKUP(C55,[2]Sheet1!$A:$C,3,0)</f>
        <v>999</v>
      </c>
      <c r="K55" s="92">
        <f>J55/I55</f>
        <v>0.54441416893733</v>
      </c>
      <c r="L55" s="76"/>
      <c r="M55" s="76"/>
      <c r="N55" s="76">
        <f>I55-J55</f>
        <v>836</v>
      </c>
      <c r="O55" s="76">
        <v>8.4</v>
      </c>
    </row>
    <row r="56" s="71" customFormat="1" customHeight="1" spans="1:15">
      <c r="A56" s="76">
        <v>127</v>
      </c>
      <c r="B56" s="79">
        <v>118151</v>
      </c>
      <c r="C56" s="79">
        <v>118151</v>
      </c>
      <c r="D56" s="79" t="s">
        <v>86</v>
      </c>
      <c r="E56" s="79" t="s">
        <v>29</v>
      </c>
      <c r="F56" s="79" t="s">
        <v>33</v>
      </c>
      <c r="G56" s="79">
        <f>VLOOKUP(C56,[1]Sheet1!$A:$B,2,0)</f>
        <v>949.92</v>
      </c>
      <c r="H56" s="79">
        <v>1222</v>
      </c>
      <c r="I56" s="85">
        <f>H56+650</f>
        <v>1872</v>
      </c>
      <c r="J56" s="86">
        <f>VLOOKUP(C56,[2]Sheet1!$A:$C,3,0)</f>
        <v>1002</v>
      </c>
      <c r="K56" s="92">
        <f>J56/I56</f>
        <v>0.53525641025641</v>
      </c>
      <c r="L56" s="76"/>
      <c r="M56" s="76"/>
      <c r="N56" s="76">
        <f>I56-J56</f>
        <v>870</v>
      </c>
      <c r="O56" s="76">
        <v>8.7</v>
      </c>
    </row>
    <row r="57" s="71" customFormat="1" customHeight="1" spans="1:15">
      <c r="A57" s="76">
        <v>8</v>
      </c>
      <c r="B57" s="79">
        <v>123007</v>
      </c>
      <c r="C57" s="79">
        <v>123007</v>
      </c>
      <c r="D57" s="79" t="s">
        <v>87</v>
      </c>
      <c r="E57" s="79" t="s">
        <v>17</v>
      </c>
      <c r="F57" s="79" t="s">
        <v>33</v>
      </c>
      <c r="G57" s="79">
        <f>VLOOKUP(C57,[1]Sheet1!$A:$B,2,0)</f>
        <v>4396.46</v>
      </c>
      <c r="H57" s="79">
        <v>4672</v>
      </c>
      <c r="I57" s="85">
        <f>H57+650</f>
        <v>5322</v>
      </c>
      <c r="J57" s="86">
        <f>VLOOKUP(C57,[2]Sheet1!$A:$C,3,0)</f>
        <v>2761.14</v>
      </c>
      <c r="K57" s="92">
        <f>J57/I57</f>
        <v>0.518816234498309</v>
      </c>
      <c r="L57" s="76"/>
      <c r="M57" s="76"/>
      <c r="N57" s="76">
        <f>I57-J57</f>
        <v>2560.86</v>
      </c>
      <c r="O57" s="76">
        <v>25.6</v>
      </c>
    </row>
    <row r="58" s="71" customFormat="1" customHeight="1" spans="1:15">
      <c r="A58" s="76">
        <v>84</v>
      </c>
      <c r="B58" s="79">
        <v>337</v>
      </c>
      <c r="C58" s="79">
        <v>2834</v>
      </c>
      <c r="D58" s="79" t="s">
        <v>88</v>
      </c>
      <c r="E58" s="79" t="s">
        <v>38</v>
      </c>
      <c r="F58" s="79" t="s">
        <v>49</v>
      </c>
      <c r="G58" s="79">
        <f>VLOOKUP(C58,[1]Sheet1!$A:$B,2,0)</f>
        <v>12194</v>
      </c>
      <c r="H58" s="79">
        <v>12466</v>
      </c>
      <c r="I58" s="85">
        <f>H58+650</f>
        <v>13116</v>
      </c>
      <c r="J58" s="86">
        <f>VLOOKUP(C58,[2]Sheet1!$A:$C,3,0)</f>
        <v>6424</v>
      </c>
      <c r="K58" s="92">
        <f>J58/I58</f>
        <v>0.489783470570296</v>
      </c>
      <c r="L58" s="76"/>
      <c r="M58" s="76"/>
      <c r="N58" s="76">
        <f>I58-J58</f>
        <v>6692</v>
      </c>
      <c r="O58" s="76">
        <v>66.9</v>
      </c>
    </row>
    <row r="59" s="71" customFormat="1" customHeight="1" spans="1:15">
      <c r="A59" s="76">
        <v>87</v>
      </c>
      <c r="B59" s="79">
        <v>116919</v>
      </c>
      <c r="C59" s="79">
        <v>116919</v>
      </c>
      <c r="D59" s="79" t="s">
        <v>89</v>
      </c>
      <c r="E59" s="79" t="s">
        <v>38</v>
      </c>
      <c r="F59" s="79" t="s">
        <v>18</v>
      </c>
      <c r="G59" s="79">
        <f>VLOOKUP(C59,[1]Sheet1!$A:$B,2,0)</f>
        <v>7990.4</v>
      </c>
      <c r="H59" s="79">
        <v>8262.4</v>
      </c>
      <c r="I59" s="85">
        <f>H59+650</f>
        <v>8912.4</v>
      </c>
      <c r="J59" s="86">
        <f>VLOOKUP(C59,[2]Sheet1!$A:$C,3,0)</f>
        <v>4353.5</v>
      </c>
      <c r="K59" s="92">
        <f>J59/I59</f>
        <v>0.488476729051658</v>
      </c>
      <c r="L59" s="76"/>
      <c r="M59" s="76"/>
      <c r="N59" s="76">
        <f>I59-J59</f>
        <v>4558.9</v>
      </c>
      <c r="O59" s="76">
        <v>45.6</v>
      </c>
    </row>
    <row r="60" s="71" customFormat="1" customHeight="1" spans="1:15">
      <c r="A60" s="76">
        <v>4</v>
      </c>
      <c r="B60" s="79">
        <v>52</v>
      </c>
      <c r="C60" s="79">
        <v>2905</v>
      </c>
      <c r="D60" s="79" t="s">
        <v>90</v>
      </c>
      <c r="E60" s="79" t="s">
        <v>56</v>
      </c>
      <c r="F60" s="79" t="s">
        <v>33</v>
      </c>
      <c r="G60" s="79">
        <f>VLOOKUP(C60,[1]Sheet1!$A:$B,2,0)</f>
        <v>1942</v>
      </c>
      <c r="H60" s="79">
        <v>2214</v>
      </c>
      <c r="I60" s="85">
        <f>H60+650</f>
        <v>2864</v>
      </c>
      <c r="J60" s="86">
        <f>VLOOKUP(C60,[2]Sheet1!$A:$C,3,0)</f>
        <v>1396</v>
      </c>
      <c r="K60" s="92">
        <f>J60/I60</f>
        <v>0.487430167597765</v>
      </c>
      <c r="L60" s="76"/>
      <c r="M60" s="76"/>
      <c r="N60" s="76">
        <f>I60-J60</f>
        <v>1468</v>
      </c>
      <c r="O60" s="76">
        <v>14.7</v>
      </c>
    </row>
    <row r="61" s="71" customFormat="1" customHeight="1" spans="1:15">
      <c r="A61" s="76">
        <v>88</v>
      </c>
      <c r="B61" s="79">
        <v>742</v>
      </c>
      <c r="C61" s="79">
        <v>2791</v>
      </c>
      <c r="D61" s="79" t="s">
        <v>91</v>
      </c>
      <c r="E61" s="79" t="s">
        <v>38</v>
      </c>
      <c r="F61" s="79" t="s">
        <v>49</v>
      </c>
      <c r="G61" s="79">
        <f>VLOOKUP(C61,[1]Sheet1!$A:$B,2,0)</f>
        <v>7508.2</v>
      </c>
      <c r="H61" s="79">
        <v>7780.2</v>
      </c>
      <c r="I61" s="85">
        <f>H61+650</f>
        <v>8430.2</v>
      </c>
      <c r="J61" s="86">
        <f>VLOOKUP(C61,[2]Sheet1!$A:$C,3,0)</f>
        <v>4058</v>
      </c>
      <c r="K61" s="92">
        <f>J61/I61</f>
        <v>0.481364617684041</v>
      </c>
      <c r="L61" s="76"/>
      <c r="M61" s="76"/>
      <c r="N61" s="76">
        <f>I61-J61</f>
        <v>4372.2</v>
      </c>
      <c r="O61" s="76">
        <v>43.7</v>
      </c>
    </row>
    <row r="62" s="71" customFormat="1" customHeight="1" spans="1:15">
      <c r="A62" s="76">
        <v>28</v>
      </c>
      <c r="B62" s="79">
        <v>730</v>
      </c>
      <c r="C62" s="79">
        <v>2526</v>
      </c>
      <c r="D62" s="79" t="s">
        <v>92</v>
      </c>
      <c r="E62" s="79" t="s">
        <v>43</v>
      </c>
      <c r="F62" s="79" t="s">
        <v>41</v>
      </c>
      <c r="G62" s="79">
        <f>VLOOKUP(C62,[1]Sheet1!$A:$B,2,0)</f>
        <v>5326</v>
      </c>
      <c r="H62" s="79">
        <v>5598</v>
      </c>
      <c r="I62" s="85">
        <f>H62+650</f>
        <v>6248</v>
      </c>
      <c r="J62" s="86">
        <f>VLOOKUP(C62,[2]Sheet1!$A:$C,3,0)</f>
        <v>2943.22</v>
      </c>
      <c r="K62" s="92">
        <f>J62/I62</f>
        <v>0.471065941101152</v>
      </c>
      <c r="L62" s="76"/>
      <c r="M62" s="76"/>
      <c r="N62" s="76">
        <f>I62-J62</f>
        <v>3304.78</v>
      </c>
      <c r="O62" s="76">
        <v>33</v>
      </c>
    </row>
    <row r="63" s="71" customFormat="1" customHeight="1" spans="1:15">
      <c r="A63" s="76">
        <v>89</v>
      </c>
      <c r="B63" s="79">
        <v>116482</v>
      </c>
      <c r="C63" s="79">
        <v>116482</v>
      </c>
      <c r="D63" s="79" t="s">
        <v>93</v>
      </c>
      <c r="E63" s="79" t="s">
        <v>38</v>
      </c>
      <c r="F63" s="79" t="s">
        <v>18</v>
      </c>
      <c r="G63" s="79">
        <f>VLOOKUP(C63,[1]Sheet1!$A:$B,2,0)</f>
        <v>6448.55</v>
      </c>
      <c r="H63" s="79">
        <v>6722</v>
      </c>
      <c r="I63" s="85">
        <f>H63+650</f>
        <v>7372</v>
      </c>
      <c r="J63" s="86">
        <f>VLOOKUP(C63,[2]Sheet1!$A:$C,3,0)</f>
        <v>3357.7</v>
      </c>
      <c r="K63" s="92">
        <f>J63/I63</f>
        <v>0.45546663049376</v>
      </c>
      <c r="L63" s="76"/>
      <c r="M63" s="76"/>
      <c r="N63" s="76">
        <f>I63-J63</f>
        <v>4014.3</v>
      </c>
      <c r="O63" s="76">
        <v>40.1</v>
      </c>
    </row>
    <row r="64" s="71" customFormat="1" customHeight="1" spans="1:15">
      <c r="A64" s="76">
        <v>108</v>
      </c>
      <c r="B64" s="79">
        <v>357</v>
      </c>
      <c r="C64" s="79">
        <v>2471</v>
      </c>
      <c r="D64" s="79" t="s">
        <v>94</v>
      </c>
      <c r="E64" s="79" t="s">
        <v>29</v>
      </c>
      <c r="F64" s="79" t="s">
        <v>30</v>
      </c>
      <c r="G64" s="79">
        <f>VLOOKUP(C64,[1]Sheet1!$A:$B,2,0)</f>
        <v>7678.04</v>
      </c>
      <c r="H64" s="79">
        <v>7950</v>
      </c>
      <c r="I64" s="85">
        <f>H64+650</f>
        <v>8600</v>
      </c>
      <c r="J64" s="86">
        <f>VLOOKUP(C64,[2]Sheet1!$A:$C,3,0)</f>
        <v>3887.5</v>
      </c>
      <c r="K64" s="92">
        <f>J64/I64</f>
        <v>0.45203488372093</v>
      </c>
      <c r="L64" s="76"/>
      <c r="M64" s="76"/>
      <c r="N64" s="76">
        <f>I64-J64</f>
        <v>4712.5</v>
      </c>
      <c r="O64" s="76">
        <v>47.1</v>
      </c>
    </row>
    <row r="65" s="71" customFormat="1" customHeight="1" spans="1:15">
      <c r="A65" s="76">
        <v>98</v>
      </c>
      <c r="B65" s="79">
        <v>106485</v>
      </c>
      <c r="C65" s="79">
        <v>106485</v>
      </c>
      <c r="D65" s="79" t="s">
        <v>95</v>
      </c>
      <c r="E65" s="79" t="s">
        <v>38</v>
      </c>
      <c r="F65" s="79" t="s">
        <v>33</v>
      </c>
      <c r="G65" s="79">
        <f>VLOOKUP(C65,[1]Sheet1!$A:$B,2,0)</f>
        <v>832</v>
      </c>
      <c r="H65" s="79">
        <v>1104</v>
      </c>
      <c r="I65" s="85">
        <f>H65+650</f>
        <v>1754</v>
      </c>
      <c r="J65" s="86">
        <f>VLOOKUP(C65,[2]Sheet1!$A:$C,3,0)</f>
        <v>782</v>
      </c>
      <c r="K65" s="92">
        <f>J65/I65</f>
        <v>0.445838084378563</v>
      </c>
      <c r="L65" s="76"/>
      <c r="M65" s="76"/>
      <c r="N65" s="76">
        <f>I65-J65</f>
        <v>972</v>
      </c>
      <c r="O65" s="76">
        <v>9.7</v>
      </c>
    </row>
    <row r="66" s="71" customFormat="1" customHeight="1" spans="1:15">
      <c r="A66" s="76">
        <v>97</v>
      </c>
      <c r="B66" s="79">
        <v>116773</v>
      </c>
      <c r="C66" s="79">
        <v>2274</v>
      </c>
      <c r="D66" s="79" t="s">
        <v>96</v>
      </c>
      <c r="E66" s="79" t="s">
        <v>38</v>
      </c>
      <c r="F66" s="79" t="s">
        <v>33</v>
      </c>
      <c r="G66" s="79">
        <f>VLOOKUP(C66,[1]Sheet1!$A:$B,2,0)</f>
        <v>1594.3</v>
      </c>
      <c r="H66" s="79">
        <v>1866.3</v>
      </c>
      <c r="I66" s="85">
        <f>H66+650</f>
        <v>2516.3</v>
      </c>
      <c r="J66" s="86">
        <f>VLOOKUP(C66,[2]Sheet1!$A:$C,3,0)</f>
        <v>1092</v>
      </c>
      <c r="K66" s="92">
        <f>J66/I66</f>
        <v>0.433970512260064</v>
      </c>
      <c r="L66" s="76"/>
      <c r="M66" s="76"/>
      <c r="N66" s="76">
        <f>I66-J66</f>
        <v>1424.3</v>
      </c>
      <c r="O66" s="76">
        <v>14.2</v>
      </c>
    </row>
    <row r="67" s="71" customFormat="1" customHeight="1" spans="1:15">
      <c r="A67" s="76">
        <v>76</v>
      </c>
      <c r="B67" s="79">
        <v>723</v>
      </c>
      <c r="C67" s="79">
        <v>2771</v>
      </c>
      <c r="D67" s="79" t="s">
        <v>97</v>
      </c>
      <c r="E67" s="79" t="s">
        <v>21</v>
      </c>
      <c r="F67" s="79" t="s">
        <v>18</v>
      </c>
      <c r="G67" s="79">
        <f>VLOOKUP(C67,[1]Sheet1!$A:$B,2,0)</f>
        <v>1622</v>
      </c>
      <c r="H67" s="79">
        <v>1894</v>
      </c>
      <c r="I67" s="85">
        <f>H67+650</f>
        <v>2544</v>
      </c>
      <c r="J67" s="86">
        <f>VLOOKUP(C67,[2]Sheet1!$A:$C,3,0)</f>
        <v>1100</v>
      </c>
      <c r="K67" s="92">
        <f>J67/I67</f>
        <v>0.432389937106918</v>
      </c>
      <c r="L67" s="76"/>
      <c r="M67" s="76"/>
      <c r="N67" s="76">
        <f>I67-J67</f>
        <v>1444</v>
      </c>
      <c r="O67" s="76">
        <v>14.4</v>
      </c>
    </row>
    <row r="68" s="71" customFormat="1" customHeight="1" spans="1:15">
      <c r="A68" s="76">
        <v>40</v>
      </c>
      <c r="B68" s="79">
        <v>740</v>
      </c>
      <c r="C68" s="79">
        <v>2714</v>
      </c>
      <c r="D68" s="79" t="s">
        <v>98</v>
      </c>
      <c r="E68" s="79" t="s">
        <v>43</v>
      </c>
      <c r="F68" s="79" t="s">
        <v>33</v>
      </c>
      <c r="G68" s="79">
        <f>VLOOKUP(C68,[1]Sheet1!$A:$B,2,0)</f>
        <v>1511</v>
      </c>
      <c r="H68" s="79">
        <v>1783</v>
      </c>
      <c r="I68" s="85">
        <f>H68+650</f>
        <v>2433</v>
      </c>
      <c r="J68" s="86">
        <f>VLOOKUP(C68,[2]Sheet1!$A:$C,3,0)</f>
        <v>1032</v>
      </c>
      <c r="K68" s="92">
        <f>J68/I68</f>
        <v>0.424167694204686</v>
      </c>
      <c r="L68" s="76"/>
      <c r="M68" s="76"/>
      <c r="N68" s="76">
        <f>I68-J68</f>
        <v>1401</v>
      </c>
      <c r="O68" s="76">
        <v>14</v>
      </c>
    </row>
    <row r="69" s="71" customFormat="1" customHeight="1" spans="1:15">
      <c r="A69" s="76">
        <v>130</v>
      </c>
      <c r="B69" s="79">
        <v>113008</v>
      </c>
      <c r="C69" s="79">
        <v>113008</v>
      </c>
      <c r="D69" s="79" t="s">
        <v>99</v>
      </c>
      <c r="E69" s="79" t="s">
        <v>29</v>
      </c>
      <c r="F69" s="79" t="s">
        <v>18</v>
      </c>
      <c r="G69" s="79">
        <f>VLOOKUP(C69,[1]Sheet1!$A:$B,2,0)</f>
        <v>748</v>
      </c>
      <c r="H69" s="79">
        <v>1020</v>
      </c>
      <c r="I69" s="85">
        <f>H69+650</f>
        <v>1670</v>
      </c>
      <c r="J69" s="86">
        <f>VLOOKUP(C69,[2]Sheet1!$A:$C,3,0)</f>
        <v>704</v>
      </c>
      <c r="K69" s="92">
        <f>J69/I69</f>
        <v>0.421556886227545</v>
      </c>
      <c r="L69" s="86"/>
      <c r="M69" s="86"/>
      <c r="N69" s="76">
        <f>I69-J69</f>
        <v>966</v>
      </c>
      <c r="O69" s="76">
        <v>9.7</v>
      </c>
    </row>
    <row r="70" s="71" customFormat="1" customHeight="1" spans="1:15">
      <c r="A70" s="76">
        <v>129</v>
      </c>
      <c r="B70" s="79">
        <v>112415</v>
      </c>
      <c r="C70" s="79">
        <v>112415</v>
      </c>
      <c r="D70" s="79" t="s">
        <v>100</v>
      </c>
      <c r="E70" s="79" t="s">
        <v>29</v>
      </c>
      <c r="F70" s="79" t="s">
        <v>33</v>
      </c>
      <c r="G70" s="79">
        <f>VLOOKUP(C70,[1]Sheet1!$A:$B,2,0)</f>
        <v>832</v>
      </c>
      <c r="H70" s="79">
        <v>1104</v>
      </c>
      <c r="I70" s="85">
        <f>H70+650</f>
        <v>1754</v>
      </c>
      <c r="J70" s="86">
        <f>VLOOKUP(C70,[2]Sheet1!$A:$C,3,0)</f>
        <v>734</v>
      </c>
      <c r="K70" s="92">
        <f>J70/I70</f>
        <v>0.418472063854048</v>
      </c>
      <c r="L70" s="86"/>
      <c r="M70" s="86"/>
      <c r="N70" s="76">
        <f>I70-J70</f>
        <v>1020</v>
      </c>
      <c r="O70" s="76">
        <v>10.2</v>
      </c>
    </row>
    <row r="71" s="71" customFormat="1" customHeight="1" spans="1:15">
      <c r="A71" s="76">
        <v>67</v>
      </c>
      <c r="B71" s="79">
        <v>103639</v>
      </c>
      <c r="C71" s="79">
        <v>103639</v>
      </c>
      <c r="D71" s="79" t="s">
        <v>101</v>
      </c>
      <c r="E71" s="79" t="s">
        <v>21</v>
      </c>
      <c r="F71" s="79" t="s">
        <v>18</v>
      </c>
      <c r="G71" s="79">
        <f>VLOOKUP(C71,[1]Sheet1!$A:$B,2,0)</f>
        <v>3002.09</v>
      </c>
      <c r="H71" s="79">
        <v>3272</v>
      </c>
      <c r="I71" s="85">
        <f>H71+650</f>
        <v>3922</v>
      </c>
      <c r="J71" s="86">
        <f>VLOOKUP(C71,[2]Sheet1!$A:$C,3,0)</f>
        <v>1628</v>
      </c>
      <c r="K71" s="92">
        <f>J71/I71</f>
        <v>0.415094339622642</v>
      </c>
      <c r="L71" s="76"/>
      <c r="M71" s="76"/>
      <c r="N71" s="76">
        <f>I71-J71</f>
        <v>2294</v>
      </c>
      <c r="O71" s="76">
        <v>22.9</v>
      </c>
    </row>
    <row r="72" s="71" customFormat="1" customHeight="1" spans="1:15">
      <c r="A72" s="76">
        <v>60</v>
      </c>
      <c r="B72" s="79">
        <v>737</v>
      </c>
      <c r="C72" s="79">
        <v>2722</v>
      </c>
      <c r="D72" s="79" t="s">
        <v>102</v>
      </c>
      <c r="E72" s="79" t="s">
        <v>21</v>
      </c>
      <c r="F72" s="79" t="s">
        <v>41</v>
      </c>
      <c r="G72" s="79">
        <f>VLOOKUP(C72,[1]Sheet1!$A:$B,2,0)</f>
        <v>5130</v>
      </c>
      <c r="H72" s="79">
        <v>5402</v>
      </c>
      <c r="I72" s="85">
        <f>H72+650</f>
        <v>6052</v>
      </c>
      <c r="J72" s="86">
        <f>VLOOKUP(C72,[2]Sheet1!$A:$C,3,0)</f>
        <v>2481.74</v>
      </c>
      <c r="K72" s="92">
        <f>J72/I72</f>
        <v>0.410069398545935</v>
      </c>
      <c r="L72" s="76"/>
      <c r="M72" s="76"/>
      <c r="N72" s="76">
        <f>I72-J72</f>
        <v>3570.26</v>
      </c>
      <c r="O72" s="76">
        <v>35.7</v>
      </c>
    </row>
    <row r="73" s="71" customFormat="1" customHeight="1" spans="1:15">
      <c r="A73" s="76">
        <v>100</v>
      </c>
      <c r="B73" s="79">
        <v>102564</v>
      </c>
      <c r="C73" s="79">
        <v>102564</v>
      </c>
      <c r="D73" s="79" t="s">
        <v>103</v>
      </c>
      <c r="E73" s="79" t="s">
        <v>68</v>
      </c>
      <c r="F73" s="79" t="s">
        <v>33</v>
      </c>
      <c r="G73" s="79">
        <f>VLOOKUP(C73,[1]Sheet1!$A:$B,2,0)</f>
        <v>8516.47</v>
      </c>
      <c r="H73" s="79">
        <v>8072</v>
      </c>
      <c r="I73" s="85">
        <f>H73+650</f>
        <v>8722</v>
      </c>
      <c r="J73" s="86">
        <f>VLOOKUP(C73,[2]Sheet1!$A:$C,3,0)</f>
        <v>3456</v>
      </c>
      <c r="K73" s="92">
        <f>J73/I73</f>
        <v>0.396239394634258</v>
      </c>
      <c r="L73" s="76"/>
      <c r="M73" s="76"/>
      <c r="N73" s="76">
        <f>I73-J73</f>
        <v>5266</v>
      </c>
      <c r="O73" s="76">
        <v>52.7</v>
      </c>
    </row>
    <row r="74" s="71" customFormat="1" customHeight="1" spans="1:15">
      <c r="A74" s="76">
        <v>103</v>
      </c>
      <c r="B74" s="79">
        <v>111400</v>
      </c>
      <c r="C74" s="79">
        <v>111400</v>
      </c>
      <c r="D74" s="79" t="s">
        <v>104</v>
      </c>
      <c r="E74" s="79" t="s">
        <v>68</v>
      </c>
      <c r="F74" s="79" t="s">
        <v>30</v>
      </c>
      <c r="G74" s="79">
        <f>VLOOKUP(C74,[1]Sheet1!$A:$B,2,0)</f>
        <v>712</v>
      </c>
      <c r="H74" s="79">
        <v>984</v>
      </c>
      <c r="I74" s="85">
        <f>H74+650</f>
        <v>1634</v>
      </c>
      <c r="J74" s="86">
        <f>VLOOKUP(C74,[2]Sheet1!$A:$C,3,0)</f>
        <v>646</v>
      </c>
      <c r="K74" s="92">
        <f>J74/I74</f>
        <v>0.395348837209302</v>
      </c>
      <c r="L74" s="76"/>
      <c r="M74" s="76"/>
      <c r="N74" s="76">
        <f>I74-J74</f>
        <v>988</v>
      </c>
      <c r="O74" s="76">
        <v>9.9</v>
      </c>
    </row>
    <row r="75" s="71" customFormat="1" customHeight="1" spans="1:15">
      <c r="A75" s="76">
        <v>13</v>
      </c>
      <c r="B75" s="79">
        <v>549</v>
      </c>
      <c r="C75" s="79">
        <v>2853</v>
      </c>
      <c r="D75" s="79" t="s">
        <v>105</v>
      </c>
      <c r="E75" s="79" t="s">
        <v>17</v>
      </c>
      <c r="F75" s="79" t="s">
        <v>33</v>
      </c>
      <c r="G75" s="79">
        <f>VLOOKUP(C75,[1]Sheet1!$A:$B,2,0)</f>
        <v>2184</v>
      </c>
      <c r="H75" s="79">
        <v>2456</v>
      </c>
      <c r="I75" s="85">
        <f>H75+650</f>
        <v>3106</v>
      </c>
      <c r="J75" s="86">
        <f>VLOOKUP(C75,[2]Sheet1!$A:$C,3,0)</f>
        <v>1210</v>
      </c>
      <c r="K75" s="92">
        <f>J75/I75</f>
        <v>0.389568576947843</v>
      </c>
      <c r="L75" s="76"/>
      <c r="M75" s="76"/>
      <c r="N75" s="76">
        <f>I75-J75</f>
        <v>1896</v>
      </c>
      <c r="O75" s="76">
        <v>19</v>
      </c>
    </row>
    <row r="76" s="71" customFormat="1" customHeight="1" spans="1:15">
      <c r="A76" s="76">
        <v>21</v>
      </c>
      <c r="B76" s="79">
        <v>107658</v>
      </c>
      <c r="C76" s="79">
        <v>107658</v>
      </c>
      <c r="D76" s="79" t="s">
        <v>106</v>
      </c>
      <c r="E76" s="79" t="s">
        <v>43</v>
      </c>
      <c r="F76" s="79" t="s">
        <v>30</v>
      </c>
      <c r="G76" s="79">
        <f>VLOOKUP(C76,[1]Sheet1!$A:$B,2,0)</f>
        <v>11236.79</v>
      </c>
      <c r="H76" s="79">
        <v>11508</v>
      </c>
      <c r="I76" s="85">
        <f>H76+650</f>
        <v>12158</v>
      </c>
      <c r="J76" s="86">
        <f>VLOOKUP(C76,[2]Sheet1!$A:$C,3,0)</f>
        <v>4548.56</v>
      </c>
      <c r="K76" s="92">
        <f>J76/I76</f>
        <v>0.374120743543346</v>
      </c>
      <c r="L76" s="76"/>
      <c r="M76" s="76"/>
      <c r="N76" s="76">
        <f>I76-J76</f>
        <v>7609.44</v>
      </c>
      <c r="O76" s="76">
        <v>76.1</v>
      </c>
    </row>
    <row r="77" s="71" customFormat="1" customHeight="1" spans="1:15">
      <c r="A77" s="76">
        <v>22</v>
      </c>
      <c r="B77" s="79">
        <v>373</v>
      </c>
      <c r="C77" s="79">
        <v>2817</v>
      </c>
      <c r="D77" s="79" t="s">
        <v>107</v>
      </c>
      <c r="E77" s="79" t="s">
        <v>43</v>
      </c>
      <c r="F77" s="79" t="s">
        <v>30</v>
      </c>
      <c r="G77" s="79">
        <f>VLOOKUP(C77,[1]Sheet1!$A:$B,2,0)</f>
        <v>8423.5</v>
      </c>
      <c r="H77" s="79">
        <v>8672</v>
      </c>
      <c r="I77" s="85">
        <f>H77+650</f>
        <v>9322</v>
      </c>
      <c r="J77" s="86">
        <f>VLOOKUP(C77,[2]Sheet1!$A:$C,3,0)</f>
        <v>3457.42</v>
      </c>
      <c r="K77" s="92">
        <f>J77/I77</f>
        <v>0.370888221411714</v>
      </c>
      <c r="L77" s="76"/>
      <c r="M77" s="76"/>
      <c r="N77" s="76">
        <f>I77-J77</f>
        <v>5864.58</v>
      </c>
      <c r="O77" s="76">
        <v>58.6</v>
      </c>
    </row>
    <row r="78" s="71" customFormat="1" customHeight="1" spans="1:15">
      <c r="A78" s="76">
        <v>9</v>
      </c>
      <c r="B78" s="79">
        <v>104533</v>
      </c>
      <c r="C78" s="79">
        <v>104533</v>
      </c>
      <c r="D78" s="79" t="s">
        <v>108</v>
      </c>
      <c r="E78" s="79" t="s">
        <v>17</v>
      </c>
      <c r="F78" s="79" t="s">
        <v>33</v>
      </c>
      <c r="G78" s="79">
        <f>VLOOKUP(C78,[1]Sheet1!$A:$B,2,0)</f>
        <v>3256.4</v>
      </c>
      <c r="H78" s="79">
        <v>3528.4</v>
      </c>
      <c r="I78" s="85">
        <f>H78+650</f>
        <v>4178.4</v>
      </c>
      <c r="J78" s="86">
        <f>VLOOKUP(C78,[2]Sheet1!$A:$C,3,0)</f>
        <v>1520.4</v>
      </c>
      <c r="K78" s="92">
        <f>J78/I78</f>
        <v>0.363871338311315</v>
      </c>
      <c r="L78" s="76"/>
      <c r="M78" s="76"/>
      <c r="N78" s="76">
        <f>I78-J78</f>
        <v>2658</v>
      </c>
      <c r="O78" s="76">
        <v>26.6</v>
      </c>
    </row>
    <row r="79" s="71" customFormat="1" customHeight="1" spans="1:15">
      <c r="A79" s="76">
        <v>90</v>
      </c>
      <c r="B79" s="79">
        <v>105910</v>
      </c>
      <c r="C79" s="79">
        <v>105910</v>
      </c>
      <c r="D79" s="79" t="s">
        <v>109</v>
      </c>
      <c r="E79" s="79" t="s">
        <v>38</v>
      </c>
      <c r="F79" s="79" t="s">
        <v>30</v>
      </c>
      <c r="G79" s="79">
        <f>VLOOKUP(C79,[1]Sheet1!$A:$B,2,0)</f>
        <v>5875</v>
      </c>
      <c r="H79" s="79">
        <v>6147</v>
      </c>
      <c r="I79" s="85">
        <f>H79+650</f>
        <v>6797</v>
      </c>
      <c r="J79" s="86">
        <f>VLOOKUP(C79,[2]Sheet1!$A:$C,3,0)</f>
        <v>2455</v>
      </c>
      <c r="K79" s="92">
        <f>J79/I79</f>
        <v>0.361188759746947</v>
      </c>
      <c r="L79" s="76"/>
      <c r="M79" s="76"/>
      <c r="N79" s="76">
        <f>I79-J79</f>
        <v>4342</v>
      </c>
      <c r="O79" s="76">
        <v>43.4</v>
      </c>
    </row>
    <row r="80" s="71" customFormat="1" customHeight="1" spans="1:15">
      <c r="A80" s="76">
        <v>126</v>
      </c>
      <c r="B80" s="79">
        <v>108277</v>
      </c>
      <c r="C80" s="79">
        <v>108277</v>
      </c>
      <c r="D80" s="79" t="s">
        <v>110</v>
      </c>
      <c r="E80" s="79" t="s">
        <v>29</v>
      </c>
      <c r="F80" s="79" t="s">
        <v>18</v>
      </c>
      <c r="G80" s="79">
        <f>VLOOKUP(C80,[1]Sheet1!$A:$B,2,0)</f>
        <v>1102</v>
      </c>
      <c r="H80" s="79">
        <v>1374</v>
      </c>
      <c r="I80" s="85">
        <f>H80+650</f>
        <v>2024</v>
      </c>
      <c r="J80" s="86">
        <f>VLOOKUP(C80,[2]Sheet1!$A:$C,3,0)</f>
        <v>726</v>
      </c>
      <c r="K80" s="92">
        <f>J80/I80</f>
        <v>0.358695652173913</v>
      </c>
      <c r="L80" s="76"/>
      <c r="M80" s="76"/>
      <c r="N80" s="76">
        <f>I80-J80</f>
        <v>1298</v>
      </c>
      <c r="O80" s="76">
        <v>13</v>
      </c>
    </row>
    <row r="81" s="71" customFormat="1" customHeight="1" spans="1:15">
      <c r="A81" s="76">
        <v>95</v>
      </c>
      <c r="B81" s="79">
        <v>106865</v>
      </c>
      <c r="C81" s="79">
        <v>106865</v>
      </c>
      <c r="D81" s="79" t="s">
        <v>111</v>
      </c>
      <c r="E81" s="79" t="s">
        <v>38</v>
      </c>
      <c r="F81" s="79" t="s">
        <v>18</v>
      </c>
      <c r="G81" s="79">
        <f>VLOOKUP(C81,[1]Sheet1!$A:$B,2,0)</f>
        <v>2642</v>
      </c>
      <c r="H81" s="79">
        <v>2914</v>
      </c>
      <c r="I81" s="85">
        <f>H81+650</f>
        <v>3564</v>
      </c>
      <c r="J81" s="86">
        <f>VLOOKUP(C81,[2]Sheet1!$A:$C,3,0)</f>
        <v>1278</v>
      </c>
      <c r="K81" s="92">
        <f>J81/I81</f>
        <v>0.358585858585859</v>
      </c>
      <c r="L81" s="76"/>
      <c r="M81" s="76"/>
      <c r="N81" s="76">
        <f>I81-J81</f>
        <v>2286</v>
      </c>
      <c r="O81" s="76">
        <v>22.9</v>
      </c>
    </row>
    <row r="82" s="71" customFormat="1" customHeight="1" spans="1:15">
      <c r="A82" s="76">
        <v>93</v>
      </c>
      <c r="B82" s="79">
        <v>308</v>
      </c>
      <c r="C82" s="79">
        <v>2813</v>
      </c>
      <c r="D82" s="79" t="s">
        <v>112</v>
      </c>
      <c r="E82" s="79" t="s">
        <v>38</v>
      </c>
      <c r="F82" s="79" t="s">
        <v>18</v>
      </c>
      <c r="G82" s="79">
        <f>VLOOKUP(C82,[1]Sheet1!$A:$B,2,0)</f>
        <v>4558.5</v>
      </c>
      <c r="H82" s="79">
        <v>4830.5</v>
      </c>
      <c r="I82" s="85">
        <f>H82+650</f>
        <v>5480.5</v>
      </c>
      <c r="J82" s="86">
        <f>VLOOKUP(C82,[2]Sheet1!$A:$C,3,0)</f>
        <v>1957.2</v>
      </c>
      <c r="K82" s="92">
        <f>J82/I82</f>
        <v>0.357120700665998</v>
      </c>
      <c r="L82" s="76"/>
      <c r="M82" s="76"/>
      <c r="N82" s="76">
        <f>I82-J82</f>
        <v>3523.3</v>
      </c>
      <c r="O82" s="76">
        <v>35.2</v>
      </c>
    </row>
    <row r="83" s="71" customFormat="1" customHeight="1" spans="1:15">
      <c r="A83" s="76">
        <v>27</v>
      </c>
      <c r="B83" s="79">
        <v>585</v>
      </c>
      <c r="C83" s="79">
        <v>2512</v>
      </c>
      <c r="D83" s="79" t="s">
        <v>113</v>
      </c>
      <c r="E83" s="79" t="s">
        <v>43</v>
      </c>
      <c r="F83" s="79" t="s">
        <v>30</v>
      </c>
      <c r="G83" s="79">
        <f>VLOOKUP(C83,[1]Sheet1!$A:$B,2,0)</f>
        <v>5366</v>
      </c>
      <c r="H83" s="79">
        <v>5638</v>
      </c>
      <c r="I83" s="85">
        <f>H83+650</f>
        <v>6288</v>
      </c>
      <c r="J83" s="86">
        <f>VLOOKUP(C83,[2]Sheet1!$A:$C,3,0)</f>
        <v>2244</v>
      </c>
      <c r="K83" s="92">
        <f>J83/I83</f>
        <v>0.356870229007634</v>
      </c>
      <c r="L83" s="76"/>
      <c r="M83" s="76"/>
      <c r="N83" s="76">
        <f>I83-J83</f>
        <v>4044</v>
      </c>
      <c r="O83" s="76">
        <v>40.4</v>
      </c>
    </row>
    <row r="84" s="71" customFormat="1" customHeight="1" spans="1:15">
      <c r="A84" s="76">
        <v>105</v>
      </c>
      <c r="B84" s="79">
        <v>311</v>
      </c>
      <c r="C84" s="79">
        <v>2483</v>
      </c>
      <c r="D84" s="79" t="s">
        <v>114</v>
      </c>
      <c r="E84" s="79" t="s">
        <v>29</v>
      </c>
      <c r="F84" s="79" t="s">
        <v>41</v>
      </c>
      <c r="G84" s="79">
        <v>4361</v>
      </c>
      <c r="H84" s="79">
        <v>4672</v>
      </c>
      <c r="I84" s="85">
        <f>H84+650</f>
        <v>5322</v>
      </c>
      <c r="J84" s="86">
        <f>VLOOKUP(C84,[2]Sheet1!$A:$C,3,0)</f>
        <v>1880</v>
      </c>
      <c r="K84" s="92">
        <f>J84/I84</f>
        <v>0.353250657647501</v>
      </c>
      <c r="L84" s="76"/>
      <c r="M84" s="76"/>
      <c r="N84" s="76">
        <f>I84-J84</f>
        <v>3442</v>
      </c>
      <c r="O84" s="76">
        <v>34.4</v>
      </c>
    </row>
    <row r="85" s="71" customFormat="1" customHeight="1" spans="1:15">
      <c r="A85" s="76">
        <v>39</v>
      </c>
      <c r="B85" s="79">
        <v>103199</v>
      </c>
      <c r="C85" s="79">
        <v>103199</v>
      </c>
      <c r="D85" s="79" t="s">
        <v>115</v>
      </c>
      <c r="E85" s="79" t="s">
        <v>43</v>
      </c>
      <c r="F85" s="79" t="s">
        <v>18</v>
      </c>
      <c r="G85" s="79">
        <f>VLOOKUP(C85,[1]Sheet1!$A:$B,2,0)</f>
        <v>1545.2</v>
      </c>
      <c r="H85" s="79">
        <v>1822</v>
      </c>
      <c r="I85" s="85">
        <f>H85+650</f>
        <v>2472</v>
      </c>
      <c r="J85" s="86">
        <f>VLOOKUP(C85,[2]Sheet1!$A:$C,3,0)</f>
        <v>862</v>
      </c>
      <c r="K85" s="92">
        <f>J85/I85</f>
        <v>0.348705501618123</v>
      </c>
      <c r="L85" s="76"/>
      <c r="M85" s="76"/>
      <c r="N85" s="76">
        <f>I85-J85</f>
        <v>1610</v>
      </c>
      <c r="O85" s="76">
        <v>16.1</v>
      </c>
    </row>
    <row r="86" s="71" customFormat="1" customHeight="1" spans="1:15">
      <c r="A86" s="76">
        <v>42</v>
      </c>
      <c r="B86" s="79">
        <v>355</v>
      </c>
      <c r="C86" s="79">
        <v>2816</v>
      </c>
      <c r="D86" s="79" t="s">
        <v>116</v>
      </c>
      <c r="E86" s="79" t="s">
        <v>43</v>
      </c>
      <c r="F86" s="79" t="s">
        <v>33</v>
      </c>
      <c r="G86" s="79">
        <f>VLOOKUP(C86,[1]Sheet1!$A:$B,2,0)</f>
        <v>1283</v>
      </c>
      <c r="H86" s="79">
        <v>1555</v>
      </c>
      <c r="I86" s="85">
        <f>H86+650</f>
        <v>2205</v>
      </c>
      <c r="J86" s="86">
        <f>VLOOKUP(C86,[2]Sheet1!$A:$C,3,0)</f>
        <v>767</v>
      </c>
      <c r="K86" s="92">
        <f>J86/I86</f>
        <v>0.347845804988662</v>
      </c>
      <c r="L86" s="76"/>
      <c r="M86" s="76"/>
      <c r="N86" s="76">
        <f>I86-J86</f>
        <v>1438</v>
      </c>
      <c r="O86" s="76">
        <v>14.4</v>
      </c>
    </row>
    <row r="87" s="71" customFormat="1" customHeight="1" spans="1:15">
      <c r="A87" s="76">
        <v>121</v>
      </c>
      <c r="B87" s="79">
        <v>745</v>
      </c>
      <c r="C87" s="79">
        <v>2422</v>
      </c>
      <c r="D87" s="79" t="s">
        <v>117</v>
      </c>
      <c r="E87" s="79" t="s">
        <v>29</v>
      </c>
      <c r="F87" s="79" t="s">
        <v>33</v>
      </c>
      <c r="G87" s="79">
        <f>VLOOKUP(C87,[1]Sheet1!$A:$B,2,0)</f>
        <v>2219.5</v>
      </c>
      <c r="H87" s="79">
        <v>2491.5</v>
      </c>
      <c r="I87" s="85">
        <f>H87+650</f>
        <v>3141.5</v>
      </c>
      <c r="J87" s="86">
        <f>VLOOKUP(C87,[2]Sheet1!$A:$C,3,0)</f>
        <v>1080</v>
      </c>
      <c r="K87" s="92">
        <f>J87/I87</f>
        <v>0.343784816170619</v>
      </c>
      <c r="L87" s="76"/>
      <c r="M87" s="76"/>
      <c r="N87" s="76">
        <f>I87-J87</f>
        <v>2061.5</v>
      </c>
      <c r="O87" s="76">
        <v>20.6</v>
      </c>
    </row>
    <row r="88" s="71" customFormat="1" customHeight="1" spans="1:15">
      <c r="A88" s="76">
        <v>35</v>
      </c>
      <c r="B88" s="79">
        <v>122198</v>
      </c>
      <c r="C88" s="79">
        <v>122198</v>
      </c>
      <c r="D88" s="79" t="s">
        <v>118</v>
      </c>
      <c r="E88" s="79" t="s">
        <v>43</v>
      </c>
      <c r="F88" s="79" t="s">
        <v>33</v>
      </c>
      <c r="G88" s="79">
        <f>VLOOKUP(C88,[1]Sheet1!$A:$B,2,0)</f>
        <v>2764</v>
      </c>
      <c r="H88" s="79">
        <v>3036</v>
      </c>
      <c r="I88" s="85">
        <f>H88+650</f>
        <v>3686</v>
      </c>
      <c r="J88" s="86">
        <f>VLOOKUP(C88,[2]Sheet1!$A:$C,3,0)</f>
        <v>1239.8</v>
      </c>
      <c r="K88" s="92">
        <f>J88/I88</f>
        <v>0.336353771025502</v>
      </c>
      <c r="L88" s="76"/>
      <c r="M88" s="76"/>
      <c r="N88" s="76">
        <f>I88-J88</f>
        <v>2446.2</v>
      </c>
      <c r="O88" s="76">
        <v>24.5</v>
      </c>
    </row>
    <row r="89" s="71" customFormat="1" customHeight="1" spans="1:15">
      <c r="A89" s="76">
        <v>139</v>
      </c>
      <c r="B89" s="79">
        <v>371</v>
      </c>
      <c r="C89" s="79">
        <v>2839</v>
      </c>
      <c r="D89" s="79" t="s">
        <v>119</v>
      </c>
      <c r="E89" s="79" t="s">
        <v>32</v>
      </c>
      <c r="F89" s="79" t="s">
        <v>33</v>
      </c>
      <c r="G89" s="79">
        <f>VLOOKUP(C89,[1]Sheet1!$A:$B,2,0)</f>
        <v>1756</v>
      </c>
      <c r="H89" s="79">
        <v>2028</v>
      </c>
      <c r="I89" s="85">
        <f>H89+650</f>
        <v>2678</v>
      </c>
      <c r="J89" s="86">
        <f>VLOOKUP(C89,[2]Sheet1!$A:$C,3,0)</f>
        <v>892</v>
      </c>
      <c r="K89" s="92">
        <f>J89/I89</f>
        <v>0.333084391336818</v>
      </c>
      <c r="L89" s="76"/>
      <c r="M89" s="76"/>
      <c r="N89" s="76">
        <f>I89-J89</f>
        <v>1786</v>
      </c>
      <c r="O89" s="76">
        <v>17.9</v>
      </c>
    </row>
    <row r="90" s="71" customFormat="1" customHeight="1" spans="1:15">
      <c r="A90" s="76">
        <v>110</v>
      </c>
      <c r="B90" s="79">
        <v>365</v>
      </c>
      <c r="C90" s="79">
        <v>2527</v>
      </c>
      <c r="D90" s="79" t="s">
        <v>120</v>
      </c>
      <c r="E90" s="79" t="s">
        <v>29</v>
      </c>
      <c r="F90" s="79" t="s">
        <v>41</v>
      </c>
      <c r="G90" s="79">
        <f>VLOOKUP(C90,[1]Sheet1!$A:$B,2,0)</f>
        <v>5229.4</v>
      </c>
      <c r="H90" s="79">
        <v>5501</v>
      </c>
      <c r="I90" s="85">
        <f>H90+650</f>
        <v>6151</v>
      </c>
      <c r="J90" s="86">
        <f>VLOOKUP(C90,[2]Sheet1!$A:$C,3,0)</f>
        <v>1984</v>
      </c>
      <c r="K90" s="92">
        <f>J90/I90</f>
        <v>0.322549178995285</v>
      </c>
      <c r="L90" s="76"/>
      <c r="M90" s="76"/>
      <c r="N90" s="76">
        <f>I90-J90</f>
        <v>4167</v>
      </c>
      <c r="O90" s="76">
        <v>41.7</v>
      </c>
    </row>
    <row r="91" s="71" customFormat="1" customHeight="1" spans="1:15">
      <c r="A91" s="76">
        <v>116</v>
      </c>
      <c r="B91" s="79">
        <v>102565</v>
      </c>
      <c r="C91" s="79">
        <v>102565</v>
      </c>
      <c r="D91" s="79" t="s">
        <v>121</v>
      </c>
      <c r="E91" s="79" t="s">
        <v>29</v>
      </c>
      <c r="F91" s="79" t="s">
        <v>18</v>
      </c>
      <c r="G91" s="79">
        <f>VLOOKUP(C91,[1]Sheet1!$A:$B,2,0)</f>
        <v>3149</v>
      </c>
      <c r="H91" s="79">
        <v>3421</v>
      </c>
      <c r="I91" s="85">
        <f>H91+650</f>
        <v>4071</v>
      </c>
      <c r="J91" s="86">
        <f>VLOOKUP(C91,[2]Sheet1!$A:$C,3,0)</f>
        <v>1263.4</v>
      </c>
      <c r="K91" s="92">
        <f>J91/I91</f>
        <v>0.310341439449767</v>
      </c>
      <c r="L91" s="76"/>
      <c r="M91" s="76"/>
      <c r="N91" s="76">
        <f>I91-J91</f>
        <v>2807.6</v>
      </c>
      <c r="O91" s="76">
        <v>28.1</v>
      </c>
    </row>
    <row r="92" s="71" customFormat="1" customHeight="1" spans="1:15">
      <c r="A92" s="76">
        <v>85</v>
      </c>
      <c r="B92" s="79">
        <v>106066</v>
      </c>
      <c r="C92" s="79">
        <v>106066</v>
      </c>
      <c r="D92" s="79" t="s">
        <v>122</v>
      </c>
      <c r="E92" s="79" t="s">
        <v>38</v>
      </c>
      <c r="F92" s="79" t="s">
        <v>41</v>
      </c>
      <c r="G92" s="79">
        <f>VLOOKUP(C92,[1]Sheet1!$A:$B,2,0)</f>
        <v>10945.8</v>
      </c>
      <c r="H92" s="79">
        <v>11217.8</v>
      </c>
      <c r="I92" s="85">
        <f>H92+650</f>
        <v>11867.8</v>
      </c>
      <c r="J92" s="86">
        <f>VLOOKUP(C92,[2]Sheet1!$A:$C,3,0)</f>
        <v>3591</v>
      </c>
      <c r="K92" s="92">
        <f>J92/I92</f>
        <v>0.302583461130117</v>
      </c>
      <c r="L92" s="76"/>
      <c r="M92" s="76"/>
      <c r="N92" s="76">
        <f>I92-J92</f>
        <v>8276.8</v>
      </c>
      <c r="O92" s="76">
        <v>82.8</v>
      </c>
    </row>
    <row r="93" s="71" customFormat="1" customHeight="1" spans="1:15">
      <c r="A93" s="76">
        <v>58</v>
      </c>
      <c r="B93" s="79">
        <v>546</v>
      </c>
      <c r="C93" s="79">
        <v>2741</v>
      </c>
      <c r="D93" s="79" t="s">
        <v>123</v>
      </c>
      <c r="E93" s="79" t="s">
        <v>21</v>
      </c>
      <c r="F93" s="79" t="s">
        <v>23</v>
      </c>
      <c r="G93" s="79">
        <f>VLOOKUP(C93,[1]Sheet1!$A:$B,2,0)</f>
        <v>5303.87</v>
      </c>
      <c r="H93" s="79">
        <v>5575</v>
      </c>
      <c r="I93" s="85">
        <f>H93+650</f>
        <v>6225</v>
      </c>
      <c r="J93" s="86">
        <f>VLOOKUP(C93,[2]Sheet1!$A:$C,3,0)</f>
        <v>1824.34</v>
      </c>
      <c r="K93" s="92">
        <f>J93/I93</f>
        <v>0.293066666666667</v>
      </c>
      <c r="L93" s="76"/>
      <c r="M93" s="76"/>
      <c r="N93" s="76">
        <f>I93-J93</f>
        <v>4400.66</v>
      </c>
      <c r="O93" s="76">
        <v>44</v>
      </c>
    </row>
    <row r="94" s="71" customFormat="1" customHeight="1" spans="1:15">
      <c r="A94" s="76">
        <v>56</v>
      </c>
      <c r="B94" s="79">
        <v>106399</v>
      </c>
      <c r="C94" s="79">
        <v>106399</v>
      </c>
      <c r="D94" s="79" t="s">
        <v>124</v>
      </c>
      <c r="E94" s="79" t="s">
        <v>21</v>
      </c>
      <c r="F94" s="79" t="s">
        <v>18</v>
      </c>
      <c r="G94" s="79">
        <f>VLOOKUP(C94,[1]Sheet1!$A:$B,2,0)</f>
        <v>6612.5</v>
      </c>
      <c r="H94" s="79">
        <v>6884.5</v>
      </c>
      <c r="I94" s="85">
        <f>H94+650</f>
        <v>7534.5</v>
      </c>
      <c r="J94" s="86">
        <f>VLOOKUP(C94,[2]Sheet1!$A:$C,3,0)</f>
        <v>2208</v>
      </c>
      <c r="K94" s="92">
        <f>J94/I94</f>
        <v>0.293051960979494</v>
      </c>
      <c r="L94" s="76"/>
      <c r="M94" s="76"/>
      <c r="N94" s="76">
        <f>I94-J94</f>
        <v>5326.5</v>
      </c>
      <c r="O94" s="76">
        <v>53.3</v>
      </c>
    </row>
    <row r="95" s="71" customFormat="1" customHeight="1" spans="1:15">
      <c r="A95" s="76">
        <v>109</v>
      </c>
      <c r="B95" s="79">
        <v>359</v>
      </c>
      <c r="C95" s="79">
        <v>2443</v>
      </c>
      <c r="D95" s="79" t="s">
        <v>125</v>
      </c>
      <c r="E95" s="79" t="s">
        <v>29</v>
      </c>
      <c r="F95" s="79" t="s">
        <v>18</v>
      </c>
      <c r="G95" s="79">
        <f>VLOOKUP(C95,[1]Sheet1!$A:$B,2,0)</f>
        <v>5772.14</v>
      </c>
      <c r="H95" s="79">
        <v>6045</v>
      </c>
      <c r="I95" s="85">
        <f>H95+650</f>
        <v>6695</v>
      </c>
      <c r="J95" s="86">
        <f>VLOOKUP(C95,[2]Sheet1!$A:$C,3,0)</f>
        <v>1944</v>
      </c>
      <c r="K95" s="92">
        <f>J95/I95</f>
        <v>0.290365944734877</v>
      </c>
      <c r="L95" s="76"/>
      <c r="M95" s="76"/>
      <c r="N95" s="76">
        <f>I95-J95</f>
        <v>4751</v>
      </c>
      <c r="O95" s="76">
        <v>47.5</v>
      </c>
    </row>
    <row r="96" s="71" customFormat="1" customHeight="1" spans="1:15">
      <c r="A96" s="76">
        <v>49</v>
      </c>
      <c r="B96" s="79">
        <v>587</v>
      </c>
      <c r="C96" s="79">
        <v>2904</v>
      </c>
      <c r="D96" s="79" t="s">
        <v>126</v>
      </c>
      <c r="E96" s="79" t="s">
        <v>25</v>
      </c>
      <c r="F96" s="79" t="s">
        <v>30</v>
      </c>
      <c r="G96" s="79">
        <f>VLOOKUP(C96,[1]Sheet1!$A:$B,2,0)</f>
        <v>3274</v>
      </c>
      <c r="H96" s="79">
        <v>3546</v>
      </c>
      <c r="I96" s="85">
        <f>H96+650</f>
        <v>4196</v>
      </c>
      <c r="J96" s="86">
        <f>VLOOKUP(C96,[2]Sheet1!$A:$C,3,0)</f>
        <v>1122.82</v>
      </c>
      <c r="K96" s="92">
        <f>J96/I96</f>
        <v>0.267592945662536</v>
      </c>
      <c r="L96" s="76"/>
      <c r="M96" s="76"/>
      <c r="N96" s="76">
        <f>I96-J96</f>
        <v>3073.18</v>
      </c>
      <c r="O96" s="76">
        <v>30.7</v>
      </c>
    </row>
    <row r="97" s="71" customFormat="1" customHeight="1" spans="1:15">
      <c r="A97" s="76">
        <v>12</v>
      </c>
      <c r="B97" s="79">
        <v>717</v>
      </c>
      <c r="C97" s="79">
        <v>2854</v>
      </c>
      <c r="D97" s="79" t="s">
        <v>127</v>
      </c>
      <c r="E97" s="79" t="s">
        <v>17</v>
      </c>
      <c r="F97" s="79" t="s">
        <v>18</v>
      </c>
      <c r="G97" s="79">
        <f>VLOOKUP(C97,[1]Sheet1!$A:$B,2,0)</f>
        <v>2846</v>
      </c>
      <c r="H97" s="79">
        <v>3118</v>
      </c>
      <c r="I97" s="85">
        <f>H97+650</f>
        <v>3768</v>
      </c>
      <c r="J97" s="86">
        <f>VLOOKUP(C97,[2]Sheet1!$A:$C,3,0)</f>
        <v>1008</v>
      </c>
      <c r="K97" s="92">
        <f>J97/I97</f>
        <v>0.267515923566879</v>
      </c>
      <c r="L97" s="76"/>
      <c r="M97" s="76"/>
      <c r="N97" s="76">
        <f>I97-J97</f>
        <v>2760</v>
      </c>
      <c r="O97" s="76">
        <v>27.6</v>
      </c>
    </row>
    <row r="98" s="71" customFormat="1" customHeight="1" spans="1:15">
      <c r="A98" s="76">
        <v>92</v>
      </c>
      <c r="B98" s="79">
        <v>102935</v>
      </c>
      <c r="C98" s="79">
        <v>102935</v>
      </c>
      <c r="D98" s="79" t="s">
        <v>128</v>
      </c>
      <c r="E98" s="79" t="s">
        <v>38</v>
      </c>
      <c r="F98" s="79" t="s">
        <v>18</v>
      </c>
      <c r="G98" s="79">
        <f>VLOOKUP(C98,[1]Sheet1!$A:$B,2,0)</f>
        <v>4703</v>
      </c>
      <c r="H98" s="79">
        <v>4975</v>
      </c>
      <c r="I98" s="85">
        <f>H98+650</f>
        <v>5625</v>
      </c>
      <c r="J98" s="86">
        <f>VLOOKUP(C98,[2]Sheet1!$A:$C,3,0)</f>
        <v>1495</v>
      </c>
      <c r="K98" s="92">
        <f>J98/I98</f>
        <v>0.265777777777778</v>
      </c>
      <c r="L98" s="76"/>
      <c r="M98" s="76"/>
      <c r="N98" s="76">
        <f>I98-J98</f>
        <v>4130</v>
      </c>
      <c r="O98" s="76">
        <v>41.3</v>
      </c>
    </row>
    <row r="99" s="71" customFormat="1" customHeight="1" spans="1:15">
      <c r="A99" s="76">
        <v>124</v>
      </c>
      <c r="B99" s="79">
        <v>391</v>
      </c>
      <c r="C99" s="79">
        <v>2802</v>
      </c>
      <c r="D99" s="79" t="s">
        <v>129</v>
      </c>
      <c r="E99" s="79" t="s">
        <v>29</v>
      </c>
      <c r="F99" s="79" t="s">
        <v>30</v>
      </c>
      <c r="G99" s="79">
        <f>VLOOKUP(C99,[1]Sheet1!$A:$B,2,0)</f>
        <v>1638.64</v>
      </c>
      <c r="H99" s="79">
        <v>1911</v>
      </c>
      <c r="I99" s="85">
        <f>H99+650</f>
        <v>2561</v>
      </c>
      <c r="J99" s="86">
        <f>VLOOKUP(C99,[2]Sheet1!$A:$C,3,0)</f>
        <v>651.5</v>
      </c>
      <c r="K99" s="92">
        <f>J99/I99</f>
        <v>0.254392815306521</v>
      </c>
      <c r="L99" s="76"/>
      <c r="M99" s="76"/>
      <c r="N99" s="76">
        <f>I99-J99</f>
        <v>1909.5</v>
      </c>
      <c r="O99" s="76">
        <v>19.1</v>
      </c>
    </row>
    <row r="100" s="71" customFormat="1" customHeight="1" spans="1:15">
      <c r="A100" s="76">
        <v>36</v>
      </c>
      <c r="B100" s="79">
        <v>117184</v>
      </c>
      <c r="C100" s="79">
        <v>117184</v>
      </c>
      <c r="D100" s="79" t="s">
        <v>130</v>
      </c>
      <c r="E100" s="79" t="s">
        <v>43</v>
      </c>
      <c r="F100" s="79" t="s">
        <v>41</v>
      </c>
      <c r="G100" s="79">
        <f>VLOOKUP(C100,[1]Sheet1!$A:$B,2,0)</f>
        <v>2448</v>
      </c>
      <c r="H100" s="79">
        <v>2720</v>
      </c>
      <c r="I100" s="85">
        <f>H100+650</f>
        <v>3370</v>
      </c>
      <c r="J100" s="86">
        <f>VLOOKUP(C100,[2]Sheet1!$A:$C,3,0)</f>
        <v>845.66</v>
      </c>
      <c r="K100" s="92">
        <f>J100/I100</f>
        <v>0.250937685459941</v>
      </c>
      <c r="L100" s="76"/>
      <c r="M100" s="76"/>
      <c r="N100" s="76">
        <f>I100-J100</f>
        <v>2524.34</v>
      </c>
      <c r="O100" s="76">
        <v>25.2</v>
      </c>
    </row>
    <row r="101" s="71" customFormat="1" customHeight="1" spans="1:15">
      <c r="A101" s="76">
        <v>37</v>
      </c>
      <c r="B101" s="79">
        <v>581</v>
      </c>
      <c r="C101" s="79">
        <v>2520</v>
      </c>
      <c r="D101" s="79" t="s">
        <v>131</v>
      </c>
      <c r="E101" s="79" t="s">
        <v>43</v>
      </c>
      <c r="F101" s="79" t="s">
        <v>41</v>
      </c>
      <c r="G101" s="79">
        <f>VLOOKUP(C101,[1]Sheet1!$A:$B,2,0)</f>
        <v>2308.24</v>
      </c>
      <c r="H101" s="79">
        <v>2572</v>
      </c>
      <c r="I101" s="85">
        <f>H101+650</f>
        <v>3222</v>
      </c>
      <c r="J101" s="86">
        <f>VLOOKUP(C101,[2]Sheet1!$A:$C,3,0)</f>
        <v>794</v>
      </c>
      <c r="K101" s="92">
        <f>J101/I101</f>
        <v>0.24643078833023</v>
      </c>
      <c r="L101" s="76"/>
      <c r="M101" s="76"/>
      <c r="N101" s="76">
        <f>I101-J101</f>
        <v>2428</v>
      </c>
      <c r="O101" s="76">
        <v>24.3</v>
      </c>
    </row>
    <row r="102" s="71" customFormat="1" customHeight="1" spans="1:15">
      <c r="A102" s="76">
        <v>7</v>
      </c>
      <c r="B102" s="79">
        <v>754</v>
      </c>
      <c r="C102" s="79">
        <v>2916</v>
      </c>
      <c r="D102" s="79" t="s">
        <v>132</v>
      </c>
      <c r="E102" s="79" t="s">
        <v>56</v>
      </c>
      <c r="F102" s="79" t="s">
        <v>18</v>
      </c>
      <c r="G102" s="79">
        <f>VLOOKUP(C102,[1]Sheet1!$A:$B,2,0)</f>
        <v>584</v>
      </c>
      <c r="H102" s="79">
        <v>972</v>
      </c>
      <c r="I102" s="85">
        <f>H102+650</f>
        <v>1622</v>
      </c>
      <c r="J102" s="86">
        <f>VLOOKUP(C102,[2]Sheet1!$A:$C,3,0)</f>
        <v>396</v>
      </c>
      <c r="K102" s="92">
        <f>J102/I102</f>
        <v>0.244143033292232</v>
      </c>
      <c r="L102" s="76"/>
      <c r="M102" s="76"/>
      <c r="N102" s="76">
        <f>I102-J102</f>
        <v>1226</v>
      </c>
      <c r="O102" s="76">
        <v>12.3</v>
      </c>
    </row>
    <row r="103" s="71" customFormat="1" customHeight="1" spans="1:15">
      <c r="A103" s="76">
        <v>46</v>
      </c>
      <c r="B103" s="79">
        <v>118758</v>
      </c>
      <c r="C103" s="79">
        <v>118758</v>
      </c>
      <c r="D103" s="79" t="s">
        <v>133</v>
      </c>
      <c r="E103" s="79" t="s">
        <v>43</v>
      </c>
      <c r="F103" s="79" t="s">
        <v>33</v>
      </c>
      <c r="G103" s="79">
        <f>VLOOKUP(C103,[1]Sheet1!$A:$B,2,0)</f>
        <v>496.5</v>
      </c>
      <c r="H103" s="79">
        <v>768.5</v>
      </c>
      <c r="I103" s="85">
        <f>H103+650</f>
        <v>1418.5</v>
      </c>
      <c r="J103" s="86">
        <f>VLOOKUP(C103,[2]Sheet1!$A:$C,3,0)</f>
        <v>338</v>
      </c>
      <c r="K103" s="92">
        <f>J103/I103</f>
        <v>0.238279873105393</v>
      </c>
      <c r="L103" s="76"/>
      <c r="M103" s="76"/>
      <c r="N103" s="76">
        <f>I103-J103</f>
        <v>1080.5</v>
      </c>
      <c r="O103" s="76">
        <v>10.8</v>
      </c>
    </row>
    <row r="104" s="71" customFormat="1" customHeight="1" spans="1:15">
      <c r="A104" s="76">
        <v>59</v>
      </c>
      <c r="B104" s="79">
        <v>113833</v>
      </c>
      <c r="C104" s="79">
        <v>113833</v>
      </c>
      <c r="D104" s="79" t="s">
        <v>134</v>
      </c>
      <c r="E104" s="79" t="s">
        <v>21</v>
      </c>
      <c r="F104" s="79" t="s">
        <v>18</v>
      </c>
      <c r="G104" s="79">
        <f>VLOOKUP(C104,[1]Sheet1!$A:$B,2,0)</f>
        <v>5170</v>
      </c>
      <c r="H104" s="79">
        <v>5442</v>
      </c>
      <c r="I104" s="85">
        <f>H104+650</f>
        <v>6092</v>
      </c>
      <c r="J104" s="86">
        <f>VLOOKUP(C104,[2]Sheet1!$A:$C,3,0)</f>
        <v>1414.6</v>
      </c>
      <c r="K104" s="92">
        <f>J104/I104</f>
        <v>0.23220617202889</v>
      </c>
      <c r="L104" s="76"/>
      <c r="M104" s="76"/>
      <c r="N104" s="76">
        <f>I104-J104</f>
        <v>4677.4</v>
      </c>
      <c r="O104" s="76">
        <v>46.8</v>
      </c>
    </row>
    <row r="105" s="71" customFormat="1" customHeight="1" spans="1:15">
      <c r="A105" s="76">
        <v>25</v>
      </c>
      <c r="B105" s="79">
        <v>724</v>
      </c>
      <c r="C105" s="79">
        <v>2735</v>
      </c>
      <c r="D105" s="79" t="s">
        <v>135</v>
      </c>
      <c r="E105" s="79" t="s">
        <v>43</v>
      </c>
      <c r="F105" s="79" t="s">
        <v>30</v>
      </c>
      <c r="G105" s="79">
        <f>VLOOKUP(C105,[1]Sheet1!$A:$B,2,0)</f>
        <v>6286</v>
      </c>
      <c r="H105" s="79">
        <v>6558</v>
      </c>
      <c r="I105" s="85">
        <f>H105+650</f>
        <v>7208</v>
      </c>
      <c r="J105" s="86">
        <f>VLOOKUP(C105,[2]Sheet1!$A:$C,3,0)</f>
        <v>1654</v>
      </c>
      <c r="K105" s="92">
        <f>J105/I105</f>
        <v>0.229467258601554</v>
      </c>
      <c r="L105" s="76"/>
      <c r="M105" s="76"/>
      <c r="N105" s="76">
        <f>I105-J105</f>
        <v>5554</v>
      </c>
      <c r="O105" s="76">
        <v>55.5</v>
      </c>
    </row>
    <row r="106" s="71" customFormat="1" customHeight="1" spans="1:15">
      <c r="A106" s="76">
        <v>26</v>
      </c>
      <c r="B106" s="79">
        <v>598</v>
      </c>
      <c r="C106" s="79">
        <v>2730</v>
      </c>
      <c r="D106" s="79" t="s">
        <v>136</v>
      </c>
      <c r="E106" s="79" t="s">
        <v>43</v>
      </c>
      <c r="F106" s="79" t="s">
        <v>18</v>
      </c>
      <c r="G106" s="79">
        <f>VLOOKUP(C106,[1]Sheet1!$A:$B,2,0)</f>
        <v>5525.8</v>
      </c>
      <c r="H106" s="79">
        <v>5802</v>
      </c>
      <c r="I106" s="85">
        <f>H106+650</f>
        <v>6452</v>
      </c>
      <c r="J106" s="86">
        <f>VLOOKUP(C106,[2]Sheet1!$A:$C,3,0)</f>
        <v>1398.6</v>
      </c>
      <c r="K106" s="92">
        <f>J106/I106</f>
        <v>0.216769993800372</v>
      </c>
      <c r="L106" s="76"/>
      <c r="M106" s="76"/>
      <c r="N106" s="76">
        <f>I106-J106</f>
        <v>5053.4</v>
      </c>
      <c r="O106" s="76">
        <v>50.5</v>
      </c>
    </row>
    <row r="107" s="71" customFormat="1" customHeight="1" spans="1:15">
      <c r="A107" s="76">
        <v>44</v>
      </c>
      <c r="B107" s="79">
        <v>102479</v>
      </c>
      <c r="C107" s="79">
        <v>102479</v>
      </c>
      <c r="D107" s="79" t="s">
        <v>137</v>
      </c>
      <c r="E107" s="79" t="s">
        <v>43</v>
      </c>
      <c r="F107" s="79" t="s">
        <v>33</v>
      </c>
      <c r="G107" s="79">
        <f>VLOOKUP(C107,[1]Sheet1!$A:$B,2,0)</f>
        <v>933</v>
      </c>
      <c r="H107" s="79">
        <v>1205</v>
      </c>
      <c r="I107" s="85">
        <f>H107+650</f>
        <v>1855</v>
      </c>
      <c r="J107" s="86">
        <f>VLOOKUP(C107,[2]Sheet1!$A:$C,3,0)</f>
        <v>398</v>
      </c>
      <c r="K107" s="92">
        <f>J107/I107</f>
        <v>0.21455525606469</v>
      </c>
      <c r="L107" s="76"/>
      <c r="M107" s="76"/>
      <c r="N107" s="76">
        <f>I107-J107</f>
        <v>1457</v>
      </c>
      <c r="O107" s="76">
        <v>14.6</v>
      </c>
    </row>
    <row r="108" s="71" customFormat="1" customHeight="1" spans="1:15">
      <c r="A108" s="76">
        <v>71</v>
      </c>
      <c r="B108" s="79">
        <v>114069</v>
      </c>
      <c r="C108" s="79">
        <v>2304</v>
      </c>
      <c r="D108" s="79" t="s">
        <v>138</v>
      </c>
      <c r="E108" s="79" t="s">
        <v>21</v>
      </c>
      <c r="F108" s="79" t="s">
        <v>41</v>
      </c>
      <c r="G108" s="79">
        <f>VLOOKUP(C108,[1]Sheet1!$A:$B,2,0)</f>
        <v>2337.48</v>
      </c>
      <c r="H108" s="79">
        <v>2612</v>
      </c>
      <c r="I108" s="85">
        <f>H108+650</f>
        <v>3262</v>
      </c>
      <c r="J108" s="86">
        <f>VLOOKUP(C108,[2]Sheet1!$A:$C,3,0)</f>
        <v>673</v>
      </c>
      <c r="K108" s="92">
        <f>J108/I108</f>
        <v>0.206315144083384</v>
      </c>
      <c r="L108" s="76"/>
      <c r="M108" s="76"/>
      <c r="N108" s="76">
        <f>I108-J108</f>
        <v>2589</v>
      </c>
      <c r="O108" s="76">
        <v>25.9</v>
      </c>
    </row>
    <row r="109" s="71" customFormat="1" customHeight="1" spans="1:15">
      <c r="A109" s="76">
        <v>123</v>
      </c>
      <c r="B109" s="79">
        <v>343</v>
      </c>
      <c r="C109" s="79">
        <v>2559</v>
      </c>
      <c r="D109" s="79" t="s">
        <v>139</v>
      </c>
      <c r="E109" s="79" t="s">
        <v>29</v>
      </c>
      <c r="F109" s="79" t="s">
        <v>23</v>
      </c>
      <c r="G109" s="79">
        <f>VLOOKUP(C109,[1]Sheet1!$A:$B,2,0)</f>
        <v>2050.02</v>
      </c>
      <c r="H109" s="79">
        <v>2322</v>
      </c>
      <c r="I109" s="85">
        <f>H109+650</f>
        <v>2972</v>
      </c>
      <c r="J109" s="86">
        <f>VLOOKUP(C109,[2]Sheet1!$A:$C,3,0)</f>
        <v>596</v>
      </c>
      <c r="K109" s="92">
        <f>J109/I109</f>
        <v>0.200538358008075</v>
      </c>
      <c r="L109" s="76"/>
      <c r="M109" s="76"/>
      <c r="N109" s="76">
        <f>I109-J109</f>
        <v>2376</v>
      </c>
      <c r="O109" s="76">
        <v>23.8</v>
      </c>
    </row>
    <row r="110" s="71" customFormat="1" customHeight="1" spans="1:15">
      <c r="A110" s="76">
        <v>137</v>
      </c>
      <c r="B110" s="79">
        <v>573</v>
      </c>
      <c r="C110" s="79">
        <v>2715</v>
      </c>
      <c r="D110" s="79" t="s">
        <v>140</v>
      </c>
      <c r="E110" s="79" t="s">
        <v>32</v>
      </c>
      <c r="F110" s="79" t="s">
        <v>33</v>
      </c>
      <c r="G110" s="79">
        <f>VLOOKUP(C110,[1]Sheet1!$A:$B,2,0)</f>
        <v>2160.71</v>
      </c>
      <c r="H110" s="79">
        <v>2433</v>
      </c>
      <c r="I110" s="85">
        <f>H110+650</f>
        <v>3083</v>
      </c>
      <c r="J110" s="86">
        <f>VLOOKUP(C110,[2]Sheet1!$A:$C,3,0)</f>
        <v>586</v>
      </c>
      <c r="K110" s="92">
        <f>J110/I110</f>
        <v>0.190074602659747</v>
      </c>
      <c r="L110" s="76"/>
      <c r="M110" s="76"/>
      <c r="N110" s="76">
        <f>I110-J110</f>
        <v>2497</v>
      </c>
      <c r="O110" s="76">
        <v>25</v>
      </c>
    </row>
    <row r="111" s="71" customFormat="1" customHeight="1" spans="1:15">
      <c r="A111" s="76">
        <v>81</v>
      </c>
      <c r="B111" s="79">
        <v>143253</v>
      </c>
      <c r="C111" s="79">
        <v>1950</v>
      </c>
      <c r="D111" s="79" t="s">
        <v>141</v>
      </c>
      <c r="E111" s="79" t="s">
        <v>21</v>
      </c>
      <c r="F111" s="79" t="s">
        <v>33</v>
      </c>
      <c r="G111" s="79">
        <f>VLOOKUP(C111,[1]Sheet1!$A:$B,2,0)</f>
        <v>398</v>
      </c>
      <c r="H111" s="79">
        <v>872</v>
      </c>
      <c r="I111" s="85">
        <f>H111+650</f>
        <v>1522</v>
      </c>
      <c r="J111" s="86">
        <f>VLOOKUP(C111,[2]Sheet1!$A:$C,3,0)</f>
        <v>286</v>
      </c>
      <c r="K111" s="92">
        <f>J111/I111</f>
        <v>0.187910643889619</v>
      </c>
      <c r="L111" s="76"/>
      <c r="M111" s="76"/>
      <c r="N111" s="76">
        <f>I111-J111</f>
        <v>1236</v>
      </c>
      <c r="O111" s="76">
        <v>12.4</v>
      </c>
    </row>
    <row r="112" s="71" customFormat="1" customHeight="1" spans="1:15">
      <c r="A112" s="76">
        <v>73</v>
      </c>
      <c r="B112" s="79">
        <v>743</v>
      </c>
      <c r="C112" s="79">
        <v>2717</v>
      </c>
      <c r="D112" s="79" t="s">
        <v>142</v>
      </c>
      <c r="E112" s="79" t="s">
        <v>21</v>
      </c>
      <c r="F112" s="79" t="s">
        <v>18</v>
      </c>
      <c r="G112" s="79">
        <f>VLOOKUP(C112,[1]Sheet1!$A:$B,2,0)</f>
        <v>2072</v>
      </c>
      <c r="H112" s="79">
        <v>2344</v>
      </c>
      <c r="I112" s="85">
        <f>H112+650</f>
        <v>2994</v>
      </c>
      <c r="J112" s="86">
        <f>VLOOKUP(C112,[2]Sheet1!$A:$C,3,0)</f>
        <v>558.14</v>
      </c>
      <c r="K112" s="92">
        <f>J112/I112</f>
        <v>0.186419505678023</v>
      </c>
      <c r="L112" s="76"/>
      <c r="M112" s="76"/>
      <c r="N112" s="76">
        <f>I112-J112</f>
        <v>2435.86</v>
      </c>
      <c r="O112" s="76">
        <v>24.4</v>
      </c>
    </row>
    <row r="113" s="71" customFormat="1" customHeight="1" spans="1:15">
      <c r="A113" s="76">
        <v>34</v>
      </c>
      <c r="B113" s="79">
        <v>114622</v>
      </c>
      <c r="C113" s="79">
        <v>114622</v>
      </c>
      <c r="D113" s="79" t="s">
        <v>143</v>
      </c>
      <c r="E113" s="79" t="s">
        <v>43</v>
      </c>
      <c r="F113" s="79" t="s">
        <v>30</v>
      </c>
      <c r="G113" s="79">
        <f>VLOOKUP(C113,[1]Sheet1!$A:$B,2,0)</f>
        <v>2886.5</v>
      </c>
      <c r="H113" s="79">
        <v>3160</v>
      </c>
      <c r="I113" s="85">
        <f>H113+650</f>
        <v>3810</v>
      </c>
      <c r="J113" s="86">
        <f>VLOOKUP(C113,[2]Sheet1!$A:$C,3,0)</f>
        <v>694</v>
      </c>
      <c r="K113" s="92">
        <f>J113/I113</f>
        <v>0.182152230971129</v>
      </c>
      <c r="L113" s="76"/>
      <c r="M113" s="76"/>
      <c r="N113" s="76">
        <f>I113-J113</f>
        <v>3116</v>
      </c>
      <c r="O113" s="76">
        <v>31.2</v>
      </c>
    </row>
    <row r="114" s="71" customFormat="1" customHeight="1" spans="1:15">
      <c r="A114" s="76">
        <v>86</v>
      </c>
      <c r="B114" s="79">
        <v>113299</v>
      </c>
      <c r="C114" s="79">
        <v>113299</v>
      </c>
      <c r="D114" s="79" t="s">
        <v>144</v>
      </c>
      <c r="E114" s="79" t="s">
        <v>38</v>
      </c>
      <c r="F114" s="79" t="s">
        <v>18</v>
      </c>
      <c r="G114" s="79">
        <f>VLOOKUP(C114,[1]Sheet1!$A:$B,2,0)</f>
        <v>9737</v>
      </c>
      <c r="H114" s="79">
        <v>10009</v>
      </c>
      <c r="I114" s="85">
        <f>H114+650</f>
        <v>10659</v>
      </c>
      <c r="J114" s="86">
        <f>VLOOKUP(C114,[2]Sheet1!$A:$C,3,0)</f>
        <v>1909</v>
      </c>
      <c r="K114" s="92">
        <f>J114/I114</f>
        <v>0.179097476311099</v>
      </c>
      <c r="L114" s="76"/>
      <c r="M114" s="76"/>
      <c r="N114" s="76">
        <f>I114-J114</f>
        <v>8750</v>
      </c>
      <c r="O114" s="76">
        <v>87.5</v>
      </c>
    </row>
    <row r="115" s="71" customFormat="1" customHeight="1" spans="1:15">
      <c r="A115" s="76">
        <v>70</v>
      </c>
      <c r="B115" s="79">
        <v>114848</v>
      </c>
      <c r="C115" s="79">
        <v>2153</v>
      </c>
      <c r="D115" s="79" t="s">
        <v>145</v>
      </c>
      <c r="E115" s="79" t="s">
        <v>21</v>
      </c>
      <c r="F115" s="79" t="s">
        <v>18</v>
      </c>
      <c r="G115" s="79">
        <f>VLOOKUP(C115,[1]Sheet1!$A:$B,2,0)</f>
        <v>2362</v>
      </c>
      <c r="H115" s="79">
        <v>2634</v>
      </c>
      <c r="I115" s="85">
        <f>H115+650</f>
        <v>3284</v>
      </c>
      <c r="J115" s="86">
        <f>VLOOKUP(C115,[2]Sheet1!$A:$C,3,0)</f>
        <v>583.82</v>
      </c>
      <c r="K115" s="92">
        <f>J115/I115</f>
        <v>0.177777101096224</v>
      </c>
      <c r="L115" s="76"/>
      <c r="M115" s="76"/>
      <c r="N115" s="76">
        <f>I115-J115</f>
        <v>2700.18</v>
      </c>
      <c r="O115" s="76">
        <v>27</v>
      </c>
    </row>
    <row r="116" s="71" customFormat="1" customHeight="1" spans="1:15">
      <c r="A116" s="76">
        <v>96</v>
      </c>
      <c r="B116" s="79">
        <v>119622</v>
      </c>
      <c r="C116" s="79">
        <v>119622</v>
      </c>
      <c r="D116" s="79" t="s">
        <v>146</v>
      </c>
      <c r="E116" s="79" t="s">
        <v>38</v>
      </c>
      <c r="F116" s="79" t="s">
        <v>33</v>
      </c>
      <c r="G116" s="79">
        <f>VLOOKUP(C116,[1]Sheet1!$A:$B,2,0)</f>
        <v>1626</v>
      </c>
      <c r="H116" s="79">
        <v>1898</v>
      </c>
      <c r="I116" s="85">
        <f>H116+650</f>
        <v>2548</v>
      </c>
      <c r="J116" s="86">
        <f>VLOOKUP(C116,[2]Sheet1!$A:$C,3,0)</f>
        <v>416</v>
      </c>
      <c r="K116" s="92">
        <f>J116/I116</f>
        <v>0.163265306122449</v>
      </c>
      <c r="L116" s="76"/>
      <c r="M116" s="76"/>
      <c r="N116" s="76">
        <f>I116-J116</f>
        <v>2132</v>
      </c>
      <c r="O116" s="76">
        <v>21.3</v>
      </c>
    </row>
    <row r="117" s="71" customFormat="1" customHeight="1" spans="1:15">
      <c r="A117" s="76">
        <v>77</v>
      </c>
      <c r="B117" s="79">
        <v>104429</v>
      </c>
      <c r="C117" s="79">
        <v>104429</v>
      </c>
      <c r="D117" s="79" t="s">
        <v>147</v>
      </c>
      <c r="E117" s="79" t="s">
        <v>21</v>
      </c>
      <c r="F117" s="79" t="s">
        <v>33</v>
      </c>
      <c r="G117" s="79">
        <f>VLOOKUP(C117,[1]Sheet1!$A:$B,2,0)</f>
        <v>898.14</v>
      </c>
      <c r="H117" s="79">
        <v>1172</v>
      </c>
      <c r="I117" s="85">
        <f>H117+650</f>
        <v>1822</v>
      </c>
      <c r="J117" s="86">
        <f>VLOOKUP(C117,[2]Sheet1!$A:$C,3,0)</f>
        <v>276</v>
      </c>
      <c r="K117" s="92">
        <f>J117/I117</f>
        <v>0.151481888035126</v>
      </c>
      <c r="L117" s="76"/>
      <c r="M117" s="76"/>
      <c r="N117" s="76">
        <f>I117-J117</f>
        <v>1546</v>
      </c>
      <c r="O117" s="76">
        <v>15.5</v>
      </c>
    </row>
    <row r="118" s="71" customFormat="1" customHeight="1" spans="1:15">
      <c r="A118" s="76">
        <v>122</v>
      </c>
      <c r="B118" s="79">
        <v>117491</v>
      </c>
      <c r="C118" s="79">
        <v>117491</v>
      </c>
      <c r="D118" s="79" t="s">
        <v>148</v>
      </c>
      <c r="E118" s="79" t="s">
        <v>29</v>
      </c>
      <c r="F118" s="79" t="s">
        <v>41</v>
      </c>
      <c r="G118" s="79">
        <f>VLOOKUP(C118,[1]Sheet1!$A:$B,2,0)</f>
        <v>2170</v>
      </c>
      <c r="H118" s="79">
        <v>2442</v>
      </c>
      <c r="I118" s="85">
        <f>H118+650</f>
        <v>3092</v>
      </c>
      <c r="J118" s="86">
        <f>VLOOKUP(C118,[2]Sheet1!$A:$C,3,0)</f>
        <v>466</v>
      </c>
      <c r="K118" s="92">
        <f>J118/I118</f>
        <v>0.150711513583441</v>
      </c>
      <c r="L118" s="76"/>
      <c r="M118" s="76"/>
      <c r="N118" s="76">
        <f>I118-J118</f>
        <v>2626</v>
      </c>
      <c r="O118" s="76">
        <v>26.3</v>
      </c>
    </row>
    <row r="119" s="71" customFormat="1" customHeight="1" spans="1:15">
      <c r="A119" s="76">
        <v>135</v>
      </c>
      <c r="B119" s="79">
        <v>733</v>
      </c>
      <c r="C119" s="79">
        <v>2713</v>
      </c>
      <c r="D119" s="79" t="s">
        <v>149</v>
      </c>
      <c r="E119" s="79" t="s">
        <v>32</v>
      </c>
      <c r="F119" s="79" t="s">
        <v>33</v>
      </c>
      <c r="G119" s="79">
        <f>VLOOKUP(C119,[1]Sheet1!$A:$B,2,0)</f>
        <v>3324</v>
      </c>
      <c r="H119" s="79">
        <v>3596</v>
      </c>
      <c r="I119" s="85">
        <f>H119+650</f>
        <v>4246</v>
      </c>
      <c r="J119" s="86">
        <f>VLOOKUP(C119,[2]Sheet1!$A:$C,3,0)</f>
        <v>633.6</v>
      </c>
      <c r="K119" s="92">
        <f>J119/I119</f>
        <v>0.149222797927461</v>
      </c>
      <c r="L119" s="86"/>
      <c r="M119" s="86"/>
      <c r="N119" s="76">
        <f>I119-J119</f>
        <v>3612.4</v>
      </c>
      <c r="O119" s="76">
        <v>36.1</v>
      </c>
    </row>
    <row r="120" s="71" customFormat="1" customHeight="1" spans="1:15">
      <c r="A120" s="76">
        <v>10</v>
      </c>
      <c r="B120" s="79">
        <v>746</v>
      </c>
      <c r="C120" s="79">
        <v>2875</v>
      </c>
      <c r="D120" s="79" t="s">
        <v>150</v>
      </c>
      <c r="E120" s="79" t="s">
        <v>17</v>
      </c>
      <c r="F120" s="79" t="s">
        <v>41</v>
      </c>
      <c r="G120" s="79">
        <f>VLOOKUP(C120,[1]Sheet1!$A:$B,2,0)</f>
        <v>3179.57</v>
      </c>
      <c r="H120" s="79">
        <v>3452</v>
      </c>
      <c r="I120" s="85">
        <f>H120+650</f>
        <v>4102</v>
      </c>
      <c r="J120" s="86">
        <f>VLOOKUP(C120,[2]Sheet1!$A:$C,3,0)</f>
        <v>590.46</v>
      </c>
      <c r="K120" s="92">
        <f>J120/I120</f>
        <v>0.143944417357387</v>
      </c>
      <c r="L120" s="76"/>
      <c r="M120" s="76"/>
      <c r="N120" s="76">
        <f>I120-J120</f>
        <v>3511.54</v>
      </c>
      <c r="O120" s="76">
        <v>35.1</v>
      </c>
    </row>
    <row r="121" s="71" customFormat="1" customHeight="1" spans="1:15">
      <c r="A121" s="76">
        <v>125</v>
      </c>
      <c r="B121" s="79">
        <v>339</v>
      </c>
      <c r="C121" s="79">
        <v>2408</v>
      </c>
      <c r="D121" s="79" t="s">
        <v>151</v>
      </c>
      <c r="E121" s="79" t="s">
        <v>29</v>
      </c>
      <c r="F121" s="79" t="s">
        <v>33</v>
      </c>
      <c r="G121" s="79">
        <f>VLOOKUP(C121,[1]Sheet1!$A:$B,2,0)</f>
        <v>1210</v>
      </c>
      <c r="H121" s="79">
        <v>1482</v>
      </c>
      <c r="I121" s="85">
        <f>H121+650</f>
        <v>2132</v>
      </c>
      <c r="J121" s="86">
        <f>VLOOKUP(C121,[2]Sheet1!$A:$C,3,0)</f>
        <v>298</v>
      </c>
      <c r="K121" s="92">
        <f>J121/I121</f>
        <v>0.139774859287054</v>
      </c>
      <c r="L121" s="76"/>
      <c r="M121" s="76"/>
      <c r="N121" s="76">
        <f>I121-J121</f>
        <v>1834</v>
      </c>
      <c r="O121" s="76">
        <v>18.3</v>
      </c>
    </row>
    <row r="122" s="71" customFormat="1" customHeight="1" spans="1:15">
      <c r="A122" s="76">
        <v>120</v>
      </c>
      <c r="B122" s="79">
        <v>106569</v>
      </c>
      <c r="C122" s="79">
        <v>106569</v>
      </c>
      <c r="D122" s="79" t="s">
        <v>152</v>
      </c>
      <c r="E122" s="79" t="s">
        <v>29</v>
      </c>
      <c r="F122" s="79" t="s">
        <v>33</v>
      </c>
      <c r="G122" s="79">
        <f>VLOOKUP(C122,[1]Sheet1!$A:$B,2,0)</f>
        <v>2462</v>
      </c>
      <c r="H122" s="79">
        <v>2734</v>
      </c>
      <c r="I122" s="85">
        <f>H122+650</f>
        <v>3384</v>
      </c>
      <c r="J122" s="86">
        <f>VLOOKUP(C122,[2]Sheet1!$A:$C,3,0)</f>
        <v>460.51</v>
      </c>
      <c r="K122" s="92">
        <f>J122/I122</f>
        <v>0.13608451536643</v>
      </c>
      <c r="L122" s="76"/>
      <c r="M122" s="76"/>
      <c r="N122" s="76">
        <f>I122-J122</f>
        <v>2923.49</v>
      </c>
      <c r="O122" s="76">
        <v>29.2</v>
      </c>
    </row>
    <row r="123" s="71" customFormat="1" customHeight="1" spans="1:15">
      <c r="A123" s="76">
        <v>57</v>
      </c>
      <c r="B123" s="79">
        <v>101453</v>
      </c>
      <c r="C123" s="79">
        <v>101453</v>
      </c>
      <c r="D123" s="79" t="s">
        <v>153</v>
      </c>
      <c r="E123" s="79" t="s">
        <v>21</v>
      </c>
      <c r="F123" s="79" t="s">
        <v>18</v>
      </c>
      <c r="G123" s="79">
        <f>VLOOKUP(C123,[1]Sheet1!$A:$B,2,0)</f>
        <v>6257.3</v>
      </c>
      <c r="H123" s="79">
        <v>6529.3</v>
      </c>
      <c r="I123" s="85">
        <f>H123+650</f>
        <v>7179.3</v>
      </c>
      <c r="J123" s="86">
        <f>VLOOKUP(C123,[2]Sheet1!$A:$C,3,0)</f>
        <v>936.6</v>
      </c>
      <c r="K123" s="92">
        <f>J123/I123</f>
        <v>0.130458401236889</v>
      </c>
      <c r="L123" s="76"/>
      <c r="M123" s="76"/>
      <c r="N123" s="76">
        <f>I123-J123</f>
        <v>6242.7</v>
      </c>
      <c r="O123" s="76">
        <v>62.4</v>
      </c>
    </row>
    <row r="124" s="71" customFormat="1" customHeight="1" spans="1:15">
      <c r="A124" s="76">
        <v>133</v>
      </c>
      <c r="B124" s="79">
        <v>385</v>
      </c>
      <c r="C124" s="79">
        <v>2877</v>
      </c>
      <c r="D124" s="79" t="s">
        <v>154</v>
      </c>
      <c r="E124" s="79" t="s">
        <v>32</v>
      </c>
      <c r="F124" s="79" t="s">
        <v>23</v>
      </c>
      <c r="G124" s="79">
        <f>VLOOKUP(C124,[1]Sheet1!$A:$B,2,0)</f>
        <v>13860</v>
      </c>
      <c r="H124" s="79">
        <v>14132</v>
      </c>
      <c r="I124" s="85">
        <f>H124+650</f>
        <v>14782</v>
      </c>
      <c r="J124" s="86">
        <f>VLOOKUP(C124,[2]Sheet1!$A:$C,3,0)</f>
        <v>1926</v>
      </c>
      <c r="K124" s="92">
        <f>J124/I124</f>
        <v>0.130293600324719</v>
      </c>
      <c r="L124" s="86"/>
      <c r="M124" s="86"/>
      <c r="N124" s="76">
        <f>I124-J124</f>
        <v>12856</v>
      </c>
      <c r="O124" s="76">
        <v>128.6</v>
      </c>
    </row>
    <row r="125" s="71" customFormat="1" customHeight="1" spans="1:15">
      <c r="A125" s="76">
        <v>24</v>
      </c>
      <c r="B125" s="79">
        <v>297863</v>
      </c>
      <c r="C125" s="79">
        <v>297863</v>
      </c>
      <c r="D125" s="79" t="s">
        <v>155</v>
      </c>
      <c r="E125" s="79" t="s">
        <v>43</v>
      </c>
      <c r="F125" s="79" t="s">
        <v>18</v>
      </c>
      <c r="G125" s="79">
        <f>VLOOKUP(C125,[1]Sheet1!$A:$B,2,0)</f>
        <v>7214.5</v>
      </c>
      <c r="H125" s="79">
        <v>7487</v>
      </c>
      <c r="I125" s="85">
        <f>H125+650</f>
        <v>8137</v>
      </c>
      <c r="J125" s="86">
        <f>VLOOKUP(C125,[2]Sheet1!$A:$C,3,0)</f>
        <v>1039</v>
      </c>
      <c r="K125" s="92">
        <f>J125/I125</f>
        <v>0.127688337225022</v>
      </c>
      <c r="L125" s="76"/>
      <c r="M125" s="76"/>
      <c r="N125" s="76">
        <f>I125-J125</f>
        <v>7098</v>
      </c>
      <c r="O125" s="76">
        <v>71</v>
      </c>
    </row>
    <row r="126" s="71" customFormat="1" customHeight="1" spans="1:15">
      <c r="A126" s="76">
        <v>115</v>
      </c>
      <c r="B126" s="79">
        <v>379</v>
      </c>
      <c r="C126" s="79">
        <v>2451</v>
      </c>
      <c r="D126" s="79" t="s">
        <v>156</v>
      </c>
      <c r="E126" s="79" t="s">
        <v>29</v>
      </c>
      <c r="F126" s="79" t="s">
        <v>18</v>
      </c>
      <c r="G126" s="79">
        <f>VLOOKUP(C126,[1]Sheet1!$A:$B,2,0)</f>
        <v>3698.5</v>
      </c>
      <c r="H126" s="79">
        <v>3970.5</v>
      </c>
      <c r="I126" s="85">
        <f>H126+650</f>
        <v>4620.5</v>
      </c>
      <c r="J126" s="86">
        <f>VLOOKUP(C126,[2]Sheet1!$A:$C,3,0)</f>
        <v>553.3</v>
      </c>
      <c r="K126" s="92">
        <f>J126/I126</f>
        <v>0.119748944919381</v>
      </c>
      <c r="L126" s="76"/>
      <c r="M126" s="76"/>
      <c r="N126" s="76">
        <f>I126-J126</f>
        <v>4067.2</v>
      </c>
      <c r="O126" s="76">
        <v>40.7</v>
      </c>
    </row>
    <row r="127" s="71" customFormat="1" customHeight="1" spans="1:15">
      <c r="A127" s="76">
        <v>41</v>
      </c>
      <c r="B127" s="79">
        <v>302867</v>
      </c>
      <c r="C127" s="79">
        <v>302867</v>
      </c>
      <c r="D127" s="79" t="s">
        <v>157</v>
      </c>
      <c r="E127" s="79" t="s">
        <v>43</v>
      </c>
      <c r="F127" s="79" t="s">
        <v>33</v>
      </c>
      <c r="G127" s="79">
        <f>VLOOKUP(C127,[1]Sheet1!$A:$B,2,0)</f>
        <v>1362.16</v>
      </c>
      <c r="H127" s="79">
        <v>1634</v>
      </c>
      <c r="I127" s="85">
        <f>H127+650</f>
        <v>2284</v>
      </c>
      <c r="J127" s="86">
        <f>VLOOKUP(C127,[2]Sheet1!$A:$C,3,0)</f>
        <v>271.38</v>
      </c>
      <c r="K127" s="92">
        <f>J127/I127</f>
        <v>0.118817863397548</v>
      </c>
      <c r="L127" s="76"/>
      <c r="M127" s="76"/>
      <c r="N127" s="76">
        <f>I127-J127</f>
        <v>2012.62</v>
      </c>
      <c r="O127" s="76">
        <v>20.1</v>
      </c>
    </row>
    <row r="128" s="71" customFormat="1" customHeight="1" spans="1:15">
      <c r="A128" s="76">
        <v>11</v>
      </c>
      <c r="B128" s="79">
        <v>107728</v>
      </c>
      <c r="C128" s="79">
        <v>107728</v>
      </c>
      <c r="D128" s="79" t="s">
        <v>158</v>
      </c>
      <c r="E128" s="79" t="s">
        <v>17</v>
      </c>
      <c r="F128" s="79" t="s">
        <v>18</v>
      </c>
      <c r="G128" s="79">
        <f>VLOOKUP(C128,[1]Sheet1!$A:$B,2,0)</f>
        <v>3160</v>
      </c>
      <c r="H128" s="79">
        <v>3432</v>
      </c>
      <c r="I128" s="85">
        <f>H128+650</f>
        <v>4082</v>
      </c>
      <c r="J128" s="86">
        <f>VLOOKUP(C128,[2]Sheet1!$A:$C,3,0)</f>
        <v>485</v>
      </c>
      <c r="K128" s="92">
        <f>J128/I128</f>
        <v>0.118814306712396</v>
      </c>
      <c r="L128" s="76"/>
      <c r="M128" s="76"/>
      <c r="N128" s="76">
        <f>I128-J128</f>
        <v>3597</v>
      </c>
      <c r="O128" s="76">
        <v>36</v>
      </c>
    </row>
    <row r="129" s="71" customFormat="1" customHeight="1" spans="1:15">
      <c r="A129" s="76">
        <v>51</v>
      </c>
      <c r="B129" s="79">
        <v>738</v>
      </c>
      <c r="C129" s="79">
        <v>2893</v>
      </c>
      <c r="D129" s="79" t="s">
        <v>159</v>
      </c>
      <c r="E129" s="79" t="s">
        <v>25</v>
      </c>
      <c r="F129" s="79" t="s">
        <v>30</v>
      </c>
      <c r="G129" s="79">
        <f>VLOOKUP(C129,[1]Sheet1!$A:$B,2,0)</f>
        <v>2994.82</v>
      </c>
      <c r="H129" s="79">
        <v>3272</v>
      </c>
      <c r="I129" s="85">
        <f>H129+650</f>
        <v>3922</v>
      </c>
      <c r="J129" s="86">
        <f>VLOOKUP(C129,[2]Sheet1!$A:$C,3,0)</f>
        <v>454</v>
      </c>
      <c r="K129" s="92">
        <f>J129/I129</f>
        <v>0.115757266700663</v>
      </c>
      <c r="L129" s="76"/>
      <c r="M129" s="76"/>
      <c r="N129" s="76">
        <f>I129-J129</f>
        <v>3468</v>
      </c>
      <c r="O129" s="76">
        <v>34.7</v>
      </c>
    </row>
    <row r="130" s="72" customFormat="1" customHeight="1" spans="1:16">
      <c r="A130" s="76">
        <v>75</v>
      </c>
      <c r="B130" s="79">
        <v>118951</v>
      </c>
      <c r="C130" s="79">
        <v>118951</v>
      </c>
      <c r="D130" s="79" t="s">
        <v>160</v>
      </c>
      <c r="E130" s="79" t="s">
        <v>21</v>
      </c>
      <c r="F130" s="79" t="s">
        <v>33</v>
      </c>
      <c r="G130" s="79">
        <f>VLOOKUP(C130,[1]Sheet1!$A:$B,2,0)</f>
        <v>1668</v>
      </c>
      <c r="H130" s="79">
        <v>1940</v>
      </c>
      <c r="I130" s="85">
        <f>H130+650</f>
        <v>2590</v>
      </c>
      <c r="J130" s="86">
        <f>VLOOKUP(C130,[2]Sheet1!$A:$C,3,0)</f>
        <v>298</v>
      </c>
      <c r="K130" s="92">
        <f>J130/I130</f>
        <v>0.115057915057915</v>
      </c>
      <c r="L130" s="76"/>
      <c r="M130" s="76"/>
      <c r="N130" s="76">
        <f>I130-J130</f>
        <v>2292</v>
      </c>
      <c r="O130" s="76">
        <v>22.9</v>
      </c>
      <c r="P130" s="71"/>
    </row>
    <row r="131" s="72" customFormat="1" customHeight="1" spans="1:16">
      <c r="A131" s="76">
        <v>65</v>
      </c>
      <c r="B131" s="79">
        <v>138202</v>
      </c>
      <c r="C131" s="79">
        <v>138202</v>
      </c>
      <c r="D131" s="79" t="s">
        <v>161</v>
      </c>
      <c r="E131" s="79" t="s">
        <v>21</v>
      </c>
      <c r="F131" s="79" t="s">
        <v>30</v>
      </c>
      <c r="G131" s="79">
        <f>VLOOKUP(C131,[1]Sheet1!$A:$B,2,0)</f>
        <v>3893.6</v>
      </c>
      <c r="H131" s="79">
        <v>4166</v>
      </c>
      <c r="I131" s="85">
        <f>H131+650</f>
        <v>4816</v>
      </c>
      <c r="J131" s="86">
        <f>VLOOKUP(C131,[2]Sheet1!$A:$C,3,0)</f>
        <v>544</v>
      </c>
      <c r="K131" s="92">
        <f>J131/I131</f>
        <v>0.112956810631229</v>
      </c>
      <c r="L131" s="76"/>
      <c r="M131" s="76"/>
      <c r="N131" s="76">
        <f>I131-J131</f>
        <v>4272</v>
      </c>
      <c r="O131" s="76">
        <v>42.7</v>
      </c>
      <c r="P131" s="71"/>
    </row>
    <row r="132" s="72" customFormat="1" customHeight="1" spans="1:16">
      <c r="A132" s="76">
        <v>102</v>
      </c>
      <c r="B132" s="79">
        <v>721</v>
      </c>
      <c r="C132" s="79">
        <v>2865</v>
      </c>
      <c r="D132" s="79" t="s">
        <v>162</v>
      </c>
      <c r="E132" s="79" t="s">
        <v>68</v>
      </c>
      <c r="F132" s="79" t="s">
        <v>18</v>
      </c>
      <c r="G132" s="79">
        <f>VLOOKUP(C132,[1]Sheet1!$A:$B,2,0)</f>
        <v>882</v>
      </c>
      <c r="H132" s="79">
        <v>1154</v>
      </c>
      <c r="I132" s="85">
        <f>H132+650</f>
        <v>1804</v>
      </c>
      <c r="J132" s="86">
        <f>VLOOKUP(C132,[2]Sheet1!$A:$C,3,0)</f>
        <v>198</v>
      </c>
      <c r="K132" s="92">
        <f>J132/I132</f>
        <v>0.109756097560976</v>
      </c>
      <c r="L132" s="76"/>
      <c r="M132" s="76"/>
      <c r="N132" s="76">
        <f>I132-J132</f>
        <v>1606</v>
      </c>
      <c r="O132" s="76">
        <v>16.1</v>
      </c>
      <c r="P132" s="71"/>
    </row>
    <row r="133" s="72" customFormat="1" customHeight="1" spans="1:16">
      <c r="A133" s="76">
        <v>31</v>
      </c>
      <c r="B133" s="79">
        <v>119262</v>
      </c>
      <c r="C133" s="79">
        <v>119262</v>
      </c>
      <c r="D133" s="79" t="s">
        <v>163</v>
      </c>
      <c r="E133" s="79" t="s">
        <v>43</v>
      </c>
      <c r="F133" s="79" t="s">
        <v>33</v>
      </c>
      <c r="G133" s="79">
        <f>VLOOKUP(C133,[1]Sheet1!$A:$B,2,0)</f>
        <v>4396.5</v>
      </c>
      <c r="H133" s="79">
        <v>4668.5</v>
      </c>
      <c r="I133" s="85">
        <f>H133+650</f>
        <v>5318.5</v>
      </c>
      <c r="J133" s="86">
        <f>VLOOKUP(C133,[2]Sheet1!$A:$C,3,0)</f>
        <v>416</v>
      </c>
      <c r="K133" s="92">
        <f>J133/I133</f>
        <v>0.0782175425401899</v>
      </c>
      <c r="L133" s="76"/>
      <c r="M133" s="76"/>
      <c r="N133" s="76">
        <f>I133-J133</f>
        <v>4902.5</v>
      </c>
      <c r="O133" s="76">
        <v>49</v>
      </c>
      <c r="P133" s="71"/>
    </row>
    <row r="134" s="72" customFormat="1" customHeight="1" spans="1:16">
      <c r="A134" s="76">
        <v>5</v>
      </c>
      <c r="B134" s="79">
        <v>104838</v>
      </c>
      <c r="C134" s="79">
        <v>104838</v>
      </c>
      <c r="D134" s="79" t="s">
        <v>164</v>
      </c>
      <c r="E134" s="79" t="s">
        <v>56</v>
      </c>
      <c r="F134" s="79" t="s">
        <v>33</v>
      </c>
      <c r="G134" s="79">
        <f>VLOOKUP(C134,[1]Sheet1!$A:$B,2,0)</f>
        <v>1389</v>
      </c>
      <c r="H134" s="79">
        <v>1661</v>
      </c>
      <c r="I134" s="85">
        <f>H134+650</f>
        <v>2311</v>
      </c>
      <c r="J134" s="86">
        <f>VLOOKUP(C134,[2]Sheet1!$A:$C,3,0)</f>
        <v>168</v>
      </c>
      <c r="K134" s="92">
        <f>J134/I134</f>
        <v>0.0726958026828213</v>
      </c>
      <c r="L134" s="76"/>
      <c r="M134" s="76"/>
      <c r="N134" s="76">
        <f>I134-J134</f>
        <v>2143</v>
      </c>
      <c r="O134" s="76">
        <v>21.4</v>
      </c>
      <c r="P134" s="71"/>
    </row>
    <row r="135" s="72" customFormat="1" customHeight="1" spans="1:16">
      <c r="A135" s="76">
        <v>20</v>
      </c>
      <c r="B135" s="79">
        <v>720</v>
      </c>
      <c r="C135" s="79">
        <v>2844</v>
      </c>
      <c r="D135" s="79" t="s">
        <v>165</v>
      </c>
      <c r="E135" s="79" t="s">
        <v>17</v>
      </c>
      <c r="F135" s="79" t="s">
        <v>33</v>
      </c>
      <c r="G135" s="79">
        <v>0</v>
      </c>
      <c r="H135" s="79">
        <v>672</v>
      </c>
      <c r="I135" s="85">
        <f>H135+650</f>
        <v>1322</v>
      </c>
      <c r="J135" s="86">
        <f>VLOOKUP(C135,[2]Sheet1!$A:$C,3,0)</f>
        <v>88</v>
      </c>
      <c r="K135" s="92">
        <f>J135/I135</f>
        <v>0.0665658093797277</v>
      </c>
      <c r="L135" s="76"/>
      <c r="M135" s="76"/>
      <c r="N135" s="76">
        <f>I135-J135</f>
        <v>1234</v>
      </c>
      <c r="O135" s="76">
        <v>12.3</v>
      </c>
      <c r="P135" s="71"/>
    </row>
    <row r="136" s="72" customFormat="1" customHeight="1" spans="1:16">
      <c r="A136" s="76">
        <v>63</v>
      </c>
      <c r="B136" s="79">
        <v>329</v>
      </c>
      <c r="C136" s="79">
        <v>2907</v>
      </c>
      <c r="D136" s="79" t="s">
        <v>166</v>
      </c>
      <c r="E136" s="79" t="s">
        <v>21</v>
      </c>
      <c r="F136" s="79" t="s">
        <v>33</v>
      </c>
      <c r="G136" s="79">
        <f>VLOOKUP(C136,[1]Sheet1!$A:$B,2,0)</f>
        <v>3920</v>
      </c>
      <c r="H136" s="79">
        <v>4192</v>
      </c>
      <c r="I136" s="85">
        <f>H136+650</f>
        <v>4842</v>
      </c>
      <c r="J136" s="86">
        <f>VLOOKUP(C136,[2]Sheet1!$A:$C,3,0)</f>
        <v>245</v>
      </c>
      <c r="K136" s="92">
        <f>J136/I136</f>
        <v>0.0505989260636101</v>
      </c>
      <c r="L136" s="76"/>
      <c r="M136" s="76"/>
      <c r="N136" s="76">
        <f>I136-J136</f>
        <v>4597</v>
      </c>
      <c r="O136" s="76">
        <v>46</v>
      </c>
      <c r="P136" s="71"/>
    </row>
    <row r="137" s="72" customFormat="1" customHeight="1" spans="1:16">
      <c r="A137" s="76">
        <v>66</v>
      </c>
      <c r="B137" s="79">
        <v>570</v>
      </c>
      <c r="C137" s="79">
        <v>2414</v>
      </c>
      <c r="D137" s="79" t="s">
        <v>167</v>
      </c>
      <c r="E137" s="79" t="s">
        <v>21</v>
      </c>
      <c r="F137" s="79" t="s">
        <v>33</v>
      </c>
      <c r="G137" s="79">
        <f>VLOOKUP(C137,[1]Sheet1!$A:$B,2,0)</f>
        <v>3291.8</v>
      </c>
      <c r="H137" s="79">
        <v>3564</v>
      </c>
      <c r="I137" s="85">
        <f>H137+650</f>
        <v>4214</v>
      </c>
      <c r="J137" s="86">
        <f>VLOOKUP(C137,[2]Sheet1!$A:$C,3,0)</f>
        <v>188</v>
      </c>
      <c r="K137" s="92">
        <f>J137/I137</f>
        <v>0.0446131941148552</v>
      </c>
      <c r="L137" s="76"/>
      <c r="M137" s="76"/>
      <c r="N137" s="76">
        <f>I137-J137</f>
        <v>4026</v>
      </c>
      <c r="O137" s="76">
        <v>40.3</v>
      </c>
      <c r="P137" s="71"/>
    </row>
    <row r="138" s="71" customFormat="1" customHeight="1" spans="1:15">
      <c r="A138" s="76">
        <v>74</v>
      </c>
      <c r="B138" s="79">
        <v>105751</v>
      </c>
      <c r="C138" s="79">
        <v>105751</v>
      </c>
      <c r="D138" s="79" t="s">
        <v>168</v>
      </c>
      <c r="E138" s="79" t="s">
        <v>21</v>
      </c>
      <c r="F138" s="79" t="s">
        <v>18</v>
      </c>
      <c r="G138" s="79">
        <f>VLOOKUP(C138,[1]Sheet1!$A:$B,2,0)</f>
        <v>1698.2</v>
      </c>
      <c r="H138" s="79">
        <v>1972</v>
      </c>
      <c r="I138" s="85">
        <f>H138+650</f>
        <v>2622</v>
      </c>
      <c r="J138" s="86">
        <v>0</v>
      </c>
      <c r="K138" s="92">
        <f>J138/I138</f>
        <v>0</v>
      </c>
      <c r="L138" s="76"/>
      <c r="M138" s="76"/>
      <c r="N138" s="76">
        <f>I138-J138</f>
        <v>2622</v>
      </c>
      <c r="O138" s="76">
        <v>26.2</v>
      </c>
    </row>
    <row r="139" s="72" customFormat="1" customHeight="1" spans="1:16">
      <c r="A139" s="76">
        <v>80</v>
      </c>
      <c r="B139" s="79">
        <v>106568</v>
      </c>
      <c r="C139" s="79">
        <v>106568</v>
      </c>
      <c r="D139" s="79" t="s">
        <v>169</v>
      </c>
      <c r="E139" s="79" t="s">
        <v>21</v>
      </c>
      <c r="F139" s="79" t="s">
        <v>33</v>
      </c>
      <c r="G139" s="79">
        <v>0</v>
      </c>
      <c r="H139" s="79">
        <v>872</v>
      </c>
      <c r="I139" s="85">
        <f>H139+650</f>
        <v>1522</v>
      </c>
      <c r="J139" s="86">
        <v>0</v>
      </c>
      <c r="K139" s="92">
        <f>J139/I139</f>
        <v>0</v>
      </c>
      <c r="L139" s="76"/>
      <c r="M139" s="76"/>
      <c r="N139" s="76">
        <f>I139-J139</f>
        <v>1522</v>
      </c>
      <c r="O139" s="76">
        <v>15.2</v>
      </c>
      <c r="P139" s="71"/>
    </row>
    <row r="140" s="71" customFormat="1" customHeight="1" spans="1:15">
      <c r="A140" s="76">
        <v>128</v>
      </c>
      <c r="B140" s="79">
        <v>517</v>
      </c>
      <c r="C140" s="79">
        <v>2826</v>
      </c>
      <c r="D140" s="79" t="s">
        <v>170</v>
      </c>
      <c r="E140" s="79" t="s">
        <v>29</v>
      </c>
      <c r="F140" s="79" t="s">
        <v>18</v>
      </c>
      <c r="G140" s="79">
        <f>VLOOKUP(C140,[1]Sheet1!$A:$B,2,0)</f>
        <v>850</v>
      </c>
      <c r="H140" s="79">
        <v>1122</v>
      </c>
      <c r="I140" s="85">
        <f>H140+650</f>
        <v>1772</v>
      </c>
      <c r="J140" s="86">
        <v>0</v>
      </c>
      <c r="K140" s="92">
        <f>J140/I140</f>
        <v>0</v>
      </c>
      <c r="L140" s="76"/>
      <c r="M140" s="76"/>
      <c r="N140" s="76">
        <f>I140-J140</f>
        <v>1772</v>
      </c>
      <c r="O140" s="76">
        <v>17.7</v>
      </c>
    </row>
    <row r="141" s="71" customFormat="1" customHeight="1" spans="1:15">
      <c r="A141" s="76">
        <v>131</v>
      </c>
      <c r="B141" s="79">
        <v>727</v>
      </c>
      <c r="C141" s="79">
        <v>2409</v>
      </c>
      <c r="D141" s="79" t="s">
        <v>171</v>
      </c>
      <c r="E141" s="79" t="s">
        <v>29</v>
      </c>
      <c r="F141" s="79" t="s">
        <v>33</v>
      </c>
      <c r="G141" s="79">
        <f>VLOOKUP(C141,[1]Sheet1!$A:$B,2,0)</f>
        <v>581.5</v>
      </c>
      <c r="H141" s="79">
        <v>853.5</v>
      </c>
      <c r="I141" s="85">
        <f>H141+650</f>
        <v>1503.5</v>
      </c>
      <c r="J141" s="86">
        <v>0</v>
      </c>
      <c r="K141" s="92">
        <f>J141/I141</f>
        <v>0</v>
      </c>
      <c r="L141" s="86"/>
      <c r="M141" s="86"/>
      <c r="N141" s="76">
        <f>I141-J141</f>
        <v>1503.5</v>
      </c>
      <c r="O141" s="76">
        <v>15</v>
      </c>
    </row>
    <row r="142" s="71" customFormat="1" customHeight="1" spans="1:15">
      <c r="A142" s="76"/>
      <c r="B142" s="85"/>
      <c r="C142" s="85"/>
      <c r="D142" s="85"/>
      <c r="E142" s="76"/>
      <c r="F142" s="76"/>
      <c r="G142" s="85"/>
      <c r="H142" s="85">
        <f>SUBTOTAL(9,H3:H141)</f>
        <v>564605.7</v>
      </c>
      <c r="I142" s="85">
        <f>SUBTOTAL(9,I3:I141)</f>
        <v>654955.7</v>
      </c>
      <c r="J142" s="86">
        <f>SUBTOTAL(9,J3:J141)</f>
        <v>318691.91</v>
      </c>
      <c r="K142" s="92">
        <f>J142/I142</f>
        <v>0.486585443870478</v>
      </c>
      <c r="L142" s="76">
        <v>3000</v>
      </c>
      <c r="M142" s="76"/>
      <c r="N142" s="76">
        <f>SUM(N14:N141)</f>
        <v>346064.9</v>
      </c>
      <c r="O142" s="76">
        <f>SUM(O14:O141)</f>
        <v>3460.9</v>
      </c>
    </row>
  </sheetData>
  <autoFilter xmlns:etc="http://www.wps.cn/officeDocument/2017/etCustomData" ref="A2:O141" etc:filterBottomFollowUsedRange="0">
    <sortState ref="A3:O141">
      <sortCondition ref="K2" descending="1"/>
    </sortState>
    <extLst/>
  </autoFilter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43"/>
  <sheetViews>
    <sheetView workbookViewId="0">
      <selection activeCell="I143" sqref="I143"/>
    </sheetView>
  </sheetViews>
  <sheetFormatPr defaultColWidth="9" defaultRowHeight="27" customHeight="1"/>
  <cols>
    <col min="1" max="1" width="9" style="71"/>
    <col min="2" max="2" width="10.875" style="73" customWidth="1"/>
    <col min="3" max="3" width="13.5" style="73" customWidth="1"/>
    <col min="4" max="4" width="49.125" style="73" customWidth="1"/>
    <col min="5" max="6" width="14.875" style="71" customWidth="1"/>
    <col min="7" max="8" width="14.875" style="72" customWidth="1"/>
    <col min="9" max="9" width="15.875" style="73" customWidth="1"/>
    <col min="10" max="10" width="18.75" style="71" customWidth="1"/>
    <col min="11" max="11" width="20.125" style="71" customWidth="1"/>
    <col min="12" max="12" width="9" style="71" customWidth="1"/>
    <col min="13" max="16384" width="9" style="71"/>
  </cols>
  <sheetData>
    <row r="1" customHeight="1" spans="1:11">
      <c r="A1" s="74" t="s">
        <v>172</v>
      </c>
      <c r="B1" s="75"/>
      <c r="C1" s="75"/>
      <c r="D1" s="75"/>
      <c r="E1" s="74"/>
      <c r="F1" s="74"/>
      <c r="G1" s="74"/>
      <c r="H1" s="74"/>
      <c r="I1" s="75"/>
      <c r="J1" s="74"/>
      <c r="K1" s="74"/>
    </row>
    <row r="2" ht="47" customHeight="1" spans="1:11">
      <c r="A2" s="76" t="s">
        <v>1</v>
      </c>
      <c r="B2" s="77" t="s">
        <v>2</v>
      </c>
      <c r="C2" s="77" t="s">
        <v>3</v>
      </c>
      <c r="D2" s="78" t="s">
        <v>4</v>
      </c>
      <c r="E2" s="77" t="s">
        <v>5</v>
      </c>
      <c r="F2" s="77" t="s">
        <v>6</v>
      </c>
      <c r="G2" s="80" t="s">
        <v>7</v>
      </c>
      <c r="H2" s="81" t="s">
        <v>173</v>
      </c>
      <c r="I2" s="83" t="s">
        <v>9</v>
      </c>
      <c r="J2" s="84" t="s">
        <v>174</v>
      </c>
      <c r="K2" s="84" t="s">
        <v>175</v>
      </c>
    </row>
    <row r="3" s="71" customFormat="1" hidden="1" customHeight="1" spans="1:11">
      <c r="A3" s="76">
        <v>1</v>
      </c>
      <c r="B3" s="79">
        <v>104428</v>
      </c>
      <c r="C3" s="79">
        <v>104428</v>
      </c>
      <c r="D3" s="79" t="s">
        <v>55</v>
      </c>
      <c r="E3" s="79" t="s">
        <v>56</v>
      </c>
      <c r="F3" s="79" t="s">
        <v>18</v>
      </c>
      <c r="G3" s="82">
        <f>VLOOKUP(C3,[1]Sheet1!$A:$B,2,0)</f>
        <v>8602</v>
      </c>
      <c r="H3" s="82">
        <v>8874</v>
      </c>
      <c r="I3" s="85">
        <f t="shared" ref="I3:I66" si="0">H3+650</f>
        <v>9524</v>
      </c>
      <c r="J3" s="76">
        <v>12</v>
      </c>
      <c r="K3" s="76">
        <v>4</v>
      </c>
    </row>
    <row r="4" s="71" customFormat="1" hidden="1" customHeight="1" spans="1:11">
      <c r="A4" s="76">
        <v>2</v>
      </c>
      <c r="B4" s="79">
        <v>367</v>
      </c>
      <c r="C4" s="79">
        <v>2910</v>
      </c>
      <c r="D4" s="79" t="s">
        <v>82</v>
      </c>
      <c r="E4" s="79" t="s">
        <v>56</v>
      </c>
      <c r="F4" s="79" t="s">
        <v>18</v>
      </c>
      <c r="G4" s="82">
        <f>VLOOKUP(C4,[1]Sheet1!$A:$B,2,0)</f>
        <v>3534.5</v>
      </c>
      <c r="H4" s="82">
        <v>3806.5</v>
      </c>
      <c r="I4" s="85">
        <f t="shared" si="0"/>
        <v>4456.5</v>
      </c>
      <c r="J4" s="76">
        <v>6</v>
      </c>
      <c r="K4" s="76">
        <v>2</v>
      </c>
    </row>
    <row r="5" s="71" customFormat="1" hidden="1" customHeight="1" spans="1:11">
      <c r="A5" s="76">
        <v>3</v>
      </c>
      <c r="B5" s="79">
        <v>54</v>
      </c>
      <c r="C5" s="79">
        <v>2914</v>
      </c>
      <c r="D5" s="79" t="s">
        <v>65</v>
      </c>
      <c r="E5" s="79" t="s">
        <v>56</v>
      </c>
      <c r="F5" s="79" t="s">
        <v>18</v>
      </c>
      <c r="G5" s="82">
        <f>VLOOKUP(C5,[1]Sheet1!$A:$B,2,0)</f>
        <v>3066</v>
      </c>
      <c r="H5" s="82">
        <v>3338</v>
      </c>
      <c r="I5" s="85">
        <f t="shared" si="0"/>
        <v>3988</v>
      </c>
      <c r="J5" s="76">
        <v>4</v>
      </c>
      <c r="K5" s="76">
        <v>2</v>
      </c>
    </row>
    <row r="6" s="71" customFormat="1" hidden="1" customHeight="1" spans="1:11">
      <c r="A6" s="76">
        <v>4</v>
      </c>
      <c r="B6" s="79">
        <v>52</v>
      </c>
      <c r="C6" s="79">
        <v>2905</v>
      </c>
      <c r="D6" s="79" t="s">
        <v>90</v>
      </c>
      <c r="E6" s="79" t="s">
        <v>56</v>
      </c>
      <c r="F6" s="79" t="s">
        <v>33</v>
      </c>
      <c r="G6" s="82">
        <f>VLOOKUP(C6,[1]Sheet1!$A:$B,2,0)</f>
        <v>1942</v>
      </c>
      <c r="H6" s="82">
        <v>2214</v>
      </c>
      <c r="I6" s="85">
        <f t="shared" si="0"/>
        <v>2864</v>
      </c>
      <c r="J6" s="76">
        <v>2</v>
      </c>
      <c r="K6" s="76">
        <v>2</v>
      </c>
    </row>
    <row r="7" s="71" customFormat="1" hidden="1" customHeight="1" spans="1:11">
      <c r="A7" s="76">
        <v>5</v>
      </c>
      <c r="B7" s="79">
        <v>104838</v>
      </c>
      <c r="C7" s="79">
        <v>104838</v>
      </c>
      <c r="D7" s="79" t="s">
        <v>164</v>
      </c>
      <c r="E7" s="79" t="s">
        <v>56</v>
      </c>
      <c r="F7" s="79" t="s">
        <v>33</v>
      </c>
      <c r="G7" s="82">
        <f>VLOOKUP(C7,[1]Sheet1!$A:$B,2,0)</f>
        <v>1389</v>
      </c>
      <c r="H7" s="82">
        <v>1661</v>
      </c>
      <c r="I7" s="85">
        <f t="shared" si="0"/>
        <v>2311</v>
      </c>
      <c r="J7" s="76">
        <v>2</v>
      </c>
      <c r="K7" s="76">
        <v>2</v>
      </c>
    </row>
    <row r="8" s="71" customFormat="1" hidden="1" customHeight="1" spans="1:11">
      <c r="A8" s="76">
        <v>6</v>
      </c>
      <c r="B8" s="79">
        <v>56</v>
      </c>
      <c r="C8" s="79">
        <v>2894</v>
      </c>
      <c r="D8" s="79" t="s">
        <v>78</v>
      </c>
      <c r="E8" s="79" t="s">
        <v>56</v>
      </c>
      <c r="F8" s="79" t="s">
        <v>33</v>
      </c>
      <c r="G8" s="82">
        <f>VLOOKUP(C8,[1]Sheet1!$A:$B,2,0)</f>
        <v>1113.08</v>
      </c>
      <c r="H8" s="82">
        <v>1386</v>
      </c>
      <c r="I8" s="85">
        <f t="shared" si="0"/>
        <v>2036</v>
      </c>
      <c r="J8" s="76">
        <v>2</v>
      </c>
      <c r="K8" s="76">
        <v>2</v>
      </c>
    </row>
    <row r="9" s="71" customFormat="1" hidden="1" customHeight="1" spans="1:11">
      <c r="A9" s="76">
        <v>7</v>
      </c>
      <c r="B9" s="79">
        <v>754</v>
      </c>
      <c r="C9" s="79">
        <v>2916</v>
      </c>
      <c r="D9" s="79" t="s">
        <v>132</v>
      </c>
      <c r="E9" s="79" t="s">
        <v>56</v>
      </c>
      <c r="F9" s="79" t="s">
        <v>18</v>
      </c>
      <c r="G9" s="82">
        <f>VLOOKUP(C9,[1]Sheet1!$A:$B,2,0)</f>
        <v>584</v>
      </c>
      <c r="H9" s="82">
        <v>972</v>
      </c>
      <c r="I9" s="85">
        <f t="shared" si="0"/>
        <v>1622</v>
      </c>
      <c r="J9" s="76">
        <v>2</v>
      </c>
      <c r="K9" s="76">
        <v>2</v>
      </c>
    </row>
    <row r="10" s="71" customFormat="1" hidden="1" customHeight="1" spans="1:11">
      <c r="A10" s="76">
        <v>8</v>
      </c>
      <c r="B10" s="79">
        <v>123007</v>
      </c>
      <c r="C10" s="79">
        <v>123007</v>
      </c>
      <c r="D10" s="79" t="s">
        <v>87</v>
      </c>
      <c r="E10" s="79" t="s">
        <v>17</v>
      </c>
      <c r="F10" s="79" t="s">
        <v>33</v>
      </c>
      <c r="G10" s="82">
        <f>VLOOKUP(C10,[1]Sheet1!$A:$B,2,0)</f>
        <v>4396.46</v>
      </c>
      <c r="H10" s="82">
        <v>4672</v>
      </c>
      <c r="I10" s="85">
        <f t="shared" si="0"/>
        <v>5322</v>
      </c>
      <c r="J10" s="76">
        <v>10</v>
      </c>
      <c r="K10" s="76">
        <v>2</v>
      </c>
    </row>
    <row r="11" s="71" customFormat="1" hidden="1" customHeight="1" spans="1:11">
      <c r="A11" s="76">
        <v>9</v>
      </c>
      <c r="B11" s="79">
        <v>104533</v>
      </c>
      <c r="C11" s="79">
        <v>104533</v>
      </c>
      <c r="D11" s="79" t="s">
        <v>108</v>
      </c>
      <c r="E11" s="79" t="s">
        <v>17</v>
      </c>
      <c r="F11" s="79" t="s">
        <v>33</v>
      </c>
      <c r="G11" s="82">
        <f>VLOOKUP(C11,[1]Sheet1!$A:$B,2,0)</f>
        <v>3256.4</v>
      </c>
      <c r="H11" s="82">
        <v>3528.4</v>
      </c>
      <c r="I11" s="85">
        <f t="shared" si="0"/>
        <v>4178.4</v>
      </c>
      <c r="J11" s="76">
        <v>6</v>
      </c>
      <c r="K11" s="76">
        <v>2</v>
      </c>
    </row>
    <row r="12" s="71" customFormat="1" hidden="1" customHeight="1" spans="1:11">
      <c r="A12" s="76">
        <v>10</v>
      </c>
      <c r="B12" s="79">
        <v>746</v>
      </c>
      <c r="C12" s="79">
        <v>2875</v>
      </c>
      <c r="D12" s="79" t="s">
        <v>150</v>
      </c>
      <c r="E12" s="79" t="s">
        <v>17</v>
      </c>
      <c r="F12" s="79" t="s">
        <v>41</v>
      </c>
      <c r="G12" s="82">
        <f>VLOOKUP(C12,[1]Sheet1!$A:$B,2,0)</f>
        <v>3179.57</v>
      </c>
      <c r="H12" s="82">
        <v>3452</v>
      </c>
      <c r="I12" s="85">
        <f t="shared" si="0"/>
        <v>4102</v>
      </c>
      <c r="J12" s="76">
        <v>6</v>
      </c>
      <c r="K12" s="76">
        <v>2</v>
      </c>
    </row>
    <row r="13" s="71" customFormat="1" hidden="1" customHeight="1" spans="1:11">
      <c r="A13" s="76">
        <v>11</v>
      </c>
      <c r="B13" s="79">
        <v>107728</v>
      </c>
      <c r="C13" s="79">
        <v>107728</v>
      </c>
      <c r="D13" s="79" t="s">
        <v>158</v>
      </c>
      <c r="E13" s="79" t="s">
        <v>17</v>
      </c>
      <c r="F13" s="79" t="s">
        <v>18</v>
      </c>
      <c r="G13" s="82">
        <f>VLOOKUP(C13,[1]Sheet1!$A:$B,2,0)</f>
        <v>3160</v>
      </c>
      <c r="H13" s="82">
        <v>3432</v>
      </c>
      <c r="I13" s="85">
        <f t="shared" si="0"/>
        <v>4082</v>
      </c>
      <c r="J13" s="76">
        <v>6</v>
      </c>
      <c r="K13" s="76">
        <v>2</v>
      </c>
    </row>
    <row r="14" s="71" customFormat="1" hidden="1" customHeight="1" spans="1:11">
      <c r="A14" s="76">
        <v>12</v>
      </c>
      <c r="B14" s="79">
        <v>717</v>
      </c>
      <c r="C14" s="79">
        <v>2854</v>
      </c>
      <c r="D14" s="79" t="s">
        <v>127</v>
      </c>
      <c r="E14" s="79" t="s">
        <v>17</v>
      </c>
      <c r="F14" s="79" t="s">
        <v>18</v>
      </c>
      <c r="G14" s="82">
        <f>VLOOKUP(C14,[1]Sheet1!$A:$B,2,0)</f>
        <v>2846</v>
      </c>
      <c r="H14" s="82">
        <v>3118</v>
      </c>
      <c r="I14" s="85">
        <f t="shared" si="0"/>
        <v>3768</v>
      </c>
      <c r="J14" s="76">
        <v>4</v>
      </c>
      <c r="K14" s="76">
        <v>2</v>
      </c>
    </row>
    <row r="15" hidden="1" customHeight="1" spans="1:11">
      <c r="A15" s="76">
        <v>13</v>
      </c>
      <c r="B15" s="79">
        <v>549</v>
      </c>
      <c r="C15" s="79">
        <v>2853</v>
      </c>
      <c r="D15" s="79" t="s">
        <v>105</v>
      </c>
      <c r="E15" s="79" t="s">
        <v>17</v>
      </c>
      <c r="F15" s="79" t="s">
        <v>33</v>
      </c>
      <c r="G15" s="82">
        <f>VLOOKUP(C15,[1]Sheet1!$A:$B,2,0)</f>
        <v>2184</v>
      </c>
      <c r="H15" s="82">
        <v>2456</v>
      </c>
      <c r="I15" s="85">
        <f t="shared" si="0"/>
        <v>3106</v>
      </c>
      <c r="J15" s="76">
        <v>2</v>
      </c>
      <c r="K15" s="76">
        <v>2</v>
      </c>
    </row>
    <row r="16" hidden="1" customHeight="1" spans="1:11">
      <c r="A16" s="76">
        <v>14</v>
      </c>
      <c r="B16" s="79">
        <v>748</v>
      </c>
      <c r="C16" s="79">
        <v>2874</v>
      </c>
      <c r="D16" s="79" t="s">
        <v>16</v>
      </c>
      <c r="E16" s="79" t="s">
        <v>17</v>
      </c>
      <c r="F16" s="79" t="s">
        <v>18</v>
      </c>
      <c r="G16" s="82">
        <f>VLOOKUP(C16,[1]Sheet1!$A:$B,2,0)</f>
        <v>1581.52</v>
      </c>
      <c r="H16" s="82">
        <v>1854</v>
      </c>
      <c r="I16" s="85">
        <f t="shared" si="0"/>
        <v>2504</v>
      </c>
      <c r="J16" s="76">
        <v>2</v>
      </c>
      <c r="K16" s="76">
        <v>2</v>
      </c>
    </row>
    <row r="17" hidden="1" customHeight="1" spans="1:11">
      <c r="A17" s="76">
        <v>15</v>
      </c>
      <c r="B17" s="79">
        <v>117923</v>
      </c>
      <c r="C17" s="79">
        <v>117923</v>
      </c>
      <c r="D17" s="79" t="s">
        <v>53</v>
      </c>
      <c r="E17" s="79" t="s">
        <v>17</v>
      </c>
      <c r="F17" s="79" t="s">
        <v>33</v>
      </c>
      <c r="G17" s="82">
        <f>VLOOKUP(C17,[1]Sheet1!$A:$B,2,0)</f>
        <v>1554</v>
      </c>
      <c r="H17" s="82">
        <v>1826</v>
      </c>
      <c r="I17" s="85">
        <f t="shared" si="0"/>
        <v>2476</v>
      </c>
      <c r="J17" s="76">
        <v>2</v>
      </c>
      <c r="K17" s="76">
        <v>2</v>
      </c>
    </row>
    <row r="18" hidden="1" customHeight="1" spans="1:11">
      <c r="A18" s="76">
        <v>16</v>
      </c>
      <c r="B18" s="79">
        <v>539</v>
      </c>
      <c r="C18" s="79">
        <v>2852</v>
      </c>
      <c r="D18" s="79" t="s">
        <v>57</v>
      </c>
      <c r="E18" s="79" t="s">
        <v>17</v>
      </c>
      <c r="F18" s="79" t="s">
        <v>18</v>
      </c>
      <c r="G18" s="82">
        <f>VLOOKUP(C18,[1]Sheet1!$A:$B,2,0)</f>
        <v>1120</v>
      </c>
      <c r="H18" s="82">
        <v>1392</v>
      </c>
      <c r="I18" s="85">
        <f t="shared" si="0"/>
        <v>2042</v>
      </c>
      <c r="J18" s="76">
        <v>2</v>
      </c>
      <c r="K18" s="76">
        <v>2</v>
      </c>
    </row>
    <row r="19" hidden="1" customHeight="1" spans="1:11">
      <c r="A19" s="76">
        <v>17</v>
      </c>
      <c r="B19" s="79">
        <v>594</v>
      </c>
      <c r="C19" s="79">
        <v>2851</v>
      </c>
      <c r="D19" s="79" t="s">
        <v>46</v>
      </c>
      <c r="E19" s="79" t="s">
        <v>17</v>
      </c>
      <c r="F19" s="79" t="s">
        <v>33</v>
      </c>
      <c r="G19" s="82">
        <f>VLOOKUP(C19,[1]Sheet1!$A:$B,2,0)</f>
        <v>529.52</v>
      </c>
      <c r="H19" s="82">
        <v>802</v>
      </c>
      <c r="I19" s="85">
        <f t="shared" si="0"/>
        <v>1452</v>
      </c>
      <c r="J19" s="76">
        <v>2</v>
      </c>
      <c r="K19" s="76">
        <v>2</v>
      </c>
    </row>
    <row r="20" hidden="1" customHeight="1" spans="1:11">
      <c r="A20" s="76">
        <v>18</v>
      </c>
      <c r="B20" s="79">
        <v>716</v>
      </c>
      <c r="C20" s="79">
        <v>2873</v>
      </c>
      <c r="D20" s="79" t="s">
        <v>26</v>
      </c>
      <c r="E20" s="79" t="s">
        <v>17</v>
      </c>
      <c r="F20" s="79" t="s">
        <v>18</v>
      </c>
      <c r="G20" s="82">
        <f>VLOOKUP(C20,[1]Sheet1!$A:$B,2,0)</f>
        <v>442.24</v>
      </c>
      <c r="H20" s="82">
        <v>722</v>
      </c>
      <c r="I20" s="85">
        <f t="shared" si="0"/>
        <v>1372</v>
      </c>
      <c r="J20" s="76">
        <v>2</v>
      </c>
      <c r="K20" s="76">
        <v>2</v>
      </c>
    </row>
    <row r="21" hidden="1" customHeight="1" spans="1:11">
      <c r="A21" s="76">
        <v>19</v>
      </c>
      <c r="B21" s="79">
        <v>117637</v>
      </c>
      <c r="C21" s="79">
        <v>122718</v>
      </c>
      <c r="D21" s="79" t="s">
        <v>69</v>
      </c>
      <c r="E21" s="79" t="s">
        <v>17</v>
      </c>
      <c r="F21" s="79" t="s">
        <v>33</v>
      </c>
      <c r="G21" s="82">
        <v>0</v>
      </c>
      <c r="H21" s="82">
        <v>672</v>
      </c>
      <c r="I21" s="85">
        <f t="shared" si="0"/>
        <v>1322</v>
      </c>
      <c r="J21" s="76">
        <v>2</v>
      </c>
      <c r="K21" s="76">
        <v>2</v>
      </c>
    </row>
    <row r="22" hidden="1" customHeight="1" spans="1:11">
      <c r="A22" s="76">
        <v>20</v>
      </c>
      <c r="B22" s="79">
        <v>720</v>
      </c>
      <c r="C22" s="79">
        <v>2844</v>
      </c>
      <c r="D22" s="79" t="s">
        <v>165</v>
      </c>
      <c r="E22" s="79" t="s">
        <v>17</v>
      </c>
      <c r="F22" s="79" t="s">
        <v>33</v>
      </c>
      <c r="G22" s="82">
        <v>0</v>
      </c>
      <c r="H22" s="82">
        <v>672</v>
      </c>
      <c r="I22" s="85">
        <f t="shared" si="0"/>
        <v>1322</v>
      </c>
      <c r="J22" s="76">
        <v>2</v>
      </c>
      <c r="K22" s="76">
        <v>2</v>
      </c>
    </row>
    <row r="23" customHeight="1" spans="1:11">
      <c r="A23" s="76">
        <v>21</v>
      </c>
      <c r="B23" s="79">
        <v>107658</v>
      </c>
      <c r="C23" s="79">
        <v>107658</v>
      </c>
      <c r="D23" s="79" t="s">
        <v>106</v>
      </c>
      <c r="E23" s="79" t="s">
        <v>43</v>
      </c>
      <c r="F23" s="79" t="s">
        <v>30</v>
      </c>
      <c r="G23" s="82">
        <f>VLOOKUP(C23,[1]Sheet1!$A:$B,2,0)</f>
        <v>11236.79</v>
      </c>
      <c r="H23" s="82">
        <v>11508</v>
      </c>
      <c r="I23" s="85">
        <f t="shared" si="0"/>
        <v>12158</v>
      </c>
      <c r="J23" s="76">
        <v>12</v>
      </c>
      <c r="K23" s="76">
        <v>6</v>
      </c>
    </row>
    <row r="24" customHeight="1" spans="1:11">
      <c r="A24" s="76">
        <v>22</v>
      </c>
      <c r="B24" s="79">
        <v>373</v>
      </c>
      <c r="C24" s="79">
        <v>2817</v>
      </c>
      <c r="D24" s="79" t="s">
        <v>107</v>
      </c>
      <c r="E24" s="79" t="s">
        <v>43</v>
      </c>
      <c r="F24" s="79" t="s">
        <v>30</v>
      </c>
      <c r="G24" s="82">
        <f>VLOOKUP(C24,[1]Sheet1!$A:$B,2,0)</f>
        <v>8423.5</v>
      </c>
      <c r="H24" s="82">
        <v>8672</v>
      </c>
      <c r="I24" s="85">
        <f t="shared" si="0"/>
        <v>9322</v>
      </c>
      <c r="J24" s="76">
        <v>12</v>
      </c>
      <c r="K24" s="76">
        <v>4</v>
      </c>
    </row>
    <row r="25" customHeight="1" spans="1:11">
      <c r="A25" s="76">
        <v>23</v>
      </c>
      <c r="B25" s="79">
        <v>578</v>
      </c>
      <c r="C25" s="79">
        <v>2819</v>
      </c>
      <c r="D25" s="79" t="s">
        <v>50</v>
      </c>
      <c r="E25" s="79" t="s">
        <v>43</v>
      </c>
      <c r="F25" s="79" t="s">
        <v>18</v>
      </c>
      <c r="G25" s="82">
        <f>VLOOKUP(C25,[1]Sheet1!$A:$B,2,0)</f>
        <v>8159.28</v>
      </c>
      <c r="H25" s="82">
        <v>8472</v>
      </c>
      <c r="I25" s="85">
        <f t="shared" si="0"/>
        <v>9122</v>
      </c>
      <c r="J25" s="76">
        <v>12</v>
      </c>
      <c r="K25" s="76">
        <v>4</v>
      </c>
    </row>
    <row r="26" customHeight="1" spans="1:11">
      <c r="A26" s="76">
        <v>24</v>
      </c>
      <c r="B26" s="79">
        <v>297863</v>
      </c>
      <c r="C26" s="79">
        <v>297863</v>
      </c>
      <c r="D26" s="79" t="s">
        <v>155</v>
      </c>
      <c r="E26" s="79" t="s">
        <v>43</v>
      </c>
      <c r="F26" s="79" t="s">
        <v>18</v>
      </c>
      <c r="G26" s="82">
        <f>VLOOKUP(C26,[1]Sheet1!$A:$B,2,0)</f>
        <v>7214.5</v>
      </c>
      <c r="H26" s="82">
        <v>7487</v>
      </c>
      <c r="I26" s="85">
        <f t="shared" si="0"/>
        <v>8137</v>
      </c>
      <c r="J26" s="76">
        <v>12</v>
      </c>
      <c r="K26" s="76">
        <v>4</v>
      </c>
    </row>
    <row r="27" customHeight="1" spans="1:11">
      <c r="A27" s="76">
        <v>25</v>
      </c>
      <c r="B27" s="79">
        <v>724</v>
      </c>
      <c r="C27" s="79">
        <v>2735</v>
      </c>
      <c r="D27" s="79" t="s">
        <v>135</v>
      </c>
      <c r="E27" s="79" t="s">
        <v>43</v>
      </c>
      <c r="F27" s="79" t="s">
        <v>30</v>
      </c>
      <c r="G27" s="82">
        <f>VLOOKUP(C27,[1]Sheet1!$A:$B,2,0)</f>
        <v>6286</v>
      </c>
      <c r="H27" s="82">
        <v>6558</v>
      </c>
      <c r="I27" s="85">
        <f t="shared" si="0"/>
        <v>7208</v>
      </c>
      <c r="J27" s="76">
        <v>10</v>
      </c>
      <c r="K27" s="76">
        <v>4</v>
      </c>
    </row>
    <row r="28" customHeight="1" spans="1:11">
      <c r="A28" s="76">
        <v>26</v>
      </c>
      <c r="B28" s="79">
        <v>598</v>
      </c>
      <c r="C28" s="79">
        <v>2730</v>
      </c>
      <c r="D28" s="79" t="s">
        <v>136</v>
      </c>
      <c r="E28" s="79" t="s">
        <v>43</v>
      </c>
      <c r="F28" s="79" t="s">
        <v>18</v>
      </c>
      <c r="G28" s="82">
        <f>VLOOKUP(C28,[1]Sheet1!$A:$B,2,0)</f>
        <v>5525.8</v>
      </c>
      <c r="H28" s="82">
        <v>5802</v>
      </c>
      <c r="I28" s="85">
        <f t="shared" si="0"/>
        <v>6452</v>
      </c>
      <c r="J28" s="76">
        <v>10</v>
      </c>
      <c r="K28" s="76">
        <v>2</v>
      </c>
    </row>
    <row r="29" customHeight="1" spans="1:11">
      <c r="A29" s="76">
        <v>27</v>
      </c>
      <c r="B29" s="79">
        <v>585</v>
      </c>
      <c r="C29" s="79">
        <v>2512</v>
      </c>
      <c r="D29" s="79" t="s">
        <v>113</v>
      </c>
      <c r="E29" s="79" t="s">
        <v>43</v>
      </c>
      <c r="F29" s="79" t="s">
        <v>30</v>
      </c>
      <c r="G29" s="82">
        <f>VLOOKUP(C29,[1]Sheet1!$A:$B,2,0)</f>
        <v>5366</v>
      </c>
      <c r="H29" s="82">
        <v>5638</v>
      </c>
      <c r="I29" s="85">
        <f t="shared" si="0"/>
        <v>6288</v>
      </c>
      <c r="J29" s="76">
        <v>10</v>
      </c>
      <c r="K29" s="76">
        <v>4</v>
      </c>
    </row>
    <row r="30" customHeight="1" spans="1:11">
      <c r="A30" s="76">
        <v>28</v>
      </c>
      <c r="B30" s="79">
        <v>730</v>
      </c>
      <c r="C30" s="79">
        <v>2526</v>
      </c>
      <c r="D30" s="79" t="s">
        <v>92</v>
      </c>
      <c r="E30" s="79" t="s">
        <v>43</v>
      </c>
      <c r="F30" s="79" t="s">
        <v>41</v>
      </c>
      <c r="G30" s="82">
        <f>VLOOKUP(C30,[1]Sheet1!$A:$B,2,0)</f>
        <v>5326</v>
      </c>
      <c r="H30" s="82">
        <v>5598</v>
      </c>
      <c r="I30" s="85">
        <f t="shared" si="0"/>
        <v>6248</v>
      </c>
      <c r="J30" s="76">
        <v>10</v>
      </c>
      <c r="K30" s="76">
        <v>4</v>
      </c>
    </row>
    <row r="31" customHeight="1" spans="1:11">
      <c r="A31" s="76">
        <v>29</v>
      </c>
      <c r="B31" s="79">
        <v>515</v>
      </c>
      <c r="C31" s="79">
        <v>2808</v>
      </c>
      <c r="D31" s="79" t="s">
        <v>42</v>
      </c>
      <c r="E31" s="79" t="s">
        <v>43</v>
      </c>
      <c r="F31" s="79" t="s">
        <v>18</v>
      </c>
      <c r="G31" s="82">
        <f>VLOOKUP(C31,[1]Sheet1!$A:$B,2,0)</f>
        <v>5187.22</v>
      </c>
      <c r="H31" s="82">
        <v>5461</v>
      </c>
      <c r="I31" s="85">
        <f t="shared" si="0"/>
        <v>6111</v>
      </c>
      <c r="J31" s="76">
        <v>10</v>
      </c>
      <c r="K31" s="76">
        <v>4</v>
      </c>
    </row>
    <row r="32" customHeight="1" spans="1:11">
      <c r="A32" s="76">
        <v>30</v>
      </c>
      <c r="B32" s="79">
        <v>511</v>
      </c>
      <c r="C32" s="79">
        <v>2797</v>
      </c>
      <c r="D32" s="79" t="s">
        <v>62</v>
      </c>
      <c r="E32" s="79" t="s">
        <v>43</v>
      </c>
      <c r="F32" s="79" t="s">
        <v>18</v>
      </c>
      <c r="G32" s="82">
        <f>VLOOKUP(C32,[1]Sheet1!$A:$B,2,0)</f>
        <v>5180</v>
      </c>
      <c r="H32" s="82">
        <v>5452</v>
      </c>
      <c r="I32" s="85">
        <f t="shared" si="0"/>
        <v>6102</v>
      </c>
      <c r="J32" s="76">
        <v>10</v>
      </c>
      <c r="K32" s="76">
        <v>2</v>
      </c>
    </row>
    <row r="33" customHeight="1" spans="1:11">
      <c r="A33" s="76">
        <v>31</v>
      </c>
      <c r="B33" s="79">
        <v>119262</v>
      </c>
      <c r="C33" s="79">
        <v>119262</v>
      </c>
      <c r="D33" s="79" t="s">
        <v>163</v>
      </c>
      <c r="E33" s="79" t="s">
        <v>43</v>
      </c>
      <c r="F33" s="79" t="s">
        <v>33</v>
      </c>
      <c r="G33" s="82">
        <f>VLOOKUP(C33,[1]Sheet1!$A:$B,2,0)</f>
        <v>4396.5</v>
      </c>
      <c r="H33" s="82">
        <v>4668.5</v>
      </c>
      <c r="I33" s="85">
        <f t="shared" si="0"/>
        <v>5318.5</v>
      </c>
      <c r="J33" s="76">
        <v>10</v>
      </c>
      <c r="K33" s="76">
        <v>2</v>
      </c>
    </row>
    <row r="34" customHeight="1" spans="1:11">
      <c r="A34" s="76">
        <v>32</v>
      </c>
      <c r="B34" s="79">
        <v>709</v>
      </c>
      <c r="C34" s="79">
        <v>2497</v>
      </c>
      <c r="D34" s="79" t="s">
        <v>63</v>
      </c>
      <c r="E34" s="79" t="s">
        <v>43</v>
      </c>
      <c r="F34" s="79" t="s">
        <v>18</v>
      </c>
      <c r="G34" s="82">
        <f>VLOOKUP(C34,[1]Sheet1!$A:$B,2,0)</f>
        <v>3830.9</v>
      </c>
      <c r="H34" s="82">
        <v>4103</v>
      </c>
      <c r="I34" s="85">
        <f t="shared" si="0"/>
        <v>4753</v>
      </c>
      <c r="J34" s="76">
        <v>6</v>
      </c>
      <c r="K34" s="76">
        <v>2</v>
      </c>
    </row>
    <row r="35" customHeight="1" spans="1:11">
      <c r="A35" s="76">
        <v>33</v>
      </c>
      <c r="B35" s="79">
        <v>122906</v>
      </c>
      <c r="C35" s="79">
        <v>122906</v>
      </c>
      <c r="D35" s="79" t="s">
        <v>54</v>
      </c>
      <c r="E35" s="79" t="s">
        <v>43</v>
      </c>
      <c r="F35" s="79" t="s">
        <v>18</v>
      </c>
      <c r="G35" s="82">
        <f>VLOOKUP(C35,[1]Sheet1!$A:$B,2,0)</f>
        <v>3669.9</v>
      </c>
      <c r="H35" s="82">
        <v>3942</v>
      </c>
      <c r="I35" s="85">
        <f t="shared" si="0"/>
        <v>4592</v>
      </c>
      <c r="J35" s="76">
        <v>6</v>
      </c>
      <c r="K35" s="76">
        <v>2</v>
      </c>
    </row>
    <row r="36" customHeight="1" spans="1:11">
      <c r="A36" s="76">
        <v>34</v>
      </c>
      <c r="B36" s="79">
        <v>114622</v>
      </c>
      <c r="C36" s="79">
        <v>114622</v>
      </c>
      <c r="D36" s="79" t="s">
        <v>143</v>
      </c>
      <c r="E36" s="79" t="s">
        <v>43</v>
      </c>
      <c r="F36" s="79" t="s">
        <v>30</v>
      </c>
      <c r="G36" s="82">
        <f>VLOOKUP(C36,[1]Sheet1!$A:$B,2,0)</f>
        <v>2886.5</v>
      </c>
      <c r="H36" s="82">
        <v>3160</v>
      </c>
      <c r="I36" s="85">
        <f t="shared" si="0"/>
        <v>3810</v>
      </c>
      <c r="J36" s="76">
        <v>4</v>
      </c>
      <c r="K36" s="76">
        <v>2</v>
      </c>
    </row>
    <row r="37" customHeight="1" spans="1:11">
      <c r="A37" s="76">
        <v>35</v>
      </c>
      <c r="B37" s="79">
        <v>122198</v>
      </c>
      <c r="C37" s="79">
        <v>122198</v>
      </c>
      <c r="D37" s="79" t="s">
        <v>118</v>
      </c>
      <c r="E37" s="79" t="s">
        <v>43</v>
      </c>
      <c r="F37" s="79" t="s">
        <v>33</v>
      </c>
      <c r="G37" s="82">
        <f>VLOOKUP(C37,[1]Sheet1!$A:$B,2,0)</f>
        <v>2764</v>
      </c>
      <c r="H37" s="82">
        <v>3036</v>
      </c>
      <c r="I37" s="85">
        <f t="shared" si="0"/>
        <v>3686</v>
      </c>
      <c r="J37" s="76">
        <v>4</v>
      </c>
      <c r="K37" s="76">
        <v>2</v>
      </c>
    </row>
    <row r="38" customHeight="1" spans="1:11">
      <c r="A38" s="76">
        <v>36</v>
      </c>
      <c r="B38" s="79">
        <v>117184</v>
      </c>
      <c r="C38" s="79">
        <v>117184</v>
      </c>
      <c r="D38" s="79" t="s">
        <v>130</v>
      </c>
      <c r="E38" s="79" t="s">
        <v>43</v>
      </c>
      <c r="F38" s="79" t="s">
        <v>41</v>
      </c>
      <c r="G38" s="82">
        <f>VLOOKUP(C38,[1]Sheet1!$A:$B,2,0)</f>
        <v>2448</v>
      </c>
      <c r="H38" s="82">
        <v>2720</v>
      </c>
      <c r="I38" s="85">
        <f t="shared" si="0"/>
        <v>3370</v>
      </c>
      <c r="J38" s="76">
        <v>4</v>
      </c>
      <c r="K38" s="76">
        <v>2</v>
      </c>
    </row>
    <row r="39" customHeight="1" spans="1:11">
      <c r="A39" s="76">
        <v>37</v>
      </c>
      <c r="B39" s="79">
        <v>581</v>
      </c>
      <c r="C39" s="79">
        <v>2520</v>
      </c>
      <c r="D39" s="79" t="s">
        <v>131</v>
      </c>
      <c r="E39" s="79" t="s">
        <v>43</v>
      </c>
      <c r="F39" s="79" t="s">
        <v>41</v>
      </c>
      <c r="G39" s="82">
        <f>VLOOKUP(C39,[1]Sheet1!$A:$B,2,0)</f>
        <v>2308.24</v>
      </c>
      <c r="H39" s="82">
        <v>2572</v>
      </c>
      <c r="I39" s="85">
        <f t="shared" si="0"/>
        <v>3222</v>
      </c>
      <c r="J39" s="76">
        <v>4</v>
      </c>
      <c r="K39" s="76">
        <v>2</v>
      </c>
    </row>
    <row r="40" customHeight="1" spans="1:11">
      <c r="A40" s="76">
        <v>38</v>
      </c>
      <c r="B40" s="79">
        <v>712</v>
      </c>
      <c r="C40" s="79">
        <v>2757</v>
      </c>
      <c r="D40" s="79" t="s">
        <v>44</v>
      </c>
      <c r="E40" s="79" t="s">
        <v>43</v>
      </c>
      <c r="F40" s="79" t="s">
        <v>41</v>
      </c>
      <c r="G40" s="82">
        <f>VLOOKUP(C40,[1]Sheet1!$A:$B,2,0)</f>
        <v>1578</v>
      </c>
      <c r="H40" s="82">
        <v>1850</v>
      </c>
      <c r="I40" s="85">
        <f t="shared" si="0"/>
        <v>2500</v>
      </c>
      <c r="J40" s="76">
        <v>2</v>
      </c>
      <c r="K40" s="76">
        <v>2</v>
      </c>
    </row>
    <row r="41" customHeight="1" spans="1:11">
      <c r="A41" s="76">
        <v>39</v>
      </c>
      <c r="B41" s="79">
        <v>103199</v>
      </c>
      <c r="C41" s="79">
        <v>103199</v>
      </c>
      <c r="D41" s="79" t="s">
        <v>115</v>
      </c>
      <c r="E41" s="79" t="s">
        <v>43</v>
      </c>
      <c r="F41" s="79" t="s">
        <v>18</v>
      </c>
      <c r="G41" s="82">
        <f>VLOOKUP(C41,[1]Sheet1!$A:$B,2,0)</f>
        <v>1545.2</v>
      </c>
      <c r="H41" s="82">
        <v>1822</v>
      </c>
      <c r="I41" s="85">
        <f t="shared" si="0"/>
        <v>2472</v>
      </c>
      <c r="J41" s="76">
        <v>2</v>
      </c>
      <c r="K41" s="76">
        <v>2</v>
      </c>
    </row>
    <row r="42" customHeight="1" spans="1:11">
      <c r="A42" s="76">
        <v>40</v>
      </c>
      <c r="B42" s="79">
        <v>740</v>
      </c>
      <c r="C42" s="79">
        <v>2714</v>
      </c>
      <c r="D42" s="79" t="s">
        <v>98</v>
      </c>
      <c r="E42" s="79" t="s">
        <v>43</v>
      </c>
      <c r="F42" s="79" t="s">
        <v>33</v>
      </c>
      <c r="G42" s="82">
        <f>VLOOKUP(C42,[1]Sheet1!$A:$B,2,0)</f>
        <v>1511</v>
      </c>
      <c r="H42" s="82">
        <v>1783</v>
      </c>
      <c r="I42" s="85">
        <f t="shared" si="0"/>
        <v>2433</v>
      </c>
      <c r="J42" s="76">
        <v>2</v>
      </c>
      <c r="K42" s="76">
        <v>2</v>
      </c>
    </row>
    <row r="43" customHeight="1" spans="1:11">
      <c r="A43" s="76">
        <v>41</v>
      </c>
      <c r="B43" s="79">
        <v>302867</v>
      </c>
      <c r="C43" s="79">
        <v>302867</v>
      </c>
      <c r="D43" s="79" t="s">
        <v>157</v>
      </c>
      <c r="E43" s="79" t="s">
        <v>43</v>
      </c>
      <c r="F43" s="79" t="s">
        <v>33</v>
      </c>
      <c r="G43" s="82">
        <f>VLOOKUP(C43,[1]Sheet1!$A:$B,2,0)</f>
        <v>1362.16</v>
      </c>
      <c r="H43" s="82">
        <v>1634</v>
      </c>
      <c r="I43" s="85">
        <f t="shared" si="0"/>
        <v>2284</v>
      </c>
      <c r="J43" s="76">
        <v>2</v>
      </c>
      <c r="K43" s="76">
        <v>2</v>
      </c>
    </row>
    <row r="44" customHeight="1" spans="1:11">
      <c r="A44" s="76">
        <v>42</v>
      </c>
      <c r="B44" s="79">
        <v>355</v>
      </c>
      <c r="C44" s="79">
        <v>2816</v>
      </c>
      <c r="D44" s="79" t="s">
        <v>116</v>
      </c>
      <c r="E44" s="79" t="s">
        <v>43</v>
      </c>
      <c r="F44" s="79" t="s">
        <v>33</v>
      </c>
      <c r="G44" s="82">
        <f>VLOOKUP(C44,[1]Sheet1!$A:$B,2,0)</f>
        <v>1283</v>
      </c>
      <c r="H44" s="82">
        <v>1555</v>
      </c>
      <c r="I44" s="85">
        <f t="shared" si="0"/>
        <v>2205</v>
      </c>
      <c r="J44" s="76">
        <v>2</v>
      </c>
      <c r="K44" s="76">
        <v>2</v>
      </c>
    </row>
    <row r="45" customHeight="1" spans="1:11">
      <c r="A45" s="76">
        <v>43</v>
      </c>
      <c r="B45" s="79">
        <v>120844</v>
      </c>
      <c r="C45" s="79">
        <v>120844</v>
      </c>
      <c r="D45" s="79" t="s">
        <v>81</v>
      </c>
      <c r="E45" s="79" t="s">
        <v>43</v>
      </c>
      <c r="F45" s="79" t="s">
        <v>41</v>
      </c>
      <c r="G45" s="82">
        <f>VLOOKUP(C45,[1]Sheet1!$A:$B,2,0)</f>
        <v>1183.47</v>
      </c>
      <c r="H45" s="82">
        <v>1456</v>
      </c>
      <c r="I45" s="85">
        <f t="shared" si="0"/>
        <v>2106</v>
      </c>
      <c r="J45" s="76">
        <v>2</v>
      </c>
      <c r="K45" s="76">
        <v>2</v>
      </c>
    </row>
    <row r="46" customHeight="1" spans="1:11">
      <c r="A46" s="76">
        <v>44</v>
      </c>
      <c r="B46" s="79">
        <v>102479</v>
      </c>
      <c r="C46" s="79">
        <v>102479</v>
      </c>
      <c r="D46" s="79" t="s">
        <v>137</v>
      </c>
      <c r="E46" s="79" t="s">
        <v>43</v>
      </c>
      <c r="F46" s="79" t="s">
        <v>33</v>
      </c>
      <c r="G46" s="82">
        <f>VLOOKUP(C46,[1]Sheet1!$A:$B,2,0)</f>
        <v>933</v>
      </c>
      <c r="H46" s="82">
        <v>1205</v>
      </c>
      <c r="I46" s="85">
        <f t="shared" si="0"/>
        <v>1855</v>
      </c>
      <c r="J46" s="76">
        <v>2</v>
      </c>
      <c r="K46" s="76">
        <v>2</v>
      </c>
    </row>
    <row r="47" customHeight="1" spans="1:11">
      <c r="A47" s="76">
        <v>45</v>
      </c>
      <c r="B47" s="79">
        <v>114844</v>
      </c>
      <c r="C47" s="79">
        <v>114844</v>
      </c>
      <c r="D47" s="79" t="s">
        <v>85</v>
      </c>
      <c r="E47" s="79" t="s">
        <v>43</v>
      </c>
      <c r="F47" s="79" t="s">
        <v>41</v>
      </c>
      <c r="G47" s="82">
        <f>VLOOKUP(C47,[1]Sheet1!$A:$B,2,0)</f>
        <v>913</v>
      </c>
      <c r="H47" s="82">
        <v>1185</v>
      </c>
      <c r="I47" s="85">
        <f t="shared" si="0"/>
        <v>1835</v>
      </c>
      <c r="J47" s="76">
        <v>2</v>
      </c>
      <c r="K47" s="76">
        <v>2</v>
      </c>
    </row>
    <row r="48" customHeight="1" spans="1:11">
      <c r="A48" s="76">
        <v>46</v>
      </c>
      <c r="B48" s="79">
        <v>118758</v>
      </c>
      <c r="C48" s="79">
        <v>118758</v>
      </c>
      <c r="D48" s="79" t="s">
        <v>133</v>
      </c>
      <c r="E48" s="79" t="s">
        <v>43</v>
      </c>
      <c r="F48" s="79" t="s">
        <v>33</v>
      </c>
      <c r="G48" s="82">
        <f>VLOOKUP(C48,[1]Sheet1!$A:$B,2,0)</f>
        <v>496.5</v>
      </c>
      <c r="H48" s="82">
        <v>768.5</v>
      </c>
      <c r="I48" s="85">
        <f t="shared" si="0"/>
        <v>1418.5</v>
      </c>
      <c r="J48" s="76">
        <v>2</v>
      </c>
      <c r="K48" s="76">
        <v>2</v>
      </c>
    </row>
    <row r="49" hidden="1" customHeight="1" spans="1:11">
      <c r="A49" s="76">
        <v>47</v>
      </c>
      <c r="B49" s="79">
        <v>713</v>
      </c>
      <c r="C49" s="79">
        <v>2883</v>
      </c>
      <c r="D49" s="79" t="s">
        <v>61</v>
      </c>
      <c r="E49" s="79" t="s">
        <v>25</v>
      </c>
      <c r="F49" s="79" t="s">
        <v>33</v>
      </c>
      <c r="G49" s="82">
        <f>VLOOKUP(C49,[1]Sheet1!$A:$B,2,0)</f>
        <v>6404.14</v>
      </c>
      <c r="H49" s="82">
        <v>6677</v>
      </c>
      <c r="I49" s="85">
        <f t="shared" si="0"/>
        <v>7327</v>
      </c>
      <c r="J49" s="76">
        <v>10</v>
      </c>
      <c r="K49" s="76">
        <v>4</v>
      </c>
    </row>
    <row r="50" hidden="1" customHeight="1" spans="1:11">
      <c r="A50" s="76">
        <v>48</v>
      </c>
      <c r="B50" s="79">
        <v>704</v>
      </c>
      <c r="C50" s="79">
        <v>2901</v>
      </c>
      <c r="D50" s="79" t="s">
        <v>59</v>
      </c>
      <c r="E50" s="79" t="s">
        <v>25</v>
      </c>
      <c r="F50" s="79" t="s">
        <v>18</v>
      </c>
      <c r="G50" s="82">
        <f>VLOOKUP(C50,[1]Sheet1!$A:$B,2,0)</f>
        <v>3788</v>
      </c>
      <c r="H50" s="82">
        <v>4060</v>
      </c>
      <c r="I50" s="85">
        <f t="shared" si="0"/>
        <v>4710</v>
      </c>
      <c r="J50" s="76">
        <v>6</v>
      </c>
      <c r="K50" s="76">
        <v>2</v>
      </c>
    </row>
    <row r="51" hidden="1" customHeight="1" spans="1:11">
      <c r="A51" s="76">
        <v>49</v>
      </c>
      <c r="B51" s="79">
        <v>587</v>
      </c>
      <c r="C51" s="79">
        <v>2904</v>
      </c>
      <c r="D51" s="79" t="s">
        <v>126</v>
      </c>
      <c r="E51" s="79" t="s">
        <v>25</v>
      </c>
      <c r="F51" s="79" t="s">
        <v>30</v>
      </c>
      <c r="G51" s="82">
        <f>VLOOKUP(C51,[1]Sheet1!$A:$B,2,0)</f>
        <v>3274</v>
      </c>
      <c r="H51" s="82">
        <v>3546</v>
      </c>
      <c r="I51" s="85">
        <f t="shared" si="0"/>
        <v>4196</v>
      </c>
      <c r="J51" s="76">
        <v>6</v>
      </c>
      <c r="K51" s="76">
        <v>2</v>
      </c>
    </row>
    <row r="52" hidden="1" customHeight="1" spans="1:11">
      <c r="A52" s="76">
        <v>50</v>
      </c>
      <c r="B52" s="79">
        <v>110378</v>
      </c>
      <c r="C52" s="79">
        <v>110378</v>
      </c>
      <c r="D52" s="79" t="s">
        <v>73</v>
      </c>
      <c r="E52" s="79" t="s">
        <v>25</v>
      </c>
      <c r="F52" s="79" t="s">
        <v>33</v>
      </c>
      <c r="G52" s="82">
        <f>VLOOKUP(C52,[1]Sheet1!$A:$B,2,0)</f>
        <v>3162</v>
      </c>
      <c r="H52" s="82">
        <v>3434</v>
      </c>
      <c r="I52" s="85">
        <f t="shared" si="0"/>
        <v>4084</v>
      </c>
      <c r="J52" s="76">
        <v>6</v>
      </c>
      <c r="K52" s="76">
        <v>2</v>
      </c>
    </row>
    <row r="53" hidden="1" customHeight="1" spans="1:11">
      <c r="A53" s="76">
        <v>51</v>
      </c>
      <c r="B53" s="79">
        <v>738</v>
      </c>
      <c r="C53" s="79">
        <v>2893</v>
      </c>
      <c r="D53" s="79" t="s">
        <v>159</v>
      </c>
      <c r="E53" s="79" t="s">
        <v>25</v>
      </c>
      <c r="F53" s="79" t="s">
        <v>30</v>
      </c>
      <c r="G53" s="82">
        <f>VLOOKUP(C53,[1]Sheet1!$A:$B,2,0)</f>
        <v>2994.82</v>
      </c>
      <c r="H53" s="82">
        <v>3272</v>
      </c>
      <c r="I53" s="85">
        <f t="shared" si="0"/>
        <v>3922</v>
      </c>
      <c r="J53" s="76">
        <v>4</v>
      </c>
      <c r="K53" s="76">
        <v>2</v>
      </c>
    </row>
    <row r="54" hidden="1" customHeight="1" spans="1:11">
      <c r="A54" s="76">
        <v>52</v>
      </c>
      <c r="B54" s="79">
        <v>710</v>
      </c>
      <c r="C54" s="79">
        <v>2888</v>
      </c>
      <c r="D54" s="79" t="s">
        <v>66</v>
      </c>
      <c r="E54" s="79" t="s">
        <v>25</v>
      </c>
      <c r="F54" s="79" t="s">
        <v>18</v>
      </c>
      <c r="G54" s="82">
        <f>VLOOKUP(C54,[1]Sheet1!$A:$B,2,0)</f>
        <v>2344.44</v>
      </c>
      <c r="H54" s="82">
        <v>2617</v>
      </c>
      <c r="I54" s="85">
        <f t="shared" si="0"/>
        <v>3267</v>
      </c>
      <c r="J54" s="76">
        <v>4</v>
      </c>
      <c r="K54" s="76">
        <v>2</v>
      </c>
    </row>
    <row r="55" hidden="1" customHeight="1" spans="1:11">
      <c r="A55" s="76">
        <v>53</v>
      </c>
      <c r="B55" s="79">
        <v>706</v>
      </c>
      <c r="C55" s="79">
        <v>2886</v>
      </c>
      <c r="D55" s="79" t="s">
        <v>24</v>
      </c>
      <c r="E55" s="79" t="s">
        <v>25</v>
      </c>
      <c r="F55" s="79" t="s">
        <v>18</v>
      </c>
      <c r="G55" s="82">
        <f>VLOOKUP(C55,[1]Sheet1!$A:$B,2,0)</f>
        <v>2335.9</v>
      </c>
      <c r="H55" s="82">
        <v>2608</v>
      </c>
      <c r="I55" s="85">
        <f t="shared" si="0"/>
        <v>3258</v>
      </c>
      <c r="J55" s="76">
        <v>4</v>
      </c>
      <c r="K55" s="76">
        <v>2</v>
      </c>
    </row>
    <row r="56" hidden="1" customHeight="1" spans="1:11">
      <c r="A56" s="76">
        <v>54</v>
      </c>
      <c r="B56" s="79">
        <v>399</v>
      </c>
      <c r="C56" s="79">
        <v>2738</v>
      </c>
      <c r="D56" s="79" t="s">
        <v>84</v>
      </c>
      <c r="E56" s="79" t="s">
        <v>21</v>
      </c>
      <c r="F56" s="79" t="s">
        <v>49</v>
      </c>
      <c r="G56" s="82">
        <f>VLOOKUP(C56,[1]Sheet1!$A:$B,2,0)</f>
        <v>11796.97</v>
      </c>
      <c r="H56" s="82">
        <v>12072</v>
      </c>
      <c r="I56" s="85">
        <f t="shared" si="0"/>
        <v>12722</v>
      </c>
      <c r="J56" s="76">
        <v>12</v>
      </c>
      <c r="K56" s="76">
        <v>6</v>
      </c>
    </row>
    <row r="57" hidden="1" customHeight="1" spans="1:11">
      <c r="A57" s="76">
        <v>55</v>
      </c>
      <c r="B57" s="79">
        <v>707</v>
      </c>
      <c r="C57" s="79">
        <v>2755</v>
      </c>
      <c r="D57" s="79" t="s">
        <v>40</v>
      </c>
      <c r="E57" s="79" t="s">
        <v>21</v>
      </c>
      <c r="F57" s="79" t="s">
        <v>41</v>
      </c>
      <c r="G57" s="82">
        <f>VLOOKUP(C57,[1]Sheet1!$A:$B,2,0)</f>
        <v>8962.08</v>
      </c>
      <c r="H57" s="82">
        <v>9235</v>
      </c>
      <c r="I57" s="85">
        <f t="shared" si="0"/>
        <v>9885</v>
      </c>
      <c r="J57" s="76">
        <v>12</v>
      </c>
      <c r="K57" s="76">
        <v>4</v>
      </c>
    </row>
    <row r="58" hidden="1" customHeight="1" spans="1:11">
      <c r="A58" s="76">
        <v>56</v>
      </c>
      <c r="B58" s="79">
        <v>106399</v>
      </c>
      <c r="C58" s="79">
        <v>106399</v>
      </c>
      <c r="D58" s="79" t="s">
        <v>124</v>
      </c>
      <c r="E58" s="79" t="s">
        <v>21</v>
      </c>
      <c r="F58" s="79" t="s">
        <v>18</v>
      </c>
      <c r="G58" s="82">
        <f>VLOOKUP(C58,[1]Sheet1!$A:$B,2,0)</f>
        <v>6612.5</v>
      </c>
      <c r="H58" s="82">
        <v>6884.5</v>
      </c>
      <c r="I58" s="85">
        <f t="shared" si="0"/>
        <v>7534.5</v>
      </c>
      <c r="J58" s="76">
        <v>10</v>
      </c>
      <c r="K58" s="76">
        <v>4</v>
      </c>
    </row>
    <row r="59" hidden="1" customHeight="1" spans="1:11">
      <c r="A59" s="76">
        <v>57</v>
      </c>
      <c r="B59" s="79">
        <v>101453</v>
      </c>
      <c r="C59" s="79">
        <v>101453</v>
      </c>
      <c r="D59" s="79" t="s">
        <v>153</v>
      </c>
      <c r="E59" s="79" t="s">
        <v>21</v>
      </c>
      <c r="F59" s="79" t="s">
        <v>18</v>
      </c>
      <c r="G59" s="82">
        <f>VLOOKUP(C59,[1]Sheet1!$A:$B,2,0)</f>
        <v>6257.3</v>
      </c>
      <c r="H59" s="82">
        <v>6529.3</v>
      </c>
      <c r="I59" s="85">
        <f t="shared" si="0"/>
        <v>7179.3</v>
      </c>
      <c r="J59" s="76">
        <v>10</v>
      </c>
      <c r="K59" s="76">
        <v>4</v>
      </c>
    </row>
    <row r="60" hidden="1" customHeight="1" spans="1:11">
      <c r="A60" s="76">
        <v>58</v>
      </c>
      <c r="B60" s="79">
        <v>546</v>
      </c>
      <c r="C60" s="79">
        <v>2741</v>
      </c>
      <c r="D60" s="79" t="s">
        <v>123</v>
      </c>
      <c r="E60" s="79" t="s">
        <v>21</v>
      </c>
      <c r="F60" s="79" t="s">
        <v>23</v>
      </c>
      <c r="G60" s="82">
        <f>VLOOKUP(C60,[1]Sheet1!$A:$B,2,0)</f>
        <v>5303.87</v>
      </c>
      <c r="H60" s="82">
        <v>5575</v>
      </c>
      <c r="I60" s="85">
        <f t="shared" si="0"/>
        <v>6225</v>
      </c>
      <c r="J60" s="76">
        <v>10</v>
      </c>
      <c r="K60" s="76">
        <v>2</v>
      </c>
    </row>
    <row r="61" hidden="1" customHeight="1" spans="1:11">
      <c r="A61" s="76">
        <v>59</v>
      </c>
      <c r="B61" s="79">
        <v>113833</v>
      </c>
      <c r="C61" s="79">
        <v>113833</v>
      </c>
      <c r="D61" s="79" t="s">
        <v>134</v>
      </c>
      <c r="E61" s="79" t="s">
        <v>21</v>
      </c>
      <c r="F61" s="79" t="s">
        <v>18</v>
      </c>
      <c r="G61" s="82">
        <f>VLOOKUP(C61,[1]Sheet1!$A:$B,2,0)</f>
        <v>5170</v>
      </c>
      <c r="H61" s="82">
        <v>5442</v>
      </c>
      <c r="I61" s="85">
        <f t="shared" si="0"/>
        <v>6092</v>
      </c>
      <c r="J61" s="76">
        <v>10</v>
      </c>
      <c r="K61" s="76">
        <v>4</v>
      </c>
    </row>
    <row r="62" hidden="1" customHeight="1" spans="1:11">
      <c r="A62" s="76">
        <v>60</v>
      </c>
      <c r="B62" s="79">
        <v>737</v>
      </c>
      <c r="C62" s="79">
        <v>2722</v>
      </c>
      <c r="D62" s="79" t="s">
        <v>102</v>
      </c>
      <c r="E62" s="79" t="s">
        <v>21</v>
      </c>
      <c r="F62" s="79" t="s">
        <v>41</v>
      </c>
      <c r="G62" s="82">
        <f>VLOOKUP(C62,[1]Sheet1!$A:$B,2,0)</f>
        <v>5130</v>
      </c>
      <c r="H62" s="82">
        <v>5402</v>
      </c>
      <c r="I62" s="85">
        <f t="shared" si="0"/>
        <v>6052</v>
      </c>
      <c r="J62" s="76">
        <v>10</v>
      </c>
      <c r="K62" s="76">
        <v>4</v>
      </c>
    </row>
    <row r="63" hidden="1" customHeight="1" spans="1:11">
      <c r="A63" s="76">
        <v>61</v>
      </c>
      <c r="B63" s="79">
        <v>114286</v>
      </c>
      <c r="C63" s="79">
        <v>114286</v>
      </c>
      <c r="D63" s="79" t="s">
        <v>52</v>
      </c>
      <c r="E63" s="79" t="s">
        <v>21</v>
      </c>
      <c r="F63" s="79" t="s">
        <v>18</v>
      </c>
      <c r="G63" s="82">
        <f>VLOOKUP(C63,[1]Sheet1!$A:$B,2,0)</f>
        <v>4413.9</v>
      </c>
      <c r="H63" s="82">
        <v>4685</v>
      </c>
      <c r="I63" s="85">
        <f t="shared" si="0"/>
        <v>5335</v>
      </c>
      <c r="J63" s="76">
        <v>10</v>
      </c>
      <c r="K63" s="76">
        <v>4</v>
      </c>
    </row>
    <row r="64" hidden="1" customHeight="1" spans="1:11">
      <c r="A64" s="76">
        <v>62</v>
      </c>
      <c r="B64" s="79">
        <v>118074</v>
      </c>
      <c r="C64" s="79">
        <v>118074</v>
      </c>
      <c r="D64" s="79" t="s">
        <v>47</v>
      </c>
      <c r="E64" s="79" t="s">
        <v>21</v>
      </c>
      <c r="F64" s="79" t="s">
        <v>30</v>
      </c>
      <c r="G64" s="82">
        <f>VLOOKUP(C64,[1]Sheet1!$A:$B,2,0)</f>
        <v>4186</v>
      </c>
      <c r="H64" s="82">
        <v>4458</v>
      </c>
      <c r="I64" s="85">
        <f t="shared" si="0"/>
        <v>5108</v>
      </c>
      <c r="J64" s="76">
        <v>10</v>
      </c>
      <c r="K64" s="76">
        <v>4</v>
      </c>
    </row>
    <row r="65" hidden="1" customHeight="1" spans="1:11">
      <c r="A65" s="76">
        <v>63</v>
      </c>
      <c r="B65" s="79">
        <v>329</v>
      </c>
      <c r="C65" s="79">
        <v>2907</v>
      </c>
      <c r="D65" s="79" t="s">
        <v>166</v>
      </c>
      <c r="E65" s="79" t="s">
        <v>21</v>
      </c>
      <c r="F65" s="79" t="s">
        <v>33</v>
      </c>
      <c r="G65" s="82">
        <f>VLOOKUP(C65,[1]Sheet1!$A:$B,2,0)</f>
        <v>3920</v>
      </c>
      <c r="H65" s="82">
        <v>4192</v>
      </c>
      <c r="I65" s="85">
        <f t="shared" si="0"/>
        <v>4842</v>
      </c>
      <c r="J65" s="76">
        <v>6</v>
      </c>
      <c r="K65" s="76">
        <v>4</v>
      </c>
    </row>
    <row r="66" hidden="1" customHeight="1" spans="1:11">
      <c r="A66" s="76">
        <v>64</v>
      </c>
      <c r="B66" s="79">
        <v>119263</v>
      </c>
      <c r="C66" s="79">
        <v>119263</v>
      </c>
      <c r="D66" s="79" t="s">
        <v>27</v>
      </c>
      <c r="E66" s="79" t="s">
        <v>21</v>
      </c>
      <c r="F66" s="79" t="s">
        <v>18</v>
      </c>
      <c r="G66" s="82">
        <f>VLOOKUP(C66,[1]Sheet1!$A:$B,2,0)</f>
        <v>3907</v>
      </c>
      <c r="H66" s="82">
        <v>4179</v>
      </c>
      <c r="I66" s="85">
        <f t="shared" si="0"/>
        <v>4829</v>
      </c>
      <c r="J66" s="76">
        <v>6</v>
      </c>
      <c r="K66" s="76">
        <v>4</v>
      </c>
    </row>
    <row r="67" hidden="1" customHeight="1" spans="1:11">
      <c r="A67" s="76">
        <v>65</v>
      </c>
      <c r="B67" s="79">
        <v>138202</v>
      </c>
      <c r="C67" s="79">
        <v>138202</v>
      </c>
      <c r="D67" s="79" t="s">
        <v>161</v>
      </c>
      <c r="E67" s="79" t="s">
        <v>21</v>
      </c>
      <c r="F67" s="79" t="s">
        <v>30</v>
      </c>
      <c r="G67" s="82">
        <f>VLOOKUP(C67,[1]Sheet1!$A:$B,2,0)</f>
        <v>3893.6</v>
      </c>
      <c r="H67" s="82">
        <v>4166</v>
      </c>
      <c r="I67" s="85">
        <f t="shared" ref="I67:I130" si="1">H67+650</f>
        <v>4816</v>
      </c>
      <c r="J67" s="76">
        <v>6</v>
      </c>
      <c r="K67" s="76">
        <v>2</v>
      </c>
    </row>
    <row r="68" hidden="1" customHeight="1" spans="1:11">
      <c r="A68" s="76">
        <v>66</v>
      </c>
      <c r="B68" s="79">
        <v>570</v>
      </c>
      <c r="C68" s="79">
        <v>2414</v>
      </c>
      <c r="D68" s="79" t="s">
        <v>167</v>
      </c>
      <c r="E68" s="79" t="s">
        <v>21</v>
      </c>
      <c r="F68" s="79" t="s">
        <v>33</v>
      </c>
      <c r="G68" s="82">
        <f>VLOOKUP(C68,[1]Sheet1!$A:$B,2,0)</f>
        <v>3291.8</v>
      </c>
      <c r="H68" s="82">
        <v>3564</v>
      </c>
      <c r="I68" s="85">
        <f t="shared" si="1"/>
        <v>4214</v>
      </c>
      <c r="J68" s="76">
        <v>6</v>
      </c>
      <c r="K68" s="76">
        <v>2</v>
      </c>
    </row>
    <row r="69" hidden="1" customHeight="1" spans="1:11">
      <c r="A69" s="76">
        <v>67</v>
      </c>
      <c r="B69" s="79">
        <v>103639</v>
      </c>
      <c r="C69" s="79">
        <v>103639</v>
      </c>
      <c r="D69" s="79" t="s">
        <v>101</v>
      </c>
      <c r="E69" s="79" t="s">
        <v>21</v>
      </c>
      <c r="F69" s="79" t="s">
        <v>18</v>
      </c>
      <c r="G69" s="82">
        <f>VLOOKUP(C69,[1]Sheet1!$A:$B,2,0)</f>
        <v>3002.09</v>
      </c>
      <c r="H69" s="82">
        <v>3272</v>
      </c>
      <c r="I69" s="85">
        <f t="shared" si="1"/>
        <v>3922</v>
      </c>
      <c r="J69" s="76">
        <v>4</v>
      </c>
      <c r="K69" s="76">
        <v>2</v>
      </c>
    </row>
    <row r="70" hidden="1" customHeight="1" spans="1:11">
      <c r="A70" s="76">
        <v>68</v>
      </c>
      <c r="B70" s="79">
        <v>115971</v>
      </c>
      <c r="C70" s="79">
        <v>115971</v>
      </c>
      <c r="D70" s="79" t="s">
        <v>36</v>
      </c>
      <c r="E70" s="79" t="s">
        <v>21</v>
      </c>
      <c r="F70" s="79" t="s">
        <v>33</v>
      </c>
      <c r="G70" s="82">
        <f>VLOOKUP(C70,[1]Sheet1!$A:$B,2,0)</f>
        <v>2801.1</v>
      </c>
      <c r="H70" s="82">
        <v>3073</v>
      </c>
      <c r="I70" s="85">
        <f t="shared" si="1"/>
        <v>3723</v>
      </c>
      <c r="J70" s="76">
        <v>4</v>
      </c>
      <c r="K70" s="76">
        <v>2</v>
      </c>
    </row>
    <row r="71" hidden="1" customHeight="1" spans="1:11">
      <c r="A71" s="76">
        <v>69</v>
      </c>
      <c r="B71" s="79">
        <v>571</v>
      </c>
      <c r="C71" s="79">
        <v>2113</v>
      </c>
      <c r="D71" s="79" t="s">
        <v>22</v>
      </c>
      <c r="E71" s="79" t="s">
        <v>21</v>
      </c>
      <c r="F71" s="79" t="s">
        <v>23</v>
      </c>
      <c r="G71" s="82">
        <f>VLOOKUP(C71,[1]Sheet1!$A:$B,2,0)</f>
        <v>2799.92</v>
      </c>
      <c r="H71" s="82">
        <v>3072</v>
      </c>
      <c r="I71" s="85">
        <f t="shared" si="1"/>
        <v>3722</v>
      </c>
      <c r="J71" s="76">
        <v>4</v>
      </c>
      <c r="K71" s="76">
        <v>2</v>
      </c>
    </row>
    <row r="72" hidden="1" customHeight="1" spans="1:11">
      <c r="A72" s="76">
        <v>70</v>
      </c>
      <c r="B72" s="79">
        <v>114848</v>
      </c>
      <c r="C72" s="79">
        <v>2153</v>
      </c>
      <c r="D72" s="79" t="s">
        <v>145</v>
      </c>
      <c r="E72" s="79" t="s">
        <v>21</v>
      </c>
      <c r="F72" s="79" t="s">
        <v>18</v>
      </c>
      <c r="G72" s="82">
        <f>VLOOKUP(C72,[1]Sheet1!$A:$B,2,0)</f>
        <v>2362</v>
      </c>
      <c r="H72" s="82">
        <v>2634</v>
      </c>
      <c r="I72" s="85">
        <f t="shared" si="1"/>
        <v>3284</v>
      </c>
      <c r="J72" s="76">
        <v>4</v>
      </c>
      <c r="K72" s="76">
        <v>2</v>
      </c>
    </row>
    <row r="73" hidden="1" customHeight="1" spans="1:11">
      <c r="A73" s="76">
        <v>71</v>
      </c>
      <c r="B73" s="79">
        <v>114069</v>
      </c>
      <c r="C73" s="79">
        <v>2304</v>
      </c>
      <c r="D73" s="79" t="s">
        <v>138</v>
      </c>
      <c r="E73" s="79" t="s">
        <v>21</v>
      </c>
      <c r="F73" s="79" t="s">
        <v>41</v>
      </c>
      <c r="G73" s="82">
        <f>VLOOKUP(C73,[1]Sheet1!$A:$B,2,0)</f>
        <v>2337.48</v>
      </c>
      <c r="H73" s="82">
        <v>2612</v>
      </c>
      <c r="I73" s="85">
        <f t="shared" si="1"/>
        <v>3262</v>
      </c>
      <c r="J73" s="76">
        <v>4</v>
      </c>
      <c r="K73" s="76">
        <v>2</v>
      </c>
    </row>
    <row r="74" hidden="1" customHeight="1" spans="1:11">
      <c r="A74" s="76">
        <v>72</v>
      </c>
      <c r="B74" s="79">
        <v>377</v>
      </c>
      <c r="C74" s="79">
        <v>2729</v>
      </c>
      <c r="D74" s="79" t="s">
        <v>72</v>
      </c>
      <c r="E74" s="79" t="s">
        <v>21</v>
      </c>
      <c r="F74" s="79" t="s">
        <v>41</v>
      </c>
      <c r="G74" s="82">
        <f>VLOOKUP(C74,[1]Sheet1!$A:$B,2,0)</f>
        <v>2049.56</v>
      </c>
      <c r="H74" s="82">
        <v>2372</v>
      </c>
      <c r="I74" s="85">
        <f t="shared" si="1"/>
        <v>3022</v>
      </c>
      <c r="J74" s="76">
        <v>2</v>
      </c>
      <c r="K74" s="76">
        <v>2</v>
      </c>
    </row>
    <row r="75" hidden="1" customHeight="1" spans="1:11">
      <c r="A75" s="76">
        <v>73</v>
      </c>
      <c r="B75" s="79">
        <v>743</v>
      </c>
      <c r="C75" s="79">
        <v>2717</v>
      </c>
      <c r="D75" s="79" t="s">
        <v>142</v>
      </c>
      <c r="E75" s="79" t="s">
        <v>21</v>
      </c>
      <c r="F75" s="79" t="s">
        <v>18</v>
      </c>
      <c r="G75" s="82">
        <f>VLOOKUP(C75,[1]Sheet1!$A:$B,2,0)</f>
        <v>2072</v>
      </c>
      <c r="H75" s="82">
        <v>2344</v>
      </c>
      <c r="I75" s="85">
        <f t="shared" si="1"/>
        <v>2994</v>
      </c>
      <c r="J75" s="76">
        <v>2</v>
      </c>
      <c r="K75" s="76">
        <v>2</v>
      </c>
    </row>
    <row r="76" hidden="1" customHeight="1" spans="1:11">
      <c r="A76" s="76">
        <v>74</v>
      </c>
      <c r="B76" s="79">
        <v>105751</v>
      </c>
      <c r="C76" s="79">
        <v>105751</v>
      </c>
      <c r="D76" s="79" t="s">
        <v>168</v>
      </c>
      <c r="E76" s="79" t="s">
        <v>21</v>
      </c>
      <c r="F76" s="79" t="s">
        <v>18</v>
      </c>
      <c r="G76" s="82">
        <f>VLOOKUP(C76,[1]Sheet1!$A:$B,2,0)</f>
        <v>1698.2</v>
      </c>
      <c r="H76" s="82">
        <v>1972</v>
      </c>
      <c r="I76" s="85">
        <f t="shared" si="1"/>
        <v>2622</v>
      </c>
      <c r="J76" s="76">
        <v>2</v>
      </c>
      <c r="K76" s="76">
        <v>2</v>
      </c>
    </row>
    <row r="77" hidden="1" customHeight="1" spans="1:11">
      <c r="A77" s="76">
        <v>75</v>
      </c>
      <c r="B77" s="79">
        <v>118951</v>
      </c>
      <c r="C77" s="79">
        <v>118951</v>
      </c>
      <c r="D77" s="79" t="s">
        <v>160</v>
      </c>
      <c r="E77" s="79" t="s">
        <v>21</v>
      </c>
      <c r="F77" s="79" t="s">
        <v>33</v>
      </c>
      <c r="G77" s="82">
        <f>VLOOKUP(C77,[1]Sheet1!$A:$B,2,0)</f>
        <v>1668</v>
      </c>
      <c r="H77" s="82">
        <v>1940</v>
      </c>
      <c r="I77" s="85">
        <f t="shared" si="1"/>
        <v>2590</v>
      </c>
      <c r="J77" s="76">
        <v>2</v>
      </c>
      <c r="K77" s="76">
        <v>2</v>
      </c>
    </row>
    <row r="78" hidden="1" customHeight="1" spans="1:11">
      <c r="A78" s="76">
        <v>76</v>
      </c>
      <c r="B78" s="79">
        <v>723</v>
      </c>
      <c r="C78" s="79">
        <v>2771</v>
      </c>
      <c r="D78" s="79" t="s">
        <v>97</v>
      </c>
      <c r="E78" s="79" t="s">
        <v>21</v>
      </c>
      <c r="F78" s="79" t="s">
        <v>18</v>
      </c>
      <c r="G78" s="82">
        <f>VLOOKUP(C78,[1]Sheet1!$A:$B,2,0)</f>
        <v>1622</v>
      </c>
      <c r="H78" s="82">
        <v>1894</v>
      </c>
      <c r="I78" s="85">
        <f t="shared" si="1"/>
        <v>2544</v>
      </c>
      <c r="J78" s="76">
        <v>2</v>
      </c>
      <c r="K78" s="76">
        <v>2</v>
      </c>
    </row>
    <row r="79" hidden="1" customHeight="1" spans="1:11">
      <c r="A79" s="76">
        <v>77</v>
      </c>
      <c r="B79" s="79">
        <v>104429</v>
      </c>
      <c r="C79" s="79">
        <v>104429</v>
      </c>
      <c r="D79" s="79" t="s">
        <v>147</v>
      </c>
      <c r="E79" s="79" t="s">
        <v>21</v>
      </c>
      <c r="F79" s="79" t="s">
        <v>33</v>
      </c>
      <c r="G79" s="82">
        <f>VLOOKUP(C79,[1]Sheet1!$A:$B,2,0)</f>
        <v>898.14</v>
      </c>
      <c r="H79" s="82">
        <v>1172</v>
      </c>
      <c r="I79" s="85">
        <f t="shared" si="1"/>
        <v>1822</v>
      </c>
      <c r="J79" s="76">
        <v>2</v>
      </c>
      <c r="K79" s="76">
        <v>2</v>
      </c>
    </row>
    <row r="80" hidden="1" customHeight="1" spans="1:11">
      <c r="A80" s="76">
        <v>78</v>
      </c>
      <c r="B80" s="79">
        <v>387</v>
      </c>
      <c r="C80" s="79">
        <v>2751</v>
      </c>
      <c r="D80" s="79" t="s">
        <v>20</v>
      </c>
      <c r="E80" s="79" t="s">
        <v>21</v>
      </c>
      <c r="F80" s="79" t="s">
        <v>18</v>
      </c>
      <c r="G80" s="82">
        <f>VLOOKUP(C80,[1]Sheet1!$A:$B,2,0)</f>
        <v>663.9</v>
      </c>
      <c r="H80" s="82">
        <v>932</v>
      </c>
      <c r="I80" s="85">
        <f t="shared" si="1"/>
        <v>1582</v>
      </c>
      <c r="J80" s="76">
        <v>2</v>
      </c>
      <c r="K80" s="76">
        <v>2</v>
      </c>
    </row>
    <row r="81" hidden="1" customHeight="1" spans="1:11">
      <c r="A81" s="76">
        <v>79</v>
      </c>
      <c r="B81" s="79">
        <v>113025</v>
      </c>
      <c r="C81" s="79">
        <v>113025</v>
      </c>
      <c r="D81" s="79" t="s">
        <v>75</v>
      </c>
      <c r="E81" s="79" t="s">
        <v>21</v>
      </c>
      <c r="F81" s="79" t="s">
        <v>33</v>
      </c>
      <c r="G81" s="82">
        <f>VLOOKUP(C81,[1]Sheet1!$A:$B,2,0)</f>
        <v>631.14</v>
      </c>
      <c r="H81" s="82">
        <v>922</v>
      </c>
      <c r="I81" s="85">
        <f t="shared" si="1"/>
        <v>1572</v>
      </c>
      <c r="J81" s="76">
        <v>2</v>
      </c>
      <c r="K81" s="76">
        <v>2</v>
      </c>
    </row>
    <row r="82" hidden="1" customHeight="1" spans="1:11">
      <c r="A82" s="76">
        <v>80</v>
      </c>
      <c r="B82" s="79">
        <v>106568</v>
      </c>
      <c r="C82" s="79">
        <v>106568</v>
      </c>
      <c r="D82" s="79" t="s">
        <v>169</v>
      </c>
      <c r="E82" s="79" t="s">
        <v>21</v>
      </c>
      <c r="F82" s="79" t="s">
        <v>33</v>
      </c>
      <c r="G82" s="82">
        <v>0</v>
      </c>
      <c r="H82" s="82">
        <v>872</v>
      </c>
      <c r="I82" s="85">
        <f t="shared" si="1"/>
        <v>1522</v>
      </c>
      <c r="J82" s="76">
        <v>2</v>
      </c>
      <c r="K82" s="76">
        <v>2</v>
      </c>
    </row>
    <row r="83" hidden="1" customHeight="1" spans="1:11">
      <c r="A83" s="76">
        <v>81</v>
      </c>
      <c r="B83" s="79">
        <v>143253</v>
      </c>
      <c r="C83" s="79">
        <v>1950</v>
      </c>
      <c r="D83" s="79" t="s">
        <v>141</v>
      </c>
      <c r="E83" s="79" t="s">
        <v>21</v>
      </c>
      <c r="F83" s="79" t="s">
        <v>33</v>
      </c>
      <c r="G83" s="82">
        <f>VLOOKUP(C83,[1]Sheet1!$A:$B,2,0)</f>
        <v>398</v>
      </c>
      <c r="H83" s="82">
        <v>872</v>
      </c>
      <c r="I83" s="85">
        <f t="shared" si="1"/>
        <v>1522</v>
      </c>
      <c r="J83" s="76">
        <v>2</v>
      </c>
      <c r="K83" s="76">
        <v>2</v>
      </c>
    </row>
    <row r="84" hidden="1" customHeight="1" spans="1:11">
      <c r="A84" s="76">
        <v>82</v>
      </c>
      <c r="B84" s="79">
        <v>307</v>
      </c>
      <c r="C84" s="79">
        <v>2595</v>
      </c>
      <c r="D84" s="79" t="s">
        <v>37</v>
      </c>
      <c r="E84" s="79" t="s">
        <v>38</v>
      </c>
      <c r="F84" s="79" t="s">
        <v>39</v>
      </c>
      <c r="G84" s="82">
        <f>VLOOKUP(C84,[1]Sheet1!$A:$B,2,0)</f>
        <v>18578.06</v>
      </c>
      <c r="H84" s="82">
        <v>19072</v>
      </c>
      <c r="I84" s="85">
        <f t="shared" si="1"/>
        <v>19722</v>
      </c>
      <c r="J84" s="76">
        <v>20</v>
      </c>
      <c r="K84" s="76">
        <v>8</v>
      </c>
    </row>
    <row r="85" hidden="1" customHeight="1" spans="1:11">
      <c r="A85" s="76">
        <v>83</v>
      </c>
      <c r="B85" s="79">
        <v>114685</v>
      </c>
      <c r="C85" s="79">
        <v>114685</v>
      </c>
      <c r="D85" s="79" t="s">
        <v>80</v>
      </c>
      <c r="E85" s="79" t="s">
        <v>38</v>
      </c>
      <c r="F85" s="79" t="s">
        <v>49</v>
      </c>
      <c r="G85" s="82">
        <f>VLOOKUP(C85,[1]Sheet1!$A:$B,2,0)</f>
        <v>17180</v>
      </c>
      <c r="H85" s="82">
        <v>17452</v>
      </c>
      <c r="I85" s="85">
        <f t="shared" si="1"/>
        <v>18102</v>
      </c>
      <c r="J85" s="76">
        <v>20</v>
      </c>
      <c r="K85" s="76">
        <v>5</v>
      </c>
    </row>
    <row r="86" hidden="1" customHeight="1" spans="1:11">
      <c r="A86" s="76">
        <v>84</v>
      </c>
      <c r="B86" s="79">
        <v>337</v>
      </c>
      <c r="C86" s="79">
        <v>2834</v>
      </c>
      <c r="D86" s="79" t="s">
        <v>88</v>
      </c>
      <c r="E86" s="79" t="s">
        <v>38</v>
      </c>
      <c r="F86" s="79" t="s">
        <v>49</v>
      </c>
      <c r="G86" s="82">
        <f>VLOOKUP(C86,[1]Sheet1!$A:$B,2,0)</f>
        <v>12194</v>
      </c>
      <c r="H86" s="82">
        <v>12466</v>
      </c>
      <c r="I86" s="85">
        <f t="shared" si="1"/>
        <v>13116</v>
      </c>
      <c r="J86" s="76">
        <v>12</v>
      </c>
      <c r="K86" s="76">
        <v>6</v>
      </c>
    </row>
    <row r="87" hidden="1" customHeight="1" spans="1:11">
      <c r="A87" s="76">
        <v>85</v>
      </c>
      <c r="B87" s="79">
        <v>106066</v>
      </c>
      <c r="C87" s="79">
        <v>106066</v>
      </c>
      <c r="D87" s="79" t="s">
        <v>122</v>
      </c>
      <c r="E87" s="79" t="s">
        <v>38</v>
      </c>
      <c r="F87" s="79" t="s">
        <v>41</v>
      </c>
      <c r="G87" s="82">
        <f>VLOOKUP(C87,[1]Sheet1!$A:$B,2,0)</f>
        <v>10945.8</v>
      </c>
      <c r="H87" s="82">
        <v>11217.8</v>
      </c>
      <c r="I87" s="85">
        <f t="shared" si="1"/>
        <v>11867.8</v>
      </c>
      <c r="J87" s="76">
        <v>12</v>
      </c>
      <c r="K87" s="76">
        <v>4</v>
      </c>
    </row>
    <row r="88" hidden="1" customHeight="1" spans="1:11">
      <c r="A88" s="76">
        <v>86</v>
      </c>
      <c r="B88" s="79">
        <v>113299</v>
      </c>
      <c r="C88" s="79">
        <v>113299</v>
      </c>
      <c r="D88" s="79" t="s">
        <v>144</v>
      </c>
      <c r="E88" s="79" t="s">
        <v>38</v>
      </c>
      <c r="F88" s="79" t="s">
        <v>18</v>
      </c>
      <c r="G88" s="82">
        <f>VLOOKUP(C88,[1]Sheet1!$A:$B,2,0)</f>
        <v>9737</v>
      </c>
      <c r="H88" s="82">
        <v>10009</v>
      </c>
      <c r="I88" s="85">
        <f t="shared" si="1"/>
        <v>10659</v>
      </c>
      <c r="J88" s="76">
        <v>12</v>
      </c>
      <c r="K88" s="76">
        <v>4</v>
      </c>
    </row>
    <row r="89" hidden="1" customHeight="1" spans="1:11">
      <c r="A89" s="76">
        <v>87</v>
      </c>
      <c r="B89" s="79">
        <v>116919</v>
      </c>
      <c r="C89" s="79">
        <v>116919</v>
      </c>
      <c r="D89" s="79" t="s">
        <v>89</v>
      </c>
      <c r="E89" s="79" t="s">
        <v>38</v>
      </c>
      <c r="F89" s="79" t="s">
        <v>18</v>
      </c>
      <c r="G89" s="82">
        <f>VLOOKUP(C89,[1]Sheet1!$A:$B,2,0)</f>
        <v>7990.4</v>
      </c>
      <c r="H89" s="82">
        <v>8262.4</v>
      </c>
      <c r="I89" s="85">
        <f t="shared" si="1"/>
        <v>8912.4</v>
      </c>
      <c r="J89" s="76">
        <v>12</v>
      </c>
      <c r="K89" s="76">
        <v>4</v>
      </c>
    </row>
    <row r="90" hidden="1" customHeight="1" spans="1:11">
      <c r="A90" s="76">
        <v>88</v>
      </c>
      <c r="B90" s="79">
        <v>742</v>
      </c>
      <c r="C90" s="79">
        <v>2791</v>
      </c>
      <c r="D90" s="79" t="s">
        <v>91</v>
      </c>
      <c r="E90" s="79" t="s">
        <v>38</v>
      </c>
      <c r="F90" s="79" t="s">
        <v>49</v>
      </c>
      <c r="G90" s="82">
        <f>VLOOKUP(C90,[1]Sheet1!$A:$B,2,0)</f>
        <v>7508.2</v>
      </c>
      <c r="H90" s="82">
        <v>7780.2</v>
      </c>
      <c r="I90" s="85">
        <f t="shared" si="1"/>
        <v>8430.2</v>
      </c>
      <c r="J90" s="76">
        <v>12</v>
      </c>
      <c r="K90" s="76">
        <v>4</v>
      </c>
    </row>
    <row r="91" hidden="1" customHeight="1" spans="1:11">
      <c r="A91" s="76">
        <v>89</v>
      </c>
      <c r="B91" s="79">
        <v>116482</v>
      </c>
      <c r="C91" s="79">
        <v>116482</v>
      </c>
      <c r="D91" s="79" t="s">
        <v>93</v>
      </c>
      <c r="E91" s="79" t="s">
        <v>38</v>
      </c>
      <c r="F91" s="79" t="s">
        <v>18</v>
      </c>
      <c r="G91" s="82">
        <f>VLOOKUP(C91,[1]Sheet1!$A:$B,2,0)</f>
        <v>6448.55</v>
      </c>
      <c r="H91" s="82">
        <v>6722</v>
      </c>
      <c r="I91" s="85">
        <f t="shared" si="1"/>
        <v>7372</v>
      </c>
      <c r="J91" s="76">
        <v>10</v>
      </c>
      <c r="K91" s="76">
        <v>4</v>
      </c>
    </row>
    <row r="92" hidden="1" customHeight="1" spans="1:11">
      <c r="A92" s="76">
        <v>90</v>
      </c>
      <c r="B92" s="79">
        <v>105910</v>
      </c>
      <c r="C92" s="79">
        <v>105910</v>
      </c>
      <c r="D92" s="79" t="s">
        <v>109</v>
      </c>
      <c r="E92" s="79" t="s">
        <v>38</v>
      </c>
      <c r="F92" s="79" t="s">
        <v>30</v>
      </c>
      <c r="G92" s="82">
        <f>VLOOKUP(C92,[1]Sheet1!$A:$B,2,0)</f>
        <v>5875</v>
      </c>
      <c r="H92" s="82">
        <v>6147</v>
      </c>
      <c r="I92" s="85">
        <f t="shared" si="1"/>
        <v>6797</v>
      </c>
      <c r="J92" s="76">
        <v>10</v>
      </c>
      <c r="K92" s="76">
        <v>4</v>
      </c>
    </row>
    <row r="93" hidden="1" customHeight="1" spans="1:11">
      <c r="A93" s="76">
        <v>91</v>
      </c>
      <c r="B93" s="79">
        <v>117310</v>
      </c>
      <c r="C93" s="79">
        <v>117310</v>
      </c>
      <c r="D93" s="79" t="s">
        <v>70</v>
      </c>
      <c r="E93" s="79" t="s">
        <v>38</v>
      </c>
      <c r="F93" s="79" t="s">
        <v>33</v>
      </c>
      <c r="G93" s="82">
        <f>VLOOKUP(C93,[1]Sheet1!$A:$B,2,0)</f>
        <v>5666</v>
      </c>
      <c r="H93" s="82">
        <v>5938</v>
      </c>
      <c r="I93" s="85">
        <f t="shared" si="1"/>
        <v>6588</v>
      </c>
      <c r="J93" s="76">
        <v>10</v>
      </c>
      <c r="K93" s="76">
        <v>4</v>
      </c>
    </row>
    <row r="94" hidden="1" customHeight="1" spans="1:11">
      <c r="A94" s="76">
        <v>92</v>
      </c>
      <c r="B94" s="79">
        <v>102935</v>
      </c>
      <c r="C94" s="79">
        <v>102935</v>
      </c>
      <c r="D94" s="79" t="s">
        <v>128</v>
      </c>
      <c r="E94" s="79" t="s">
        <v>38</v>
      </c>
      <c r="F94" s="79" t="s">
        <v>18</v>
      </c>
      <c r="G94" s="82">
        <f>VLOOKUP(C94,[1]Sheet1!$A:$B,2,0)</f>
        <v>4703</v>
      </c>
      <c r="H94" s="82">
        <v>4975</v>
      </c>
      <c r="I94" s="85">
        <f t="shared" si="1"/>
        <v>5625</v>
      </c>
      <c r="J94" s="76">
        <v>10</v>
      </c>
      <c r="K94" s="76">
        <v>4</v>
      </c>
    </row>
    <row r="95" hidden="1" customHeight="1" spans="1:11">
      <c r="A95" s="76">
        <v>93</v>
      </c>
      <c r="B95" s="79">
        <v>308</v>
      </c>
      <c r="C95" s="79">
        <v>2813</v>
      </c>
      <c r="D95" s="79" t="s">
        <v>112</v>
      </c>
      <c r="E95" s="79" t="s">
        <v>38</v>
      </c>
      <c r="F95" s="79" t="s">
        <v>18</v>
      </c>
      <c r="G95" s="82">
        <f>VLOOKUP(C95,[1]Sheet1!$A:$B,2,0)</f>
        <v>4558.5</v>
      </c>
      <c r="H95" s="82">
        <v>4830.5</v>
      </c>
      <c r="I95" s="85">
        <f t="shared" si="1"/>
        <v>5480.5</v>
      </c>
      <c r="J95" s="76">
        <v>10</v>
      </c>
      <c r="K95" s="76">
        <v>2</v>
      </c>
    </row>
    <row r="96" hidden="1" customHeight="1" spans="1:11">
      <c r="A96" s="76">
        <v>94</v>
      </c>
      <c r="B96" s="79">
        <v>744</v>
      </c>
      <c r="C96" s="79">
        <v>2820</v>
      </c>
      <c r="D96" s="79" t="s">
        <v>64</v>
      </c>
      <c r="E96" s="79" t="s">
        <v>38</v>
      </c>
      <c r="F96" s="79" t="s">
        <v>30</v>
      </c>
      <c r="G96" s="82">
        <f>VLOOKUP(C96,[1]Sheet1!$A:$B,2,0)</f>
        <v>3239.7</v>
      </c>
      <c r="H96" s="82">
        <v>3511.7</v>
      </c>
      <c r="I96" s="85">
        <f t="shared" si="1"/>
        <v>4161.7</v>
      </c>
      <c r="J96" s="76">
        <v>6</v>
      </c>
      <c r="K96" s="76">
        <v>2</v>
      </c>
    </row>
    <row r="97" hidden="1" customHeight="1" spans="1:11">
      <c r="A97" s="76">
        <v>95</v>
      </c>
      <c r="B97" s="79">
        <v>106865</v>
      </c>
      <c r="C97" s="79">
        <v>106865</v>
      </c>
      <c r="D97" s="79" t="s">
        <v>111</v>
      </c>
      <c r="E97" s="79" t="s">
        <v>38</v>
      </c>
      <c r="F97" s="79" t="s">
        <v>18</v>
      </c>
      <c r="G97" s="82">
        <f>VLOOKUP(C97,[1]Sheet1!$A:$B,2,0)</f>
        <v>2642</v>
      </c>
      <c r="H97" s="82">
        <v>2914</v>
      </c>
      <c r="I97" s="85">
        <f t="shared" si="1"/>
        <v>3564</v>
      </c>
      <c r="J97" s="76">
        <v>4</v>
      </c>
      <c r="K97" s="76">
        <v>2</v>
      </c>
    </row>
    <row r="98" hidden="1" customHeight="1" spans="1:11">
      <c r="A98" s="76">
        <v>96</v>
      </c>
      <c r="B98" s="79">
        <v>119622</v>
      </c>
      <c r="C98" s="79">
        <v>119622</v>
      </c>
      <c r="D98" s="79" t="s">
        <v>146</v>
      </c>
      <c r="E98" s="79" t="s">
        <v>38</v>
      </c>
      <c r="F98" s="79" t="s">
        <v>33</v>
      </c>
      <c r="G98" s="82">
        <f>VLOOKUP(C98,[1]Sheet1!$A:$B,2,0)</f>
        <v>1626</v>
      </c>
      <c r="H98" s="82">
        <v>1898</v>
      </c>
      <c r="I98" s="85">
        <f t="shared" si="1"/>
        <v>2548</v>
      </c>
      <c r="J98" s="76">
        <v>2</v>
      </c>
      <c r="K98" s="76">
        <v>2</v>
      </c>
    </row>
    <row r="99" hidden="1" customHeight="1" spans="1:11">
      <c r="A99" s="76">
        <v>97</v>
      </c>
      <c r="B99" s="79">
        <v>116773</v>
      </c>
      <c r="C99" s="79">
        <v>2274</v>
      </c>
      <c r="D99" s="79" t="s">
        <v>96</v>
      </c>
      <c r="E99" s="79" t="s">
        <v>38</v>
      </c>
      <c r="F99" s="79" t="s">
        <v>33</v>
      </c>
      <c r="G99" s="82">
        <f>VLOOKUP(C99,[1]Sheet1!$A:$B,2,0)</f>
        <v>1594.3</v>
      </c>
      <c r="H99" s="82">
        <v>1866.3</v>
      </c>
      <c r="I99" s="85">
        <f t="shared" si="1"/>
        <v>2516.3</v>
      </c>
      <c r="J99" s="76">
        <v>2</v>
      </c>
      <c r="K99" s="76">
        <v>2</v>
      </c>
    </row>
    <row r="100" hidden="1" customHeight="1" spans="1:11">
      <c r="A100" s="76">
        <v>98</v>
      </c>
      <c r="B100" s="79">
        <v>106485</v>
      </c>
      <c r="C100" s="79">
        <v>106485</v>
      </c>
      <c r="D100" s="79" t="s">
        <v>95</v>
      </c>
      <c r="E100" s="79" t="s">
        <v>38</v>
      </c>
      <c r="F100" s="79" t="s">
        <v>33</v>
      </c>
      <c r="G100" s="82">
        <f>VLOOKUP(C100,[1]Sheet1!$A:$B,2,0)</f>
        <v>832</v>
      </c>
      <c r="H100" s="82">
        <v>1104</v>
      </c>
      <c r="I100" s="85">
        <f t="shared" si="1"/>
        <v>1754</v>
      </c>
      <c r="J100" s="76">
        <v>2</v>
      </c>
      <c r="K100" s="76">
        <v>2</v>
      </c>
    </row>
    <row r="101" hidden="1" customHeight="1" spans="1:11">
      <c r="A101" s="76">
        <v>99</v>
      </c>
      <c r="B101" s="79">
        <v>113023</v>
      </c>
      <c r="C101" s="79">
        <v>2326</v>
      </c>
      <c r="D101" s="79" t="s">
        <v>60</v>
      </c>
      <c r="E101" s="79" t="s">
        <v>38</v>
      </c>
      <c r="F101" s="79" t="s">
        <v>33</v>
      </c>
      <c r="G101" s="82">
        <f>VLOOKUP(C101,[1]Sheet1!$A:$B,2,0)</f>
        <v>496</v>
      </c>
      <c r="H101" s="82">
        <v>768</v>
      </c>
      <c r="I101" s="85">
        <f t="shared" si="1"/>
        <v>1418</v>
      </c>
      <c r="J101" s="76">
        <v>2</v>
      </c>
      <c r="K101" s="76">
        <v>2</v>
      </c>
    </row>
    <row r="102" hidden="1" customHeight="1" spans="1:11">
      <c r="A102" s="76">
        <v>100</v>
      </c>
      <c r="B102" s="79">
        <v>102564</v>
      </c>
      <c r="C102" s="79">
        <v>102564</v>
      </c>
      <c r="D102" s="79" t="s">
        <v>103</v>
      </c>
      <c r="E102" s="79" t="s">
        <v>68</v>
      </c>
      <c r="F102" s="79" t="s">
        <v>33</v>
      </c>
      <c r="G102" s="82">
        <f>VLOOKUP(C102,[1]Sheet1!$A:$B,2,0)</f>
        <v>8516.47</v>
      </c>
      <c r="H102" s="82">
        <v>8072</v>
      </c>
      <c r="I102" s="85">
        <f t="shared" si="1"/>
        <v>8722</v>
      </c>
      <c r="J102" s="76">
        <v>12</v>
      </c>
      <c r="K102" s="76">
        <v>4</v>
      </c>
    </row>
    <row r="103" hidden="1" customHeight="1" spans="1:11">
      <c r="A103" s="76">
        <v>101</v>
      </c>
      <c r="B103" s="79">
        <v>341</v>
      </c>
      <c r="C103" s="79">
        <v>2881</v>
      </c>
      <c r="D103" s="79" t="s">
        <v>71</v>
      </c>
      <c r="E103" s="79" t="s">
        <v>68</v>
      </c>
      <c r="F103" s="79" t="s">
        <v>23</v>
      </c>
      <c r="G103" s="82">
        <f>VLOOKUP(C103,[1]Sheet1!$A:$B,2,0)</f>
        <v>2369.79</v>
      </c>
      <c r="H103" s="82">
        <v>2642</v>
      </c>
      <c r="I103" s="85">
        <f t="shared" si="1"/>
        <v>3292</v>
      </c>
      <c r="J103" s="76">
        <v>4</v>
      </c>
      <c r="K103" s="76">
        <v>2</v>
      </c>
    </row>
    <row r="104" hidden="1" customHeight="1" spans="1:11">
      <c r="A104" s="76">
        <v>102</v>
      </c>
      <c r="B104" s="79">
        <v>721</v>
      </c>
      <c r="C104" s="79">
        <v>2865</v>
      </c>
      <c r="D104" s="79" t="s">
        <v>162</v>
      </c>
      <c r="E104" s="79" t="s">
        <v>68</v>
      </c>
      <c r="F104" s="79" t="s">
        <v>18</v>
      </c>
      <c r="G104" s="82">
        <f>VLOOKUP(C104,[1]Sheet1!$A:$B,2,0)</f>
        <v>882</v>
      </c>
      <c r="H104" s="82">
        <v>1154</v>
      </c>
      <c r="I104" s="85">
        <f t="shared" si="1"/>
        <v>1804</v>
      </c>
      <c r="J104" s="76">
        <v>2</v>
      </c>
      <c r="K104" s="76">
        <v>2</v>
      </c>
    </row>
    <row r="105" hidden="1" customHeight="1" spans="1:11">
      <c r="A105" s="76">
        <v>103</v>
      </c>
      <c r="B105" s="79">
        <v>111400</v>
      </c>
      <c r="C105" s="79">
        <v>111400</v>
      </c>
      <c r="D105" s="79" t="s">
        <v>104</v>
      </c>
      <c r="E105" s="79" t="s">
        <v>68</v>
      </c>
      <c r="F105" s="79" t="s">
        <v>30</v>
      </c>
      <c r="G105" s="82">
        <f>VLOOKUP(C105,[1]Sheet1!$A:$B,2,0)</f>
        <v>712</v>
      </c>
      <c r="H105" s="82">
        <v>984</v>
      </c>
      <c r="I105" s="85">
        <f t="shared" si="1"/>
        <v>1634</v>
      </c>
      <c r="J105" s="76">
        <v>2</v>
      </c>
      <c r="K105" s="76">
        <v>2</v>
      </c>
    </row>
    <row r="106" hidden="1" customHeight="1" spans="1:11">
      <c r="A106" s="76">
        <v>104</v>
      </c>
      <c r="B106" s="79">
        <v>732</v>
      </c>
      <c r="C106" s="79">
        <v>2837</v>
      </c>
      <c r="D106" s="79" t="s">
        <v>67</v>
      </c>
      <c r="E106" s="79" t="s">
        <v>68</v>
      </c>
      <c r="F106" s="79" t="s">
        <v>18</v>
      </c>
      <c r="G106" s="82">
        <f>VLOOKUP(C106,[1]Sheet1!$A:$B,2,0)</f>
        <v>534</v>
      </c>
      <c r="H106" s="82">
        <v>872</v>
      </c>
      <c r="I106" s="85">
        <f t="shared" si="1"/>
        <v>1522</v>
      </c>
      <c r="J106" s="76">
        <v>2</v>
      </c>
      <c r="K106" s="76">
        <v>2</v>
      </c>
    </row>
    <row r="107" hidden="1" customHeight="1" spans="1:11">
      <c r="A107" s="76">
        <v>105</v>
      </c>
      <c r="B107" s="79">
        <v>311</v>
      </c>
      <c r="C107" s="79">
        <v>2483</v>
      </c>
      <c r="D107" s="79" t="s">
        <v>114</v>
      </c>
      <c r="E107" s="79" t="s">
        <v>29</v>
      </c>
      <c r="F107" s="79" t="s">
        <v>41</v>
      </c>
      <c r="G107" s="82">
        <v>4361</v>
      </c>
      <c r="H107" s="82">
        <v>4672</v>
      </c>
      <c r="I107" s="85">
        <f t="shared" si="1"/>
        <v>5322</v>
      </c>
      <c r="J107" s="76">
        <v>20</v>
      </c>
      <c r="K107" s="76">
        <v>5</v>
      </c>
    </row>
    <row r="108" hidden="1" customHeight="1" spans="1:11">
      <c r="A108" s="76">
        <v>106</v>
      </c>
      <c r="B108" s="79">
        <v>726</v>
      </c>
      <c r="C108" s="79">
        <v>2466</v>
      </c>
      <c r="D108" s="79" t="s">
        <v>77</v>
      </c>
      <c r="E108" s="79" t="s">
        <v>29</v>
      </c>
      <c r="F108" s="79" t="s">
        <v>41</v>
      </c>
      <c r="G108" s="82">
        <f>VLOOKUP(C108,[1]Sheet1!$A:$B,2,0)</f>
        <v>11220.34</v>
      </c>
      <c r="H108" s="82">
        <v>11492</v>
      </c>
      <c r="I108" s="85">
        <f t="shared" si="1"/>
        <v>12142</v>
      </c>
      <c r="J108" s="76">
        <v>12</v>
      </c>
      <c r="K108" s="76">
        <v>6</v>
      </c>
    </row>
    <row r="109" hidden="1" customHeight="1" spans="1:11">
      <c r="A109" s="76">
        <v>107</v>
      </c>
      <c r="B109" s="79">
        <v>747</v>
      </c>
      <c r="C109" s="79">
        <v>2804</v>
      </c>
      <c r="D109" s="79" t="s">
        <v>74</v>
      </c>
      <c r="E109" s="79" t="s">
        <v>29</v>
      </c>
      <c r="F109" s="79" t="s">
        <v>18</v>
      </c>
      <c r="G109" s="82">
        <f>VLOOKUP(C109,[1]Sheet1!$A:$B,2,0)</f>
        <v>8002.88</v>
      </c>
      <c r="H109" s="82">
        <v>8275</v>
      </c>
      <c r="I109" s="85">
        <f t="shared" si="1"/>
        <v>8925</v>
      </c>
      <c r="J109" s="76">
        <v>12</v>
      </c>
      <c r="K109" s="76">
        <v>4</v>
      </c>
    </row>
    <row r="110" hidden="1" customHeight="1" spans="1:11">
      <c r="A110" s="76">
        <v>108</v>
      </c>
      <c r="B110" s="79">
        <v>357</v>
      </c>
      <c r="C110" s="79">
        <v>2471</v>
      </c>
      <c r="D110" s="79" t="s">
        <v>94</v>
      </c>
      <c r="E110" s="79" t="s">
        <v>29</v>
      </c>
      <c r="F110" s="79" t="s">
        <v>30</v>
      </c>
      <c r="G110" s="82">
        <f>VLOOKUP(C110,[1]Sheet1!$A:$B,2,0)</f>
        <v>7678.04</v>
      </c>
      <c r="H110" s="82">
        <v>7950</v>
      </c>
      <c r="I110" s="85">
        <f t="shared" si="1"/>
        <v>8600</v>
      </c>
      <c r="J110" s="76">
        <v>12</v>
      </c>
      <c r="K110" s="76">
        <v>4</v>
      </c>
    </row>
    <row r="111" hidden="1" customHeight="1" spans="1:11">
      <c r="A111" s="76">
        <v>109</v>
      </c>
      <c r="B111" s="79">
        <v>359</v>
      </c>
      <c r="C111" s="79">
        <v>2443</v>
      </c>
      <c r="D111" s="79" t="s">
        <v>125</v>
      </c>
      <c r="E111" s="79" t="s">
        <v>29</v>
      </c>
      <c r="F111" s="79" t="s">
        <v>18</v>
      </c>
      <c r="G111" s="82">
        <f>VLOOKUP(C111,[1]Sheet1!$A:$B,2,0)</f>
        <v>5772.14</v>
      </c>
      <c r="H111" s="82">
        <v>6045</v>
      </c>
      <c r="I111" s="85">
        <f t="shared" si="1"/>
        <v>6695</v>
      </c>
      <c r="J111" s="76">
        <v>10</v>
      </c>
      <c r="K111" s="76">
        <v>4</v>
      </c>
    </row>
    <row r="112" hidden="1" customHeight="1" spans="1:11">
      <c r="A112" s="76">
        <v>110</v>
      </c>
      <c r="B112" s="79">
        <v>365</v>
      </c>
      <c r="C112" s="79">
        <v>2527</v>
      </c>
      <c r="D112" s="79" t="s">
        <v>120</v>
      </c>
      <c r="E112" s="79" t="s">
        <v>29</v>
      </c>
      <c r="F112" s="79" t="s">
        <v>41</v>
      </c>
      <c r="G112" s="82">
        <f>VLOOKUP(C112,[1]Sheet1!$A:$B,2,0)</f>
        <v>5229.4</v>
      </c>
      <c r="H112" s="82">
        <v>5501</v>
      </c>
      <c r="I112" s="85">
        <f t="shared" si="1"/>
        <v>6151</v>
      </c>
      <c r="J112" s="76">
        <v>10</v>
      </c>
      <c r="K112" s="76">
        <v>4</v>
      </c>
    </row>
    <row r="113" hidden="1" customHeight="1" spans="1:11">
      <c r="A113" s="76">
        <v>111</v>
      </c>
      <c r="B113" s="79">
        <v>572</v>
      </c>
      <c r="C113" s="79">
        <v>2778</v>
      </c>
      <c r="D113" s="79" t="s">
        <v>76</v>
      </c>
      <c r="E113" s="79" t="s">
        <v>29</v>
      </c>
      <c r="F113" s="79" t="s">
        <v>18</v>
      </c>
      <c r="G113" s="82">
        <f>VLOOKUP(C113,[1]Sheet1!$A:$B,2,0)</f>
        <v>4909.64</v>
      </c>
      <c r="H113" s="82">
        <v>5182</v>
      </c>
      <c r="I113" s="85">
        <f t="shared" si="1"/>
        <v>5832</v>
      </c>
      <c r="J113" s="76">
        <v>10</v>
      </c>
      <c r="K113" s="76">
        <v>2</v>
      </c>
    </row>
    <row r="114" hidden="1" customHeight="1" spans="1:11">
      <c r="A114" s="76">
        <v>112</v>
      </c>
      <c r="B114" s="79">
        <v>102934</v>
      </c>
      <c r="C114" s="79">
        <v>102934</v>
      </c>
      <c r="D114" s="79" t="s">
        <v>79</v>
      </c>
      <c r="E114" s="79" t="s">
        <v>29</v>
      </c>
      <c r="F114" s="79" t="s">
        <v>18</v>
      </c>
      <c r="G114" s="82">
        <f>VLOOKUP(C114,[1]Sheet1!$A:$B,2,0)</f>
        <v>4560.6</v>
      </c>
      <c r="H114" s="82">
        <v>4832.6</v>
      </c>
      <c r="I114" s="85">
        <f t="shared" si="1"/>
        <v>5482.6</v>
      </c>
      <c r="J114" s="76">
        <v>10</v>
      </c>
      <c r="K114" s="76">
        <v>4</v>
      </c>
    </row>
    <row r="115" hidden="1" customHeight="1" spans="1:11">
      <c r="A115" s="76">
        <v>113</v>
      </c>
      <c r="B115" s="79">
        <v>582</v>
      </c>
      <c r="C115" s="79">
        <v>2573</v>
      </c>
      <c r="D115" s="79" t="s">
        <v>48</v>
      </c>
      <c r="E115" s="79" t="s">
        <v>29</v>
      </c>
      <c r="F115" s="79" t="s">
        <v>49</v>
      </c>
      <c r="G115" s="82">
        <f>VLOOKUP(C115,[1]Sheet1!$A:$B,2,0)</f>
        <v>4390.29</v>
      </c>
      <c r="H115" s="82">
        <v>4663</v>
      </c>
      <c r="I115" s="85">
        <f t="shared" si="1"/>
        <v>5313</v>
      </c>
      <c r="J115" s="76">
        <v>10</v>
      </c>
      <c r="K115" s="76">
        <v>4</v>
      </c>
    </row>
    <row r="116" hidden="1" customHeight="1" spans="1:11">
      <c r="A116" s="76">
        <v>114</v>
      </c>
      <c r="B116" s="79">
        <v>105267</v>
      </c>
      <c r="C116" s="79">
        <v>105267</v>
      </c>
      <c r="D116" s="79" t="s">
        <v>51</v>
      </c>
      <c r="E116" s="79" t="s">
        <v>29</v>
      </c>
      <c r="F116" s="79" t="s">
        <v>30</v>
      </c>
      <c r="G116" s="82">
        <f>VLOOKUP(C116,[1]Sheet1!$A:$B,2,0)</f>
        <v>3809</v>
      </c>
      <c r="H116" s="82">
        <v>4081</v>
      </c>
      <c r="I116" s="85">
        <f t="shared" si="1"/>
        <v>4731</v>
      </c>
      <c r="J116" s="76">
        <v>6</v>
      </c>
      <c r="K116" s="76">
        <v>4</v>
      </c>
    </row>
    <row r="117" hidden="1" customHeight="1" spans="1:11">
      <c r="A117" s="76">
        <v>115</v>
      </c>
      <c r="B117" s="79">
        <v>379</v>
      </c>
      <c r="C117" s="79">
        <v>2451</v>
      </c>
      <c r="D117" s="79" t="s">
        <v>156</v>
      </c>
      <c r="E117" s="79" t="s">
        <v>29</v>
      </c>
      <c r="F117" s="79" t="s">
        <v>18</v>
      </c>
      <c r="G117" s="82">
        <f>VLOOKUP(C117,[1]Sheet1!$A:$B,2,0)</f>
        <v>3698.5</v>
      </c>
      <c r="H117" s="82">
        <v>3970.5</v>
      </c>
      <c r="I117" s="85">
        <f t="shared" si="1"/>
        <v>4620.5</v>
      </c>
      <c r="J117" s="76">
        <v>6</v>
      </c>
      <c r="K117" s="76">
        <v>2</v>
      </c>
    </row>
    <row r="118" hidden="1" customHeight="1" spans="1:11">
      <c r="A118" s="76">
        <v>116</v>
      </c>
      <c r="B118" s="79">
        <v>102565</v>
      </c>
      <c r="C118" s="79">
        <v>102565</v>
      </c>
      <c r="D118" s="79" t="s">
        <v>121</v>
      </c>
      <c r="E118" s="79" t="s">
        <v>29</v>
      </c>
      <c r="F118" s="79" t="s">
        <v>18</v>
      </c>
      <c r="G118" s="82">
        <f>VLOOKUP(C118,[1]Sheet1!$A:$B,2,0)</f>
        <v>3149</v>
      </c>
      <c r="H118" s="82">
        <v>3421</v>
      </c>
      <c r="I118" s="85">
        <f t="shared" si="1"/>
        <v>4071</v>
      </c>
      <c r="J118" s="76">
        <v>4</v>
      </c>
      <c r="K118" s="76">
        <v>2</v>
      </c>
    </row>
    <row r="119" hidden="1" customHeight="1" spans="1:11">
      <c r="A119" s="76">
        <v>117</v>
      </c>
      <c r="B119" s="79">
        <v>513</v>
      </c>
      <c r="C119" s="79">
        <v>2479</v>
      </c>
      <c r="D119" s="79" t="s">
        <v>45</v>
      </c>
      <c r="E119" s="79" t="s">
        <v>29</v>
      </c>
      <c r="F119" s="79" t="s">
        <v>18</v>
      </c>
      <c r="G119" s="82">
        <f>VLOOKUP(C119,[1]Sheet1!$A:$B,2,0)</f>
        <v>3078</v>
      </c>
      <c r="H119" s="82">
        <v>3350</v>
      </c>
      <c r="I119" s="85">
        <f t="shared" si="1"/>
        <v>4000</v>
      </c>
      <c r="J119" s="76">
        <v>4</v>
      </c>
      <c r="K119" s="76">
        <v>2</v>
      </c>
    </row>
    <row r="120" hidden="1" customHeight="1" spans="1:11">
      <c r="A120" s="76">
        <v>118</v>
      </c>
      <c r="B120" s="79">
        <v>111219</v>
      </c>
      <c r="C120" s="79">
        <v>111219</v>
      </c>
      <c r="D120" s="79" t="s">
        <v>34</v>
      </c>
      <c r="E120" s="79" t="s">
        <v>29</v>
      </c>
      <c r="F120" s="79" t="s">
        <v>23</v>
      </c>
      <c r="G120" s="82">
        <f>VLOOKUP(C120,[1]Sheet1!$A:$B,2,0)</f>
        <v>2581</v>
      </c>
      <c r="H120" s="82">
        <v>2853</v>
      </c>
      <c r="I120" s="85">
        <f t="shared" si="1"/>
        <v>3503</v>
      </c>
      <c r="J120" s="76">
        <v>4</v>
      </c>
      <c r="K120" s="76">
        <v>2</v>
      </c>
    </row>
    <row r="121" hidden="1" customHeight="1" spans="1:11">
      <c r="A121" s="76">
        <v>119</v>
      </c>
      <c r="B121" s="79">
        <v>103198</v>
      </c>
      <c r="C121" s="79">
        <v>103198</v>
      </c>
      <c r="D121" s="79" t="s">
        <v>28</v>
      </c>
      <c r="E121" s="79" t="s">
        <v>29</v>
      </c>
      <c r="F121" s="79" t="s">
        <v>30</v>
      </c>
      <c r="G121" s="82">
        <f>VLOOKUP(C121,[1]Sheet1!$A:$B,2,0)</f>
        <v>2489.9</v>
      </c>
      <c r="H121" s="82">
        <v>2762</v>
      </c>
      <c r="I121" s="85">
        <f t="shared" si="1"/>
        <v>3412</v>
      </c>
      <c r="J121" s="76">
        <v>4</v>
      </c>
      <c r="K121" s="76">
        <v>2</v>
      </c>
    </row>
    <row r="122" hidden="1" customHeight="1" spans="1:11">
      <c r="A122" s="76">
        <v>120</v>
      </c>
      <c r="B122" s="79">
        <v>106569</v>
      </c>
      <c r="C122" s="79">
        <v>106569</v>
      </c>
      <c r="D122" s="79" t="s">
        <v>152</v>
      </c>
      <c r="E122" s="79" t="s">
        <v>29</v>
      </c>
      <c r="F122" s="79" t="s">
        <v>33</v>
      </c>
      <c r="G122" s="82">
        <f>VLOOKUP(C122,[1]Sheet1!$A:$B,2,0)</f>
        <v>2462</v>
      </c>
      <c r="H122" s="82">
        <v>2734</v>
      </c>
      <c r="I122" s="85">
        <f t="shared" si="1"/>
        <v>3384</v>
      </c>
      <c r="J122" s="76">
        <v>4</v>
      </c>
      <c r="K122" s="76">
        <v>2</v>
      </c>
    </row>
    <row r="123" hidden="1" customHeight="1" spans="1:11">
      <c r="A123" s="76">
        <v>121</v>
      </c>
      <c r="B123" s="79">
        <v>745</v>
      </c>
      <c r="C123" s="79">
        <v>2422</v>
      </c>
      <c r="D123" s="79" t="s">
        <v>117</v>
      </c>
      <c r="E123" s="79" t="s">
        <v>29</v>
      </c>
      <c r="F123" s="79" t="s">
        <v>33</v>
      </c>
      <c r="G123" s="82">
        <f>VLOOKUP(C123,[1]Sheet1!$A:$B,2,0)</f>
        <v>2219.5</v>
      </c>
      <c r="H123" s="82">
        <v>2491.5</v>
      </c>
      <c r="I123" s="85">
        <f t="shared" si="1"/>
        <v>3141.5</v>
      </c>
      <c r="J123" s="76">
        <v>2</v>
      </c>
      <c r="K123" s="76">
        <v>2</v>
      </c>
    </row>
    <row r="124" hidden="1" customHeight="1" spans="1:11">
      <c r="A124" s="76">
        <v>122</v>
      </c>
      <c r="B124" s="79">
        <v>117491</v>
      </c>
      <c r="C124" s="79">
        <v>117491</v>
      </c>
      <c r="D124" s="79" t="s">
        <v>148</v>
      </c>
      <c r="E124" s="79" t="s">
        <v>29</v>
      </c>
      <c r="F124" s="79" t="s">
        <v>41</v>
      </c>
      <c r="G124" s="82">
        <f>VLOOKUP(C124,[1]Sheet1!$A:$B,2,0)</f>
        <v>2170</v>
      </c>
      <c r="H124" s="82">
        <v>2442</v>
      </c>
      <c r="I124" s="85">
        <f t="shared" si="1"/>
        <v>3092</v>
      </c>
      <c r="J124" s="76">
        <v>2</v>
      </c>
      <c r="K124" s="76">
        <v>2</v>
      </c>
    </row>
    <row r="125" hidden="1" customHeight="1" spans="1:11">
      <c r="A125" s="76">
        <v>123</v>
      </c>
      <c r="B125" s="79">
        <v>343</v>
      </c>
      <c r="C125" s="79">
        <v>2559</v>
      </c>
      <c r="D125" s="79" t="s">
        <v>139</v>
      </c>
      <c r="E125" s="79" t="s">
        <v>29</v>
      </c>
      <c r="F125" s="79" t="s">
        <v>23</v>
      </c>
      <c r="G125" s="82">
        <f>VLOOKUP(C125,[1]Sheet1!$A:$B,2,0)</f>
        <v>2050.02</v>
      </c>
      <c r="H125" s="82">
        <v>2322</v>
      </c>
      <c r="I125" s="85">
        <f t="shared" si="1"/>
        <v>2972</v>
      </c>
      <c r="J125" s="76">
        <v>2</v>
      </c>
      <c r="K125" s="76">
        <v>2</v>
      </c>
    </row>
    <row r="126" hidden="1" customHeight="1" spans="1:11">
      <c r="A126" s="76">
        <v>124</v>
      </c>
      <c r="B126" s="79">
        <v>391</v>
      </c>
      <c r="C126" s="79">
        <v>2802</v>
      </c>
      <c r="D126" s="79" t="s">
        <v>129</v>
      </c>
      <c r="E126" s="79" t="s">
        <v>29</v>
      </c>
      <c r="F126" s="79" t="s">
        <v>30</v>
      </c>
      <c r="G126" s="82">
        <f>VLOOKUP(C126,[1]Sheet1!$A:$B,2,0)</f>
        <v>1638.64</v>
      </c>
      <c r="H126" s="82">
        <v>1911</v>
      </c>
      <c r="I126" s="85">
        <f t="shared" si="1"/>
        <v>2561</v>
      </c>
      <c r="J126" s="76">
        <v>2</v>
      </c>
      <c r="K126" s="76">
        <v>2</v>
      </c>
    </row>
    <row r="127" hidden="1" customHeight="1" spans="1:11">
      <c r="A127" s="76">
        <v>125</v>
      </c>
      <c r="B127" s="79">
        <v>339</v>
      </c>
      <c r="C127" s="79">
        <v>2408</v>
      </c>
      <c r="D127" s="79" t="s">
        <v>151</v>
      </c>
      <c r="E127" s="79" t="s">
        <v>29</v>
      </c>
      <c r="F127" s="79" t="s">
        <v>33</v>
      </c>
      <c r="G127" s="82">
        <f>VLOOKUP(C127,[1]Sheet1!$A:$B,2,0)</f>
        <v>1210</v>
      </c>
      <c r="H127" s="82">
        <v>1482</v>
      </c>
      <c r="I127" s="85">
        <f t="shared" si="1"/>
        <v>2132</v>
      </c>
      <c r="J127" s="76">
        <v>2</v>
      </c>
      <c r="K127" s="76">
        <v>2</v>
      </c>
    </row>
    <row r="128" hidden="1" customHeight="1" spans="1:11">
      <c r="A128" s="76">
        <v>126</v>
      </c>
      <c r="B128" s="79">
        <v>108277</v>
      </c>
      <c r="C128" s="79">
        <v>108277</v>
      </c>
      <c r="D128" s="79" t="s">
        <v>110</v>
      </c>
      <c r="E128" s="79" t="s">
        <v>29</v>
      </c>
      <c r="F128" s="79" t="s">
        <v>18</v>
      </c>
      <c r="G128" s="82">
        <f>VLOOKUP(C128,[1]Sheet1!$A:$B,2,0)</f>
        <v>1102</v>
      </c>
      <c r="H128" s="82">
        <v>1374</v>
      </c>
      <c r="I128" s="85">
        <f t="shared" si="1"/>
        <v>2024</v>
      </c>
      <c r="J128" s="76">
        <v>2</v>
      </c>
      <c r="K128" s="76">
        <v>2</v>
      </c>
    </row>
    <row r="129" hidden="1" customHeight="1" spans="1:11">
      <c r="A129" s="76">
        <v>127</v>
      </c>
      <c r="B129" s="79">
        <v>118151</v>
      </c>
      <c r="C129" s="79">
        <v>118151</v>
      </c>
      <c r="D129" s="79" t="s">
        <v>86</v>
      </c>
      <c r="E129" s="79" t="s">
        <v>29</v>
      </c>
      <c r="F129" s="79" t="s">
        <v>33</v>
      </c>
      <c r="G129" s="82">
        <f>VLOOKUP(C129,[1]Sheet1!$A:$B,2,0)</f>
        <v>949.92</v>
      </c>
      <c r="H129" s="82">
        <v>1222</v>
      </c>
      <c r="I129" s="85">
        <f t="shared" si="1"/>
        <v>1872</v>
      </c>
      <c r="J129" s="76">
        <v>2</v>
      </c>
      <c r="K129" s="76">
        <v>2</v>
      </c>
    </row>
    <row r="130" hidden="1" customHeight="1" spans="1:11">
      <c r="A130" s="76">
        <v>128</v>
      </c>
      <c r="B130" s="79">
        <v>517</v>
      </c>
      <c r="C130" s="79">
        <v>2826</v>
      </c>
      <c r="D130" s="79" t="s">
        <v>170</v>
      </c>
      <c r="E130" s="79" t="s">
        <v>29</v>
      </c>
      <c r="F130" s="79" t="s">
        <v>18</v>
      </c>
      <c r="G130" s="82">
        <f>VLOOKUP(C130,[1]Sheet1!$A:$B,2,0)</f>
        <v>850</v>
      </c>
      <c r="H130" s="82">
        <v>1122</v>
      </c>
      <c r="I130" s="85">
        <f t="shared" si="1"/>
        <v>1772</v>
      </c>
      <c r="J130" s="76">
        <v>2</v>
      </c>
      <c r="K130" s="76">
        <v>2</v>
      </c>
    </row>
    <row r="131" s="72" customFormat="1" hidden="1" customHeight="1" spans="1:11">
      <c r="A131" s="76">
        <v>129</v>
      </c>
      <c r="B131" s="79">
        <v>112415</v>
      </c>
      <c r="C131" s="79">
        <v>112415</v>
      </c>
      <c r="D131" s="79" t="s">
        <v>100</v>
      </c>
      <c r="E131" s="79" t="s">
        <v>29</v>
      </c>
      <c r="F131" s="79" t="s">
        <v>33</v>
      </c>
      <c r="G131" s="82">
        <f>VLOOKUP(C131,[1]Sheet1!$A:$B,2,0)</f>
        <v>832</v>
      </c>
      <c r="H131" s="82">
        <v>1104</v>
      </c>
      <c r="I131" s="85">
        <f t="shared" ref="I131:I141" si="2">H131+650</f>
        <v>1754</v>
      </c>
      <c r="J131" s="76">
        <v>2</v>
      </c>
      <c r="K131" s="76">
        <v>2</v>
      </c>
    </row>
    <row r="132" s="72" customFormat="1" hidden="1" customHeight="1" spans="1:11">
      <c r="A132" s="76">
        <v>130</v>
      </c>
      <c r="B132" s="79">
        <v>113008</v>
      </c>
      <c r="C132" s="79">
        <v>113008</v>
      </c>
      <c r="D132" s="79" t="s">
        <v>99</v>
      </c>
      <c r="E132" s="79" t="s">
        <v>29</v>
      </c>
      <c r="F132" s="79" t="s">
        <v>18</v>
      </c>
      <c r="G132" s="82">
        <f>VLOOKUP(C132,[1]Sheet1!$A:$B,2,0)</f>
        <v>748</v>
      </c>
      <c r="H132" s="82">
        <v>1020</v>
      </c>
      <c r="I132" s="85">
        <f t="shared" si="2"/>
        <v>1670</v>
      </c>
      <c r="J132" s="76">
        <v>2</v>
      </c>
      <c r="K132" s="76">
        <v>2</v>
      </c>
    </row>
    <row r="133" s="72" customFormat="1" hidden="1" customHeight="1" spans="1:11">
      <c r="A133" s="76">
        <v>131</v>
      </c>
      <c r="B133" s="79">
        <v>727</v>
      </c>
      <c r="C133" s="79">
        <v>2409</v>
      </c>
      <c r="D133" s="79" t="s">
        <v>171</v>
      </c>
      <c r="E133" s="79" t="s">
        <v>29</v>
      </c>
      <c r="F133" s="79" t="s">
        <v>33</v>
      </c>
      <c r="G133" s="82">
        <f>VLOOKUP(C133,[1]Sheet1!$A:$B,2,0)</f>
        <v>581.5</v>
      </c>
      <c r="H133" s="82">
        <v>853.5</v>
      </c>
      <c r="I133" s="85">
        <f t="shared" si="2"/>
        <v>1503.5</v>
      </c>
      <c r="J133" s="76">
        <v>2</v>
      </c>
      <c r="K133" s="76">
        <v>2</v>
      </c>
    </row>
    <row r="134" s="72" customFormat="1" hidden="1" customHeight="1" spans="1:11">
      <c r="A134" s="76">
        <v>132</v>
      </c>
      <c r="B134" s="79">
        <v>298747</v>
      </c>
      <c r="C134" s="79">
        <v>298747</v>
      </c>
      <c r="D134" s="79" t="s">
        <v>35</v>
      </c>
      <c r="E134" s="79" t="s">
        <v>29</v>
      </c>
      <c r="F134" s="79" t="s">
        <v>33</v>
      </c>
      <c r="G134" s="82">
        <f>VLOOKUP(C134,[1]Sheet1!$A:$B,2,0)</f>
        <v>376</v>
      </c>
      <c r="H134" s="82">
        <v>648</v>
      </c>
      <c r="I134" s="85">
        <f t="shared" si="2"/>
        <v>1298</v>
      </c>
      <c r="J134" s="76">
        <v>2</v>
      </c>
      <c r="K134" s="76">
        <v>2</v>
      </c>
    </row>
    <row r="135" s="72" customFormat="1" hidden="1" customHeight="1" spans="1:11">
      <c r="A135" s="76">
        <v>133</v>
      </c>
      <c r="B135" s="79">
        <v>385</v>
      </c>
      <c r="C135" s="79">
        <v>2877</v>
      </c>
      <c r="D135" s="79" t="s">
        <v>154</v>
      </c>
      <c r="E135" s="79" t="s">
        <v>32</v>
      </c>
      <c r="F135" s="79" t="s">
        <v>23</v>
      </c>
      <c r="G135" s="82">
        <f>VLOOKUP(C135,[1]Sheet1!$A:$B,2,0)</f>
        <v>13860</v>
      </c>
      <c r="H135" s="82">
        <v>14132</v>
      </c>
      <c r="I135" s="85">
        <f t="shared" si="2"/>
        <v>14782</v>
      </c>
      <c r="J135" s="76">
        <v>12</v>
      </c>
      <c r="K135" s="76">
        <v>6</v>
      </c>
    </row>
    <row r="136" s="72" customFormat="1" hidden="1" customHeight="1" spans="1:11">
      <c r="A136" s="76">
        <v>134</v>
      </c>
      <c r="B136" s="79">
        <v>108656</v>
      </c>
      <c r="C136" s="79">
        <v>108656</v>
      </c>
      <c r="D136" s="79" t="s">
        <v>83</v>
      </c>
      <c r="E136" s="79" t="s">
        <v>32</v>
      </c>
      <c r="F136" s="79" t="s">
        <v>30</v>
      </c>
      <c r="G136" s="82">
        <f>VLOOKUP(C136,[1]Sheet1!$A:$B,2,0)</f>
        <v>4892</v>
      </c>
      <c r="H136" s="82">
        <v>5164</v>
      </c>
      <c r="I136" s="85">
        <f t="shared" si="2"/>
        <v>5814</v>
      </c>
      <c r="J136" s="76">
        <v>10</v>
      </c>
      <c r="K136" s="76">
        <v>4</v>
      </c>
    </row>
    <row r="137" s="72" customFormat="1" hidden="1" customHeight="1" spans="1:11">
      <c r="A137" s="76">
        <v>135</v>
      </c>
      <c r="B137" s="79">
        <v>733</v>
      </c>
      <c r="C137" s="79">
        <v>2713</v>
      </c>
      <c r="D137" s="79" t="s">
        <v>149</v>
      </c>
      <c r="E137" s="79" t="s">
        <v>32</v>
      </c>
      <c r="F137" s="79" t="s">
        <v>33</v>
      </c>
      <c r="G137" s="82">
        <f>VLOOKUP(C137,[1]Sheet1!$A:$B,2,0)</f>
        <v>3324</v>
      </c>
      <c r="H137" s="82">
        <v>3596</v>
      </c>
      <c r="I137" s="85">
        <f t="shared" si="2"/>
        <v>4246</v>
      </c>
      <c r="J137" s="76">
        <v>6</v>
      </c>
      <c r="K137" s="76">
        <v>2</v>
      </c>
    </row>
    <row r="138" s="72" customFormat="1" hidden="1" customHeight="1" spans="1:11">
      <c r="A138" s="76">
        <v>136</v>
      </c>
      <c r="B138" s="79">
        <v>514</v>
      </c>
      <c r="C138" s="79">
        <v>2876</v>
      </c>
      <c r="D138" s="79" t="s">
        <v>58</v>
      </c>
      <c r="E138" s="79" t="s">
        <v>32</v>
      </c>
      <c r="F138" s="79" t="s">
        <v>41</v>
      </c>
      <c r="G138" s="82">
        <f>VLOOKUP(C138,[1]Sheet1!$A:$B,2,0)</f>
        <v>2782</v>
      </c>
      <c r="H138" s="82">
        <v>3054</v>
      </c>
      <c r="I138" s="85">
        <f t="shared" si="2"/>
        <v>3704</v>
      </c>
      <c r="J138" s="76">
        <v>4</v>
      </c>
      <c r="K138" s="76">
        <v>2</v>
      </c>
    </row>
    <row r="139" hidden="1" customHeight="1" spans="1:11">
      <c r="A139" s="76">
        <v>137</v>
      </c>
      <c r="B139" s="79">
        <v>573</v>
      </c>
      <c r="C139" s="79">
        <v>2715</v>
      </c>
      <c r="D139" s="79" t="s">
        <v>140</v>
      </c>
      <c r="E139" s="79" t="s">
        <v>32</v>
      </c>
      <c r="F139" s="79" t="s">
        <v>33</v>
      </c>
      <c r="G139" s="82">
        <f>VLOOKUP(C139,[1]Sheet1!$A:$B,2,0)</f>
        <v>2160.71</v>
      </c>
      <c r="H139" s="82">
        <v>2433</v>
      </c>
      <c r="I139" s="85">
        <f t="shared" si="2"/>
        <v>3083</v>
      </c>
      <c r="J139" s="76">
        <v>2</v>
      </c>
      <c r="K139" s="76">
        <v>2</v>
      </c>
    </row>
    <row r="140" s="72" customFormat="1" hidden="1" customHeight="1" spans="1:11">
      <c r="A140" s="76">
        <v>138</v>
      </c>
      <c r="B140" s="79">
        <v>102567</v>
      </c>
      <c r="C140" s="79">
        <v>102567</v>
      </c>
      <c r="D140" s="79" t="s">
        <v>31</v>
      </c>
      <c r="E140" s="79" t="s">
        <v>32</v>
      </c>
      <c r="F140" s="79" t="s">
        <v>33</v>
      </c>
      <c r="G140" s="82">
        <f>VLOOKUP(C140,[1]Sheet1!$A:$B,2,0)</f>
        <v>1982</v>
      </c>
      <c r="H140" s="82">
        <v>2254</v>
      </c>
      <c r="I140" s="85">
        <f t="shared" si="2"/>
        <v>2904</v>
      </c>
      <c r="J140" s="76">
        <v>2</v>
      </c>
      <c r="K140" s="76">
        <v>2</v>
      </c>
    </row>
    <row r="141" hidden="1" customHeight="1" spans="1:11">
      <c r="A141" s="76">
        <v>139</v>
      </c>
      <c r="B141" s="79">
        <v>371</v>
      </c>
      <c r="C141" s="79">
        <v>2839</v>
      </c>
      <c r="D141" s="79" t="s">
        <v>119</v>
      </c>
      <c r="E141" s="79" t="s">
        <v>32</v>
      </c>
      <c r="F141" s="79" t="s">
        <v>33</v>
      </c>
      <c r="G141" s="82">
        <f>VLOOKUP(C141,[1]Sheet1!$A:$B,2,0)</f>
        <v>1756</v>
      </c>
      <c r="H141" s="82">
        <v>2028</v>
      </c>
      <c r="I141" s="85">
        <f t="shared" si="2"/>
        <v>2678</v>
      </c>
      <c r="J141" s="76">
        <v>2</v>
      </c>
      <c r="K141" s="76">
        <v>2</v>
      </c>
    </row>
    <row r="142" hidden="1" customHeight="1" spans="1:11">
      <c r="A142" s="76" t="s">
        <v>176</v>
      </c>
      <c r="B142" s="85"/>
      <c r="C142" s="85"/>
      <c r="D142" s="85"/>
      <c r="E142" s="76"/>
      <c r="F142" s="76"/>
      <c r="G142" s="86">
        <f>SUM(G3:G141)</f>
        <v>525351.39</v>
      </c>
      <c r="H142" s="86">
        <f>SUM(H3:H141)</f>
        <v>564605.7</v>
      </c>
      <c r="I142" s="85">
        <f>SUM(I3:I141)</f>
        <v>654955.7</v>
      </c>
      <c r="J142" s="76">
        <f>SUM(J3:J141)</f>
        <v>830</v>
      </c>
      <c r="K142" s="76">
        <f>SUM(K3:K141)</f>
        <v>380</v>
      </c>
    </row>
    <row r="143" customHeight="1" spans="9:9">
      <c r="I143" s="73">
        <f>SUBTOTAL(9,I3:I142)</f>
        <v>125008</v>
      </c>
    </row>
  </sheetData>
  <autoFilter xmlns:etc="http://www.wps.cn/officeDocument/2017/etCustomData" ref="A2:K142" etc:filterBottomFollowUsedRange="0">
    <filterColumn colId="4">
      <customFilters>
        <customFilter operator="equal" val="东门片区"/>
      </customFilters>
    </filterColumn>
    <sortState ref="A2:K142">
      <sortCondition ref="A2"/>
    </sortState>
    <extLst/>
  </autoFilter>
  <sortState ref="B2:L148">
    <sortCondition ref="I2:I148" descending="1"/>
  </sortState>
  <mergeCells count="1">
    <mergeCell ref="A1:K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K5" sqref="K5"/>
    </sheetView>
  </sheetViews>
  <sheetFormatPr defaultColWidth="9" defaultRowHeight="13.5" outlineLevelCol="6"/>
  <cols>
    <col min="1" max="1" width="9" style="65"/>
    <col min="2" max="3" width="16.5" style="65" customWidth="1"/>
    <col min="4" max="6" width="16.625" style="65" customWidth="1"/>
    <col min="7" max="7" width="14.125" style="65" customWidth="1"/>
  </cols>
  <sheetData>
    <row r="1" ht="27" customHeight="1" spans="1:7">
      <c r="A1" s="66" t="s">
        <v>177</v>
      </c>
      <c r="B1" s="67"/>
      <c r="C1" s="67"/>
      <c r="D1" s="67"/>
      <c r="E1" s="67"/>
      <c r="F1" s="67"/>
      <c r="G1" s="69"/>
    </row>
    <row r="2" ht="15" customHeight="1" spans="1:7">
      <c r="A2" s="68" t="s">
        <v>1</v>
      </c>
      <c r="B2" s="68" t="s">
        <v>178</v>
      </c>
      <c r="C2" s="68" t="s">
        <v>179</v>
      </c>
      <c r="D2" s="68" t="s">
        <v>180</v>
      </c>
      <c r="E2" s="68" t="s">
        <v>181</v>
      </c>
      <c r="F2" s="68" t="s">
        <v>182</v>
      </c>
      <c r="G2" s="68" t="s">
        <v>183</v>
      </c>
    </row>
    <row r="3" ht="15" customHeight="1" spans="1:7">
      <c r="A3" s="68">
        <v>1</v>
      </c>
      <c r="B3" s="68" t="s">
        <v>43</v>
      </c>
      <c r="C3" s="68">
        <v>108108</v>
      </c>
      <c r="D3" s="68">
        <v>125008</v>
      </c>
      <c r="E3" s="68">
        <v>53547.61</v>
      </c>
      <c r="F3" s="70">
        <f>E3/D3</f>
        <v>0.428353465378216</v>
      </c>
      <c r="G3" s="68"/>
    </row>
    <row r="4" ht="15" customHeight="1" spans="1:7">
      <c r="A4" s="68">
        <v>2</v>
      </c>
      <c r="B4" s="68" t="s">
        <v>68</v>
      </c>
      <c r="C4" s="68">
        <v>13724</v>
      </c>
      <c r="D4" s="68">
        <v>16974</v>
      </c>
      <c r="E4" s="68">
        <v>7317.85</v>
      </c>
      <c r="F4" s="70">
        <f t="shared" ref="F4:F11" si="0">E4/D4</f>
        <v>0.431121126428656</v>
      </c>
      <c r="G4" s="68"/>
    </row>
    <row r="5" ht="15" customHeight="1" spans="1:7">
      <c r="A5" s="68">
        <v>3</v>
      </c>
      <c r="B5" s="68" t="s">
        <v>25</v>
      </c>
      <c r="C5" s="68">
        <v>26214</v>
      </c>
      <c r="D5" s="68">
        <v>30764</v>
      </c>
      <c r="E5" s="68">
        <v>19260.52</v>
      </c>
      <c r="F5" s="70">
        <f t="shared" si="0"/>
        <v>0.626073332466519</v>
      </c>
      <c r="G5" s="68"/>
    </row>
    <row r="6" ht="15" customHeight="1" spans="1:7">
      <c r="A6" s="68">
        <v>4</v>
      </c>
      <c r="B6" s="68" t="s">
        <v>29</v>
      </c>
      <c r="C6" s="68">
        <v>99776.1</v>
      </c>
      <c r="D6" s="68">
        <v>117976.1</v>
      </c>
      <c r="E6" s="68">
        <v>58911.33</v>
      </c>
      <c r="F6" s="70">
        <f t="shared" si="0"/>
        <v>0.499349698794925</v>
      </c>
      <c r="G6" s="68"/>
    </row>
    <row r="7" ht="15" customHeight="1" spans="1:7">
      <c r="A7" s="68">
        <v>5</v>
      </c>
      <c r="B7" s="68" t="s">
        <v>38</v>
      </c>
      <c r="C7" s="68">
        <v>126933.9</v>
      </c>
      <c r="D7" s="68">
        <v>138633.9</v>
      </c>
      <c r="E7" s="68">
        <v>70283.5</v>
      </c>
      <c r="F7" s="70">
        <f t="shared" si="0"/>
        <v>0.506971959960731</v>
      </c>
      <c r="G7" s="68"/>
    </row>
    <row r="8" ht="15" customHeight="1" spans="1:7">
      <c r="A8" s="68">
        <v>6</v>
      </c>
      <c r="B8" s="68" t="s">
        <v>32</v>
      </c>
      <c r="C8" s="68">
        <v>32661</v>
      </c>
      <c r="D8" s="68">
        <v>37211</v>
      </c>
      <c r="E8" s="68">
        <v>13379.6</v>
      </c>
      <c r="F8" s="70">
        <f t="shared" si="0"/>
        <v>0.359560345059257</v>
      </c>
      <c r="G8" s="68"/>
    </row>
    <row r="9" ht="15" customHeight="1" spans="1:7">
      <c r="A9" s="68">
        <v>7</v>
      </c>
      <c r="B9" s="68" t="s">
        <v>21</v>
      </c>
      <c r="C9" s="68">
        <v>106338.8</v>
      </c>
      <c r="D9" s="68">
        <v>124538.8</v>
      </c>
      <c r="E9" s="68">
        <v>61101.03</v>
      </c>
      <c r="F9" s="70">
        <f t="shared" si="0"/>
        <v>0.490618425743624</v>
      </c>
      <c r="G9" s="68"/>
    </row>
    <row r="10" ht="15" customHeight="1" spans="1:7">
      <c r="A10" s="68">
        <v>8</v>
      </c>
      <c r="B10" s="68" t="s">
        <v>56</v>
      </c>
      <c r="C10" s="68">
        <v>22251.5</v>
      </c>
      <c r="D10" s="68">
        <v>26801.5</v>
      </c>
      <c r="E10" s="68">
        <v>15706</v>
      </c>
      <c r="F10" s="70">
        <f t="shared" si="0"/>
        <v>0.586011976941589</v>
      </c>
      <c r="G10" s="68"/>
    </row>
    <row r="11" ht="15" customHeight="1" spans="1:7">
      <c r="A11" s="68">
        <v>9</v>
      </c>
      <c r="B11" s="68" t="s">
        <v>17</v>
      </c>
      <c r="C11" s="68">
        <v>28598.4</v>
      </c>
      <c r="D11" s="68">
        <v>37048.4</v>
      </c>
      <c r="E11" s="68">
        <v>19184.47</v>
      </c>
      <c r="F11" s="70">
        <f t="shared" si="0"/>
        <v>0.517821822264929</v>
      </c>
      <c r="G11" s="68"/>
    </row>
    <row r="12" ht="15" customHeight="1" spans="1:7">
      <c r="A12" s="68" t="s">
        <v>176</v>
      </c>
      <c r="B12" s="68"/>
      <c r="C12" s="68">
        <f>SUM(C3:C11)</f>
        <v>564605.7</v>
      </c>
      <c r="D12" s="68">
        <f>SUM(D3:D11)</f>
        <v>654955.7</v>
      </c>
      <c r="E12" s="68">
        <f>SUM(E3:E11)</f>
        <v>318691.91</v>
      </c>
      <c r="F12" s="68"/>
      <c r="G12" s="68"/>
    </row>
  </sheetData>
  <autoFilter xmlns:etc="http://www.wps.cn/officeDocument/2017/etCustomData" ref="A2:H12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144"/>
  <sheetViews>
    <sheetView workbookViewId="0">
      <selection activeCell="H13" sqref="H13"/>
    </sheetView>
  </sheetViews>
  <sheetFormatPr defaultColWidth="9" defaultRowHeight="13.5" outlineLevelCol="2"/>
  <sheetData>
    <row r="4" spans="1:3">
      <c r="A4" t="s">
        <v>184</v>
      </c>
      <c r="B4" t="s">
        <v>185</v>
      </c>
      <c r="C4" t="s">
        <v>186</v>
      </c>
    </row>
    <row r="5" spans="1:3">
      <c r="A5">
        <v>2113</v>
      </c>
      <c r="B5">
        <v>20</v>
      </c>
      <c r="C5">
        <v>2799.92</v>
      </c>
    </row>
    <row r="6" spans="1:3">
      <c r="A6">
        <v>2153</v>
      </c>
      <c r="B6">
        <v>9</v>
      </c>
      <c r="C6">
        <v>2362</v>
      </c>
    </row>
    <row r="7" spans="1:3">
      <c r="A7">
        <v>2274</v>
      </c>
      <c r="B7">
        <v>13</v>
      </c>
      <c r="C7">
        <v>1594.3</v>
      </c>
    </row>
    <row r="8" spans="1:3">
      <c r="A8">
        <v>2304</v>
      </c>
      <c r="B8">
        <v>9</v>
      </c>
      <c r="C8">
        <v>1660.84</v>
      </c>
    </row>
    <row r="9" spans="1:3">
      <c r="A9">
        <v>2326</v>
      </c>
      <c r="B9">
        <v>1</v>
      </c>
      <c r="C9">
        <v>248</v>
      </c>
    </row>
    <row r="10" spans="1:3">
      <c r="A10">
        <v>2375</v>
      </c>
      <c r="B10">
        <v>36</v>
      </c>
      <c r="C10">
        <v>5703.6</v>
      </c>
    </row>
    <row r="11" spans="1:3">
      <c r="A11">
        <v>2408</v>
      </c>
      <c r="B11">
        <v>5</v>
      </c>
      <c r="C11">
        <v>1210</v>
      </c>
    </row>
    <row r="12" spans="1:3">
      <c r="A12">
        <v>2409</v>
      </c>
      <c r="B12">
        <v>3</v>
      </c>
      <c r="C12">
        <v>581.5</v>
      </c>
    </row>
    <row r="13" spans="1:3">
      <c r="A13">
        <v>2414</v>
      </c>
      <c r="B13">
        <v>13</v>
      </c>
      <c r="C13">
        <v>2953.8</v>
      </c>
    </row>
    <row r="14" spans="1:3">
      <c r="A14">
        <v>2422</v>
      </c>
      <c r="B14">
        <v>10</v>
      </c>
      <c r="C14">
        <v>2081.5</v>
      </c>
    </row>
    <row r="15" spans="1:3">
      <c r="A15">
        <v>2443</v>
      </c>
      <c r="B15">
        <v>22</v>
      </c>
      <c r="C15">
        <v>5772.14</v>
      </c>
    </row>
    <row r="16" spans="1:3">
      <c r="A16">
        <v>2451</v>
      </c>
      <c r="B16">
        <v>16</v>
      </c>
      <c r="C16">
        <v>2804.5</v>
      </c>
    </row>
    <row r="17" spans="1:3">
      <c r="A17">
        <v>2466</v>
      </c>
      <c r="B17">
        <v>49</v>
      </c>
      <c r="C17">
        <v>11138.5</v>
      </c>
    </row>
    <row r="18" spans="1:3">
      <c r="A18">
        <v>2471</v>
      </c>
      <c r="B18">
        <v>40</v>
      </c>
      <c r="C18">
        <v>6892.8</v>
      </c>
    </row>
    <row r="19" spans="1:3">
      <c r="A19">
        <v>2479</v>
      </c>
      <c r="B19">
        <v>15</v>
      </c>
      <c r="C19">
        <v>1509</v>
      </c>
    </row>
    <row r="20" spans="1:3">
      <c r="A20">
        <v>2483</v>
      </c>
      <c r="B20">
        <v>96</v>
      </c>
      <c r="C20">
        <v>16029.6</v>
      </c>
    </row>
    <row r="21" spans="1:3">
      <c r="A21">
        <v>2497</v>
      </c>
      <c r="B21">
        <v>24</v>
      </c>
      <c r="C21">
        <v>3722.9</v>
      </c>
    </row>
    <row r="22" spans="1:3">
      <c r="A22">
        <v>2512</v>
      </c>
      <c r="B22">
        <v>19</v>
      </c>
      <c r="C22">
        <v>4602</v>
      </c>
    </row>
    <row r="23" spans="1:3">
      <c r="A23">
        <v>2520</v>
      </c>
      <c r="B23">
        <v>8</v>
      </c>
      <c r="C23">
        <v>1814</v>
      </c>
    </row>
    <row r="24" spans="1:3">
      <c r="A24">
        <v>2526</v>
      </c>
      <c r="B24">
        <v>31</v>
      </c>
      <c r="C24">
        <v>5326</v>
      </c>
    </row>
    <row r="25" spans="1:3">
      <c r="A25">
        <v>2527</v>
      </c>
      <c r="B25">
        <v>22</v>
      </c>
      <c r="C25">
        <v>5527.4</v>
      </c>
    </row>
    <row r="26" spans="1:3">
      <c r="A26">
        <v>2559</v>
      </c>
      <c r="B26">
        <v>9</v>
      </c>
      <c r="C26">
        <v>878.18</v>
      </c>
    </row>
    <row r="27" spans="1:3">
      <c r="A27">
        <v>2573</v>
      </c>
      <c r="B27">
        <v>18</v>
      </c>
      <c r="C27">
        <v>4124.29</v>
      </c>
    </row>
    <row r="28" spans="1:3">
      <c r="A28">
        <v>2595</v>
      </c>
      <c r="B28">
        <v>110</v>
      </c>
      <c r="C28">
        <v>12454.82</v>
      </c>
    </row>
    <row r="29" spans="1:3">
      <c r="A29">
        <v>2713</v>
      </c>
      <c r="B29">
        <v>12</v>
      </c>
      <c r="C29">
        <v>3236</v>
      </c>
    </row>
    <row r="30" spans="1:3">
      <c r="A30">
        <v>2714</v>
      </c>
      <c r="B30">
        <v>6</v>
      </c>
      <c r="C30">
        <v>1511</v>
      </c>
    </row>
    <row r="31" spans="1:3">
      <c r="A31">
        <v>2715</v>
      </c>
      <c r="B31">
        <v>11</v>
      </c>
      <c r="C31">
        <v>2160.71</v>
      </c>
    </row>
    <row r="32" spans="1:3">
      <c r="A32">
        <v>2717</v>
      </c>
      <c r="B32">
        <v>9</v>
      </c>
      <c r="C32">
        <v>2072</v>
      </c>
    </row>
    <row r="33" spans="1:3">
      <c r="A33">
        <v>2722</v>
      </c>
      <c r="B33">
        <v>22</v>
      </c>
      <c r="C33">
        <v>4819</v>
      </c>
    </row>
    <row r="34" spans="1:3">
      <c r="A34">
        <v>2729</v>
      </c>
      <c r="B34">
        <v>15</v>
      </c>
      <c r="C34">
        <v>2049.56</v>
      </c>
    </row>
    <row r="35" spans="1:3">
      <c r="A35">
        <v>2730</v>
      </c>
      <c r="B35">
        <v>23</v>
      </c>
      <c r="C35">
        <v>4910.14</v>
      </c>
    </row>
    <row r="36" spans="1:3">
      <c r="A36">
        <v>2735</v>
      </c>
      <c r="B36">
        <v>22</v>
      </c>
      <c r="C36">
        <v>6286</v>
      </c>
    </row>
    <row r="37" spans="1:3">
      <c r="A37">
        <v>2738</v>
      </c>
      <c r="B37">
        <v>58</v>
      </c>
      <c r="C37">
        <v>11601.47</v>
      </c>
    </row>
    <row r="38" spans="1:3">
      <c r="A38">
        <v>2741</v>
      </c>
      <c r="B38">
        <v>19</v>
      </c>
      <c r="C38">
        <v>5219.37</v>
      </c>
    </row>
    <row r="39" spans="1:3">
      <c r="A39">
        <v>2751</v>
      </c>
      <c r="B39">
        <v>3</v>
      </c>
      <c r="C39">
        <v>644</v>
      </c>
    </row>
    <row r="40" spans="1:3">
      <c r="A40">
        <v>2755</v>
      </c>
      <c r="B40">
        <v>49</v>
      </c>
      <c r="C40">
        <v>8640.08</v>
      </c>
    </row>
    <row r="41" spans="1:3">
      <c r="A41">
        <v>2757</v>
      </c>
      <c r="B41">
        <v>6</v>
      </c>
      <c r="C41">
        <v>1578</v>
      </c>
    </row>
    <row r="42" spans="1:3">
      <c r="A42">
        <v>2771</v>
      </c>
      <c r="B42">
        <v>9</v>
      </c>
      <c r="C42">
        <v>1622</v>
      </c>
    </row>
    <row r="43" spans="1:3">
      <c r="A43">
        <v>2778</v>
      </c>
      <c r="B43">
        <v>22</v>
      </c>
      <c r="C43">
        <v>4711.64</v>
      </c>
    </row>
    <row r="44" spans="1:3">
      <c r="A44">
        <v>2791</v>
      </c>
      <c r="B44">
        <v>42</v>
      </c>
      <c r="C44">
        <v>6060.2</v>
      </c>
    </row>
    <row r="45" spans="1:3">
      <c r="A45">
        <v>2797</v>
      </c>
      <c r="B45">
        <v>20</v>
      </c>
      <c r="C45">
        <v>5180</v>
      </c>
    </row>
    <row r="46" spans="1:3">
      <c r="A46">
        <v>2802</v>
      </c>
      <c r="B46">
        <v>8</v>
      </c>
      <c r="C46">
        <v>1638.64</v>
      </c>
    </row>
    <row r="47" spans="1:3">
      <c r="A47">
        <v>2804</v>
      </c>
      <c r="B47">
        <v>38</v>
      </c>
      <c r="C47">
        <v>8002.88</v>
      </c>
    </row>
    <row r="48" spans="1:3">
      <c r="A48">
        <v>2808</v>
      </c>
      <c r="B48">
        <v>29</v>
      </c>
      <c r="C48">
        <v>4397.14</v>
      </c>
    </row>
    <row r="49" spans="1:3">
      <c r="A49">
        <v>2813</v>
      </c>
      <c r="B49">
        <v>18</v>
      </c>
      <c r="C49">
        <v>4558.5</v>
      </c>
    </row>
    <row r="50" spans="1:3">
      <c r="A50">
        <v>2816</v>
      </c>
      <c r="B50">
        <v>6</v>
      </c>
      <c r="C50">
        <v>1283</v>
      </c>
    </row>
    <row r="51" spans="1:3">
      <c r="A51">
        <v>2817</v>
      </c>
      <c r="B51">
        <v>56</v>
      </c>
      <c r="C51">
        <v>7977.5</v>
      </c>
    </row>
    <row r="52" spans="1:3">
      <c r="A52">
        <v>2819</v>
      </c>
      <c r="B52">
        <v>35</v>
      </c>
      <c r="C52">
        <v>6079</v>
      </c>
    </row>
    <row r="53" spans="1:3">
      <c r="A53">
        <v>2820</v>
      </c>
      <c r="B53">
        <v>19</v>
      </c>
      <c r="C53">
        <v>3239.7</v>
      </c>
    </row>
    <row r="54" spans="1:3">
      <c r="A54">
        <v>2826</v>
      </c>
      <c r="B54">
        <v>5</v>
      </c>
      <c r="C54">
        <v>850</v>
      </c>
    </row>
    <row r="55" spans="1:3">
      <c r="A55">
        <v>2834</v>
      </c>
      <c r="B55">
        <v>50</v>
      </c>
      <c r="C55">
        <v>10486</v>
      </c>
    </row>
    <row r="56" spans="1:3">
      <c r="A56">
        <v>2837</v>
      </c>
      <c r="B56">
        <v>3</v>
      </c>
      <c r="C56">
        <v>534</v>
      </c>
    </row>
    <row r="57" spans="1:3">
      <c r="A57">
        <v>2839</v>
      </c>
      <c r="B57">
        <v>7</v>
      </c>
      <c r="C57">
        <v>1756</v>
      </c>
    </row>
    <row r="58" spans="1:3">
      <c r="A58">
        <v>2851</v>
      </c>
      <c r="B58">
        <v>3</v>
      </c>
      <c r="C58">
        <v>629.52</v>
      </c>
    </row>
    <row r="59" spans="1:3">
      <c r="A59">
        <v>2852</v>
      </c>
      <c r="B59">
        <v>5</v>
      </c>
      <c r="C59">
        <v>1120</v>
      </c>
    </row>
    <row r="60" spans="1:3">
      <c r="A60">
        <v>2853</v>
      </c>
      <c r="B60">
        <v>7</v>
      </c>
      <c r="C60">
        <v>1996</v>
      </c>
    </row>
    <row r="61" spans="1:3">
      <c r="A61">
        <v>2854</v>
      </c>
      <c r="B61">
        <v>12</v>
      </c>
      <c r="C61">
        <v>2846</v>
      </c>
    </row>
    <row r="62" spans="1:3">
      <c r="A62">
        <v>2865</v>
      </c>
      <c r="B62">
        <v>4</v>
      </c>
      <c r="C62">
        <v>882</v>
      </c>
    </row>
    <row r="63" spans="1:3">
      <c r="A63">
        <v>2873</v>
      </c>
      <c r="B63">
        <v>1</v>
      </c>
      <c r="C63">
        <v>88</v>
      </c>
    </row>
    <row r="64" spans="1:3">
      <c r="A64">
        <v>2874</v>
      </c>
      <c r="B64">
        <v>3</v>
      </c>
      <c r="C64">
        <v>964</v>
      </c>
    </row>
    <row r="65" spans="1:3">
      <c r="A65">
        <v>2875</v>
      </c>
      <c r="B65">
        <v>23</v>
      </c>
      <c r="C65">
        <v>3017.93</v>
      </c>
    </row>
    <row r="66" spans="1:3">
      <c r="A66">
        <v>2876</v>
      </c>
      <c r="B66">
        <v>15</v>
      </c>
      <c r="C66">
        <v>3080</v>
      </c>
    </row>
    <row r="67" spans="1:3">
      <c r="A67">
        <v>2877</v>
      </c>
      <c r="B67">
        <v>55</v>
      </c>
      <c r="C67">
        <v>13860</v>
      </c>
    </row>
    <row r="68" spans="1:3">
      <c r="A68">
        <v>2881</v>
      </c>
      <c r="B68">
        <v>9</v>
      </c>
      <c r="C68">
        <v>2052</v>
      </c>
    </row>
    <row r="69" spans="1:3">
      <c r="A69">
        <v>2883</v>
      </c>
      <c r="B69">
        <v>25</v>
      </c>
      <c r="C69">
        <v>6206.14</v>
      </c>
    </row>
    <row r="70" spans="1:3">
      <c r="A70">
        <v>2886</v>
      </c>
      <c r="B70">
        <v>10</v>
      </c>
      <c r="C70">
        <v>2137.9</v>
      </c>
    </row>
    <row r="71" spans="1:3">
      <c r="A71">
        <v>2888</v>
      </c>
      <c r="B71">
        <v>13</v>
      </c>
      <c r="C71">
        <v>1753.5</v>
      </c>
    </row>
    <row r="72" spans="1:3">
      <c r="A72">
        <v>2893</v>
      </c>
      <c r="B72">
        <v>12</v>
      </c>
      <c r="C72">
        <v>2978.92</v>
      </c>
    </row>
    <row r="73" spans="1:3">
      <c r="A73">
        <v>2894</v>
      </c>
      <c r="B73">
        <v>4</v>
      </c>
      <c r="C73">
        <v>1002.48</v>
      </c>
    </row>
    <row r="74" spans="1:3">
      <c r="A74">
        <v>2901</v>
      </c>
      <c r="B74">
        <v>16</v>
      </c>
      <c r="C74">
        <v>3788</v>
      </c>
    </row>
    <row r="75" spans="1:3">
      <c r="A75">
        <v>2904</v>
      </c>
      <c r="B75">
        <v>11</v>
      </c>
      <c r="C75">
        <v>2678</v>
      </c>
    </row>
    <row r="76" spans="1:3">
      <c r="A76">
        <v>2905</v>
      </c>
      <c r="B76">
        <v>9</v>
      </c>
      <c r="C76">
        <v>1942</v>
      </c>
    </row>
    <row r="77" spans="1:3">
      <c r="A77">
        <v>2907</v>
      </c>
      <c r="B77">
        <v>16</v>
      </c>
      <c r="C77">
        <v>3618</v>
      </c>
    </row>
    <row r="78" spans="1:3">
      <c r="A78">
        <v>2910</v>
      </c>
      <c r="B78">
        <v>16</v>
      </c>
      <c r="C78">
        <v>3534.5</v>
      </c>
    </row>
    <row r="79" spans="1:3">
      <c r="A79">
        <v>2914</v>
      </c>
      <c r="B79">
        <v>17</v>
      </c>
      <c r="C79">
        <v>3066</v>
      </c>
    </row>
    <row r="80" spans="1:3">
      <c r="A80">
        <v>2916</v>
      </c>
      <c r="B80">
        <v>2</v>
      </c>
      <c r="C80">
        <v>496</v>
      </c>
    </row>
    <row r="81" spans="1:3">
      <c r="A81">
        <v>101453</v>
      </c>
      <c r="B81">
        <v>50</v>
      </c>
      <c r="C81">
        <v>6026.3</v>
      </c>
    </row>
    <row r="82" spans="1:3">
      <c r="A82">
        <v>102479</v>
      </c>
      <c r="B82">
        <v>3</v>
      </c>
      <c r="C82">
        <v>634.5</v>
      </c>
    </row>
    <row r="83" spans="1:3">
      <c r="A83">
        <v>102564</v>
      </c>
      <c r="B83">
        <v>35</v>
      </c>
      <c r="C83">
        <v>8516.47</v>
      </c>
    </row>
    <row r="84" spans="1:3">
      <c r="A84">
        <v>102565</v>
      </c>
      <c r="B84">
        <v>18</v>
      </c>
      <c r="C84">
        <v>2703</v>
      </c>
    </row>
    <row r="85" spans="1:3">
      <c r="A85">
        <v>102567</v>
      </c>
      <c r="B85">
        <v>9</v>
      </c>
      <c r="C85">
        <v>1982</v>
      </c>
    </row>
    <row r="86" spans="1:3">
      <c r="A86">
        <v>102934</v>
      </c>
      <c r="B86">
        <v>24</v>
      </c>
      <c r="C86">
        <v>3565.6</v>
      </c>
    </row>
    <row r="87" spans="1:3">
      <c r="A87">
        <v>102935</v>
      </c>
      <c r="B87">
        <v>28</v>
      </c>
      <c r="C87">
        <v>4703</v>
      </c>
    </row>
    <row r="88" spans="1:3">
      <c r="A88">
        <v>103198</v>
      </c>
      <c r="B88">
        <v>11</v>
      </c>
      <c r="C88">
        <v>2489.9</v>
      </c>
    </row>
    <row r="89" spans="1:3">
      <c r="A89">
        <v>103199</v>
      </c>
      <c r="B89">
        <v>7</v>
      </c>
      <c r="C89">
        <v>1277.2</v>
      </c>
    </row>
    <row r="90" spans="1:3">
      <c r="A90">
        <v>103639</v>
      </c>
      <c r="B90">
        <v>12</v>
      </c>
      <c r="C90">
        <v>3002.09</v>
      </c>
    </row>
    <row r="91" spans="1:3">
      <c r="A91">
        <v>104428</v>
      </c>
      <c r="B91">
        <v>34</v>
      </c>
      <c r="C91">
        <v>8216</v>
      </c>
    </row>
    <row r="92" spans="1:3">
      <c r="A92">
        <v>104429</v>
      </c>
      <c r="B92">
        <v>2</v>
      </c>
      <c r="C92">
        <v>516</v>
      </c>
    </row>
    <row r="93" spans="1:3">
      <c r="A93">
        <v>104533</v>
      </c>
      <c r="B93">
        <v>15</v>
      </c>
      <c r="C93">
        <v>3062.9</v>
      </c>
    </row>
    <row r="94" spans="1:3">
      <c r="A94">
        <v>104838</v>
      </c>
      <c r="B94">
        <v>4</v>
      </c>
      <c r="C94">
        <v>792</v>
      </c>
    </row>
    <row r="95" spans="1:3">
      <c r="A95">
        <v>105267</v>
      </c>
      <c r="B95">
        <v>15</v>
      </c>
      <c r="C95">
        <v>3165</v>
      </c>
    </row>
    <row r="96" spans="1:3">
      <c r="A96">
        <v>105751</v>
      </c>
      <c r="B96">
        <v>5</v>
      </c>
      <c r="C96">
        <v>1062.2</v>
      </c>
    </row>
    <row r="97" spans="1:3">
      <c r="A97">
        <v>105910</v>
      </c>
      <c r="B97">
        <v>32</v>
      </c>
      <c r="C97">
        <v>5875</v>
      </c>
    </row>
    <row r="98" spans="1:3">
      <c r="A98">
        <v>106066</v>
      </c>
      <c r="B98">
        <v>81</v>
      </c>
      <c r="C98">
        <v>10697.8</v>
      </c>
    </row>
    <row r="99" spans="1:3">
      <c r="A99">
        <v>106399</v>
      </c>
      <c r="B99">
        <v>27</v>
      </c>
      <c r="C99">
        <v>6344.5</v>
      </c>
    </row>
    <row r="100" spans="1:3">
      <c r="A100">
        <v>106485</v>
      </c>
      <c r="B100">
        <v>4</v>
      </c>
      <c r="C100">
        <v>832</v>
      </c>
    </row>
    <row r="101" spans="1:3">
      <c r="A101">
        <v>106569</v>
      </c>
      <c r="B101">
        <v>10</v>
      </c>
      <c r="C101">
        <v>2462</v>
      </c>
    </row>
    <row r="102" spans="1:3">
      <c r="A102">
        <v>106865</v>
      </c>
      <c r="B102">
        <v>7</v>
      </c>
      <c r="C102">
        <v>2156</v>
      </c>
    </row>
    <row r="103" spans="1:3">
      <c r="A103">
        <v>107658</v>
      </c>
      <c r="B103">
        <v>52</v>
      </c>
      <c r="C103">
        <v>10918.19</v>
      </c>
    </row>
    <row r="104" spans="1:3">
      <c r="A104">
        <v>107728</v>
      </c>
      <c r="B104">
        <v>15</v>
      </c>
      <c r="C104">
        <v>3160</v>
      </c>
    </row>
    <row r="105" spans="1:3">
      <c r="A105">
        <v>108277</v>
      </c>
      <c r="B105">
        <v>4</v>
      </c>
      <c r="C105">
        <v>1102</v>
      </c>
    </row>
    <row r="106" spans="1:3">
      <c r="A106">
        <v>108656</v>
      </c>
      <c r="B106">
        <v>16</v>
      </c>
      <c r="C106">
        <v>4058</v>
      </c>
    </row>
    <row r="107" spans="1:3">
      <c r="A107">
        <v>110378</v>
      </c>
      <c r="B107">
        <v>12</v>
      </c>
      <c r="C107">
        <v>2328</v>
      </c>
    </row>
    <row r="108" spans="1:3">
      <c r="A108">
        <v>111119</v>
      </c>
      <c r="B108">
        <v>2</v>
      </c>
      <c r="C108">
        <v>0</v>
      </c>
    </row>
    <row r="109" spans="1:3">
      <c r="A109">
        <v>111219</v>
      </c>
      <c r="B109">
        <v>8</v>
      </c>
      <c r="C109">
        <v>2134</v>
      </c>
    </row>
    <row r="110" spans="1:3">
      <c r="A110">
        <v>111400</v>
      </c>
      <c r="B110">
        <v>3</v>
      </c>
      <c r="C110">
        <v>524</v>
      </c>
    </row>
    <row r="111" spans="1:3">
      <c r="A111">
        <v>112415</v>
      </c>
      <c r="B111">
        <v>3</v>
      </c>
      <c r="C111">
        <v>634</v>
      </c>
    </row>
    <row r="112" spans="1:3">
      <c r="A112">
        <v>113008</v>
      </c>
      <c r="B112">
        <v>4</v>
      </c>
      <c r="C112">
        <v>748</v>
      </c>
    </row>
    <row r="113" spans="1:3">
      <c r="A113">
        <v>113025</v>
      </c>
      <c r="B113">
        <v>2</v>
      </c>
      <c r="C113">
        <v>432.14</v>
      </c>
    </row>
    <row r="114" spans="1:3">
      <c r="A114">
        <v>113299</v>
      </c>
      <c r="B114">
        <v>68</v>
      </c>
      <c r="C114">
        <v>10318</v>
      </c>
    </row>
    <row r="115" spans="1:3">
      <c r="A115">
        <v>113833</v>
      </c>
      <c r="B115">
        <v>20</v>
      </c>
      <c r="C115">
        <v>5170</v>
      </c>
    </row>
    <row r="116" spans="1:3">
      <c r="A116">
        <v>114286</v>
      </c>
      <c r="B116">
        <v>76</v>
      </c>
      <c r="C116">
        <v>4413.9</v>
      </c>
    </row>
    <row r="117" spans="1:3">
      <c r="A117">
        <v>114622</v>
      </c>
      <c r="B117">
        <v>13</v>
      </c>
      <c r="C117">
        <v>2842</v>
      </c>
    </row>
    <row r="118" spans="1:3">
      <c r="A118">
        <v>114685</v>
      </c>
      <c r="B118">
        <v>62</v>
      </c>
      <c r="C118">
        <v>16296</v>
      </c>
    </row>
    <row r="119" spans="1:3">
      <c r="A119">
        <v>114844</v>
      </c>
      <c r="B119">
        <v>12</v>
      </c>
      <c r="C119">
        <v>865</v>
      </c>
    </row>
    <row r="120" spans="1:3">
      <c r="A120">
        <v>115971</v>
      </c>
      <c r="B120">
        <v>11</v>
      </c>
      <c r="C120">
        <v>2801.1</v>
      </c>
    </row>
    <row r="121" spans="1:3">
      <c r="A121">
        <v>116482</v>
      </c>
      <c r="B121">
        <v>29</v>
      </c>
      <c r="C121">
        <v>5541.41</v>
      </c>
    </row>
    <row r="122" spans="1:3">
      <c r="A122">
        <v>116919</v>
      </c>
      <c r="B122">
        <v>62</v>
      </c>
      <c r="C122">
        <v>6193.2</v>
      </c>
    </row>
    <row r="123" spans="1:3">
      <c r="A123">
        <v>117184</v>
      </c>
      <c r="B123">
        <v>11</v>
      </c>
      <c r="C123">
        <v>2448</v>
      </c>
    </row>
    <row r="124" spans="1:3">
      <c r="A124">
        <v>117310</v>
      </c>
      <c r="B124">
        <v>25</v>
      </c>
      <c r="C124">
        <v>5270</v>
      </c>
    </row>
    <row r="125" spans="1:3">
      <c r="A125">
        <v>117491</v>
      </c>
      <c r="B125">
        <v>8</v>
      </c>
      <c r="C125">
        <v>1674</v>
      </c>
    </row>
    <row r="126" spans="1:3">
      <c r="A126">
        <v>117923</v>
      </c>
      <c r="B126">
        <v>8</v>
      </c>
      <c r="C126">
        <v>1554</v>
      </c>
    </row>
    <row r="127" spans="1:3">
      <c r="A127">
        <v>118074</v>
      </c>
      <c r="B127">
        <v>17</v>
      </c>
      <c r="C127">
        <v>4186</v>
      </c>
    </row>
    <row r="128" spans="1:3">
      <c r="A128">
        <v>118151</v>
      </c>
      <c r="B128">
        <v>6</v>
      </c>
      <c r="C128">
        <v>949.92</v>
      </c>
    </row>
    <row r="129" spans="1:3">
      <c r="A129">
        <v>118758</v>
      </c>
      <c r="B129">
        <v>2</v>
      </c>
      <c r="C129">
        <v>496.5</v>
      </c>
    </row>
    <row r="130" spans="1:3">
      <c r="A130">
        <v>118951</v>
      </c>
      <c r="B130">
        <v>5</v>
      </c>
      <c r="C130">
        <v>1420</v>
      </c>
    </row>
    <row r="131" spans="1:3">
      <c r="A131">
        <v>119262</v>
      </c>
      <c r="B131">
        <v>35</v>
      </c>
      <c r="C131">
        <v>4098</v>
      </c>
    </row>
    <row r="132" spans="1:3">
      <c r="A132">
        <v>119263</v>
      </c>
      <c r="B132">
        <v>20</v>
      </c>
      <c r="C132">
        <v>3907</v>
      </c>
    </row>
    <row r="133" spans="1:3">
      <c r="A133">
        <v>119622</v>
      </c>
      <c r="B133">
        <v>6</v>
      </c>
      <c r="C133">
        <v>1288</v>
      </c>
    </row>
    <row r="134" spans="1:3">
      <c r="A134">
        <v>120844</v>
      </c>
      <c r="B134">
        <v>3</v>
      </c>
      <c r="C134">
        <v>687.47</v>
      </c>
    </row>
    <row r="135" spans="1:3">
      <c r="A135">
        <v>122198</v>
      </c>
      <c r="B135">
        <v>8</v>
      </c>
      <c r="C135">
        <v>1904</v>
      </c>
    </row>
    <row r="136" spans="1:3">
      <c r="A136">
        <v>122906</v>
      </c>
      <c r="B136">
        <v>16</v>
      </c>
      <c r="C136">
        <v>3669.9</v>
      </c>
    </row>
    <row r="137" spans="1:3">
      <c r="A137">
        <v>123007</v>
      </c>
      <c r="B137">
        <v>29</v>
      </c>
      <c r="C137">
        <v>4396.46</v>
      </c>
    </row>
    <row r="138" spans="1:3">
      <c r="A138">
        <v>138202</v>
      </c>
      <c r="B138">
        <v>22</v>
      </c>
      <c r="C138">
        <v>3893.6</v>
      </c>
    </row>
    <row r="139" spans="1:3">
      <c r="A139">
        <v>297863</v>
      </c>
      <c r="B139">
        <v>55</v>
      </c>
      <c r="C139">
        <v>6717.5</v>
      </c>
    </row>
    <row r="140" spans="1:3">
      <c r="A140">
        <v>298747</v>
      </c>
      <c r="B140">
        <v>2</v>
      </c>
      <c r="C140">
        <v>376</v>
      </c>
    </row>
    <row r="141" spans="1:3">
      <c r="A141">
        <v>302867</v>
      </c>
      <c r="B141">
        <v>5</v>
      </c>
      <c r="C141">
        <v>1362.16</v>
      </c>
    </row>
    <row r="142" spans="1:3">
      <c r="A142">
        <v>303882</v>
      </c>
      <c r="B142">
        <v>1</v>
      </c>
      <c r="C142">
        <v>108</v>
      </c>
    </row>
    <row r="143" spans="1:3">
      <c r="A143" t="s">
        <v>187</v>
      </c>
      <c r="B143">
        <v>2699</v>
      </c>
      <c r="C143">
        <v>501598.92</v>
      </c>
    </row>
    <row r="144" spans="1:3">
      <c r="A144" t="s">
        <v>188</v>
      </c>
      <c r="B144">
        <v>5398</v>
      </c>
      <c r="C144">
        <v>1003197.84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75"/>
  <sheetViews>
    <sheetView topLeftCell="A61" workbookViewId="0">
      <selection activeCell="E4" sqref="E4"/>
    </sheetView>
  </sheetViews>
  <sheetFormatPr defaultColWidth="9" defaultRowHeight="16.5" customHeight="1"/>
  <cols>
    <col min="1" max="1" width="20.6666666666667" style="8" customWidth="1"/>
    <col min="2" max="2" width="23.1666666666667" style="8" customWidth="1"/>
    <col min="3" max="5" width="16.7583333333333" style="9" customWidth="1"/>
    <col min="6" max="6" width="21.375" style="9" customWidth="1"/>
    <col min="7" max="7" width="21.375" style="10" customWidth="1"/>
    <col min="8" max="8" width="21.375" style="9" customWidth="1"/>
    <col min="9" max="9" width="38.3333333333333" style="9" customWidth="1"/>
    <col min="10" max="39" width="9" style="8"/>
    <col min="40" max="16384" width="9" style="1"/>
  </cols>
  <sheetData>
    <row r="1" s="1" customFormat="1" ht="53" customHeight="1" spans="1:39">
      <c r="A1" s="11" t="s">
        <v>189</v>
      </c>
      <c r="B1" s="11"/>
      <c r="C1" s="11"/>
      <c r="D1" s="11"/>
      <c r="E1" s="11"/>
      <c r="F1" s="11"/>
      <c r="G1" s="32"/>
      <c r="H1" s="33"/>
      <c r="I1" s="3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="2" customFormat="1" ht="24.65" customHeight="1" spans="1:39">
      <c r="A2" s="12" t="s">
        <v>190</v>
      </c>
      <c r="B2" s="12" t="s">
        <v>191</v>
      </c>
      <c r="C2" s="12" t="s">
        <v>192</v>
      </c>
      <c r="D2" s="12" t="s">
        <v>193</v>
      </c>
      <c r="E2" s="12" t="s">
        <v>194</v>
      </c>
      <c r="F2" s="12" t="s">
        <v>195</v>
      </c>
      <c r="G2" s="34" t="s">
        <v>196</v>
      </c>
      <c r="H2" s="35" t="s">
        <v>197</v>
      </c>
      <c r="I2" s="51" t="s">
        <v>198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="3" customFormat="1" ht="30" customHeight="1" spans="1:9">
      <c r="A3" s="13"/>
      <c r="B3" s="14" t="s">
        <v>199</v>
      </c>
      <c r="C3" s="15" t="s">
        <v>200</v>
      </c>
      <c r="D3" s="15" t="s">
        <v>201</v>
      </c>
      <c r="E3" s="15">
        <v>150090</v>
      </c>
      <c r="F3" s="15"/>
      <c r="G3" s="13" t="s">
        <v>202</v>
      </c>
      <c r="H3" s="17">
        <v>268</v>
      </c>
      <c r="I3" s="52" t="s">
        <v>203</v>
      </c>
    </row>
    <row r="4" s="3" customFormat="1" ht="30" customHeight="1" spans="1:9">
      <c r="A4" s="13"/>
      <c r="B4" s="14"/>
      <c r="C4" s="15" t="s">
        <v>200</v>
      </c>
      <c r="D4" s="15" t="s">
        <v>201</v>
      </c>
      <c r="E4" s="36">
        <v>215791</v>
      </c>
      <c r="F4" s="36"/>
      <c r="G4" s="13" t="s">
        <v>204</v>
      </c>
      <c r="H4" s="17">
        <v>68</v>
      </c>
      <c r="I4" s="53"/>
    </row>
    <row r="5" s="3" customFormat="1" ht="30" customHeight="1" spans="1:10">
      <c r="A5" s="13"/>
      <c r="B5" s="15" t="s">
        <v>205</v>
      </c>
      <c r="C5" s="15" t="s">
        <v>200</v>
      </c>
      <c r="D5" s="15" t="s">
        <v>201</v>
      </c>
      <c r="E5" s="15">
        <v>2503391</v>
      </c>
      <c r="F5" s="15">
        <v>9918132</v>
      </c>
      <c r="G5" s="15" t="s">
        <v>206</v>
      </c>
      <c r="H5" s="17">
        <v>198</v>
      </c>
      <c r="I5" s="13" t="s">
        <v>207</v>
      </c>
      <c r="J5" s="54"/>
    </row>
    <row r="6" s="3" customFormat="1" ht="30" customHeight="1" spans="1:10">
      <c r="A6" s="13"/>
      <c r="B6" s="15"/>
      <c r="C6" s="15" t="s">
        <v>200</v>
      </c>
      <c r="D6" s="15" t="s">
        <v>201</v>
      </c>
      <c r="E6" s="15">
        <v>185350</v>
      </c>
      <c r="F6" s="15"/>
      <c r="G6" s="15" t="s">
        <v>208</v>
      </c>
      <c r="H6" s="17">
        <v>188</v>
      </c>
      <c r="I6" s="13" t="s">
        <v>209</v>
      </c>
      <c r="J6" s="54"/>
    </row>
    <row r="7" s="3" customFormat="1" ht="30" customHeight="1" spans="1:10">
      <c r="A7" s="13"/>
      <c r="B7" s="15"/>
      <c r="C7" s="15" t="s">
        <v>200</v>
      </c>
      <c r="D7" s="15" t="s">
        <v>201</v>
      </c>
      <c r="E7" s="15">
        <v>2503392</v>
      </c>
      <c r="F7" s="15"/>
      <c r="G7" s="15" t="s">
        <v>210</v>
      </c>
      <c r="H7" s="17">
        <v>198</v>
      </c>
      <c r="I7" s="13" t="s">
        <v>211</v>
      </c>
      <c r="J7" s="54"/>
    </row>
    <row r="8" s="3" customFormat="1" ht="30" customHeight="1" spans="1:10">
      <c r="A8" s="13"/>
      <c r="B8" s="15"/>
      <c r="C8" s="15" t="s">
        <v>200</v>
      </c>
      <c r="D8" s="15" t="s">
        <v>201</v>
      </c>
      <c r="E8" s="15">
        <v>2503390</v>
      </c>
      <c r="F8" s="15"/>
      <c r="G8" s="15" t="s">
        <v>212</v>
      </c>
      <c r="H8" s="17">
        <v>298</v>
      </c>
      <c r="I8" s="13" t="s">
        <v>213</v>
      </c>
      <c r="J8" s="54"/>
    </row>
    <row r="9" s="4" customFormat="1" ht="30" customHeight="1" spans="1:39">
      <c r="A9" s="13"/>
      <c r="B9" s="15" t="s">
        <v>214</v>
      </c>
      <c r="C9" s="15" t="s">
        <v>200</v>
      </c>
      <c r="D9" s="15" t="s">
        <v>201</v>
      </c>
      <c r="E9" s="15">
        <v>246564</v>
      </c>
      <c r="F9" s="15"/>
      <c r="G9" s="15" t="s">
        <v>215</v>
      </c>
      <c r="H9" s="17">
        <v>248</v>
      </c>
      <c r="I9" s="13" t="s">
        <v>216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="4" customFormat="1" ht="30" customHeight="1" spans="1:39">
      <c r="A10" s="13"/>
      <c r="B10" s="15"/>
      <c r="C10" s="15" t="s">
        <v>200</v>
      </c>
      <c r="D10" s="15" t="s">
        <v>201</v>
      </c>
      <c r="E10" s="15" t="s">
        <v>217</v>
      </c>
      <c r="F10" s="37">
        <v>9920413</v>
      </c>
      <c r="G10" s="15" t="s">
        <v>218</v>
      </c>
      <c r="H10" s="17">
        <v>248</v>
      </c>
      <c r="I10" s="13" t="s">
        <v>219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="4" customFormat="1" ht="30" customHeight="1" spans="1:39">
      <c r="A11" s="13"/>
      <c r="B11" s="15"/>
      <c r="C11" s="15" t="s">
        <v>200</v>
      </c>
      <c r="D11" s="15" t="s">
        <v>201</v>
      </c>
      <c r="E11" s="15" t="s">
        <v>220</v>
      </c>
      <c r="F11" s="38">
        <v>9920413</v>
      </c>
      <c r="G11" s="15" t="s">
        <v>221</v>
      </c>
      <c r="H11" s="17">
        <v>298</v>
      </c>
      <c r="I11" s="13" t="s">
        <v>222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="4" customFormat="1" ht="30" customHeight="1" spans="1:39">
      <c r="A12" s="13"/>
      <c r="B12" s="15"/>
      <c r="C12" s="15" t="s">
        <v>200</v>
      </c>
      <c r="D12" s="15" t="s">
        <v>201</v>
      </c>
      <c r="E12" s="15">
        <v>218904</v>
      </c>
      <c r="F12" s="15"/>
      <c r="G12" s="15" t="s">
        <v>223</v>
      </c>
      <c r="H12" s="39">
        <v>308</v>
      </c>
      <c r="I12" s="17" t="s">
        <v>224</v>
      </c>
      <c r="J12" s="5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="4" customFormat="1" ht="30" customHeight="1" spans="1:39">
      <c r="A13" s="13"/>
      <c r="B13" s="15"/>
      <c r="C13" s="15" t="s">
        <v>200</v>
      </c>
      <c r="D13" s="15" t="s">
        <v>201</v>
      </c>
      <c r="E13" s="15">
        <v>236550</v>
      </c>
      <c r="F13" s="15"/>
      <c r="G13" s="15" t="s">
        <v>225</v>
      </c>
      <c r="H13" s="39">
        <v>288</v>
      </c>
      <c r="I13" s="17" t="s">
        <v>224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="4" customFormat="1" ht="30" customHeight="1" spans="1:39">
      <c r="A14" s="13"/>
      <c r="B14" s="15"/>
      <c r="C14" s="15" t="s">
        <v>200</v>
      </c>
      <c r="D14" s="15" t="s">
        <v>201</v>
      </c>
      <c r="E14" s="15">
        <v>236548</v>
      </c>
      <c r="F14" s="15"/>
      <c r="G14" s="15" t="s">
        <v>226</v>
      </c>
      <c r="H14" s="39">
        <v>338</v>
      </c>
      <c r="I14" s="17" t="s">
        <v>224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="4" customFormat="1" ht="30" customHeight="1" spans="1:39">
      <c r="A15" s="13"/>
      <c r="B15" s="15"/>
      <c r="C15" s="15" t="s">
        <v>200</v>
      </c>
      <c r="D15" s="15" t="s">
        <v>201</v>
      </c>
      <c r="E15" s="36">
        <v>181297</v>
      </c>
      <c r="F15" s="36">
        <v>9918040</v>
      </c>
      <c r="G15" s="15" t="s">
        <v>227</v>
      </c>
      <c r="H15" s="17">
        <v>188</v>
      </c>
      <c r="I15" s="17" t="s">
        <v>216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="4" customFormat="1" ht="30" customHeight="1" spans="1:39">
      <c r="A16" s="13"/>
      <c r="B16" s="15"/>
      <c r="C16" s="15" t="s">
        <v>200</v>
      </c>
      <c r="D16" s="15" t="s">
        <v>201</v>
      </c>
      <c r="E16" s="36">
        <v>181299</v>
      </c>
      <c r="F16" s="36">
        <v>9918039</v>
      </c>
      <c r="G16" s="15" t="s">
        <v>228</v>
      </c>
      <c r="H16" s="17">
        <v>198</v>
      </c>
      <c r="I16" s="17" t="s">
        <v>216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="4" customFormat="1" ht="30" customHeight="1" spans="1:39">
      <c r="A17" s="13"/>
      <c r="B17" s="15"/>
      <c r="C17" s="15" t="s">
        <v>200</v>
      </c>
      <c r="D17" s="15" t="s">
        <v>201</v>
      </c>
      <c r="E17" s="15">
        <v>215787</v>
      </c>
      <c r="F17" s="38">
        <v>9918043</v>
      </c>
      <c r="G17" s="15" t="s">
        <v>229</v>
      </c>
      <c r="H17" s="39">
        <v>168</v>
      </c>
      <c r="I17" s="17" t="s">
        <v>216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="3" customFormat="1" ht="86" customHeight="1" spans="1:9">
      <c r="A18" s="16"/>
      <c r="B18" s="17" t="s">
        <v>230</v>
      </c>
      <c r="C18" s="18" t="s">
        <v>231</v>
      </c>
      <c r="D18" s="18"/>
      <c r="E18" s="18"/>
      <c r="F18" s="13"/>
      <c r="G18" s="18"/>
      <c r="H18" s="18"/>
      <c r="I18" s="18"/>
    </row>
    <row r="21" s="5" customFormat="1" ht="24.75" customHeight="1" spans="1:39">
      <c r="A21" s="19" t="s">
        <v>232</v>
      </c>
      <c r="B21" s="20"/>
      <c r="C21" s="20"/>
      <c r="D21" s="21"/>
      <c r="E21" s="21"/>
      <c r="F21" s="20"/>
      <c r="G21" s="20"/>
      <c r="H21" s="20"/>
      <c r="I21" s="20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</row>
    <row r="22" s="5" customFormat="1" customHeight="1" spans="1:39">
      <c r="A22" s="22"/>
      <c r="B22" s="22" t="s">
        <v>233</v>
      </c>
      <c r="C22" s="23" t="s">
        <v>234</v>
      </c>
      <c r="D22" s="24"/>
      <c r="E22" s="24"/>
      <c r="F22" s="40"/>
      <c r="G22" s="40"/>
      <c r="H22" s="40"/>
      <c r="I22" s="40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 s="5" customFormat="1" ht="24.75" customHeight="1" spans="1:39">
      <c r="A23" s="25" t="s">
        <v>191</v>
      </c>
      <c r="B23" s="25" t="s">
        <v>192</v>
      </c>
      <c r="C23" s="25" t="s">
        <v>193</v>
      </c>
      <c r="D23" s="26" t="s">
        <v>194</v>
      </c>
      <c r="E23" s="26" t="s">
        <v>195</v>
      </c>
      <c r="F23" s="41" t="s">
        <v>196</v>
      </c>
      <c r="G23" s="41" t="s">
        <v>197</v>
      </c>
      <c r="H23" s="42" t="s">
        <v>235</v>
      </c>
      <c r="I23" s="41" t="s">
        <v>236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s="5" customFormat="1" ht="27.75" customHeight="1" spans="1:39">
      <c r="A24" s="27" t="s">
        <v>237</v>
      </c>
      <c r="B24" s="28">
        <v>45457</v>
      </c>
      <c r="C24" s="28">
        <v>45466</v>
      </c>
      <c r="D24" s="29">
        <v>214776</v>
      </c>
      <c r="E24" s="29">
        <v>9918132</v>
      </c>
      <c r="F24" s="43" t="s">
        <v>238</v>
      </c>
      <c r="G24" s="44">
        <v>298</v>
      </c>
      <c r="H24" s="44" t="s">
        <v>239</v>
      </c>
      <c r="I24" s="47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</row>
    <row r="25" s="5" customFormat="1" ht="27.75" customHeight="1" spans="1:39">
      <c r="A25" s="30"/>
      <c r="B25" s="28">
        <v>45457</v>
      </c>
      <c r="C25" s="28">
        <v>45466</v>
      </c>
      <c r="D25" s="29">
        <v>150090</v>
      </c>
      <c r="E25" s="29">
        <v>9918132</v>
      </c>
      <c r="F25" s="45" t="s">
        <v>202</v>
      </c>
      <c r="G25" s="46">
        <v>268</v>
      </c>
      <c r="H25" s="46" t="s">
        <v>240</v>
      </c>
      <c r="I25" s="47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 s="5" customFormat="1" ht="27.75" customHeight="1" spans="1:39">
      <c r="A26" s="30"/>
      <c r="B26" s="28">
        <v>45457</v>
      </c>
      <c r="C26" s="28">
        <v>45466</v>
      </c>
      <c r="D26" s="29">
        <v>191033</v>
      </c>
      <c r="E26" s="29">
        <v>9918132</v>
      </c>
      <c r="F26" s="45" t="s">
        <v>241</v>
      </c>
      <c r="G26" s="46">
        <v>398</v>
      </c>
      <c r="H26" s="46" t="s">
        <v>240</v>
      </c>
      <c r="I26" s="50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s="5" customFormat="1" ht="83.25" customHeight="1" spans="1:39">
      <c r="A27" s="30"/>
      <c r="B27" s="28">
        <v>45457</v>
      </c>
      <c r="C27" s="28">
        <v>45466</v>
      </c>
      <c r="D27" s="31">
        <v>2503391</v>
      </c>
      <c r="E27" s="29">
        <v>9918132</v>
      </c>
      <c r="F27" s="45" t="s">
        <v>206</v>
      </c>
      <c r="G27" s="46">
        <v>198</v>
      </c>
      <c r="H27" s="47" t="s">
        <v>242</v>
      </c>
      <c r="I27" s="50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 s="5" customFormat="1" ht="166.5" customHeight="1" spans="1:39">
      <c r="A28" s="30"/>
      <c r="B28" s="28">
        <v>45457</v>
      </c>
      <c r="C28" s="28">
        <v>45466</v>
      </c>
      <c r="D28" s="31">
        <v>185350</v>
      </c>
      <c r="E28" s="29">
        <v>9918132</v>
      </c>
      <c r="F28" s="45" t="s">
        <v>208</v>
      </c>
      <c r="G28" s="46">
        <v>188</v>
      </c>
      <c r="H28" s="47" t="s">
        <v>243</v>
      </c>
      <c r="I28" s="50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="5" customFormat="1" ht="45" customHeight="1" spans="1:39">
      <c r="A29" s="27" t="s">
        <v>244</v>
      </c>
      <c r="B29" s="28">
        <v>45457</v>
      </c>
      <c r="C29" s="28">
        <v>45466</v>
      </c>
      <c r="D29" s="29">
        <v>246564</v>
      </c>
      <c r="E29" s="29">
        <v>9920423</v>
      </c>
      <c r="F29" s="31" t="s">
        <v>215</v>
      </c>
      <c r="G29" s="46">
        <v>248</v>
      </c>
      <c r="H29" s="46" t="s">
        <v>216</v>
      </c>
      <c r="I29" s="50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s="5" customFormat="1" ht="27.75" customHeight="1" spans="1:39">
      <c r="A30" s="30"/>
      <c r="B30" s="28">
        <v>45457</v>
      </c>
      <c r="C30" s="28">
        <v>45466</v>
      </c>
      <c r="D30" s="29">
        <v>244928</v>
      </c>
      <c r="E30" s="29">
        <v>9920421</v>
      </c>
      <c r="F30" s="45" t="s">
        <v>218</v>
      </c>
      <c r="G30" s="46">
        <v>248</v>
      </c>
      <c r="H30" s="46" t="s">
        <v>216</v>
      </c>
      <c r="I30" s="50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="5" customFormat="1" ht="27.75" customHeight="1" spans="1:39">
      <c r="A31" s="30"/>
      <c r="B31" s="28">
        <v>45457</v>
      </c>
      <c r="C31" s="28">
        <v>45466</v>
      </c>
      <c r="D31" s="29">
        <v>261525</v>
      </c>
      <c r="E31" s="29">
        <v>9920419</v>
      </c>
      <c r="F31" s="45" t="s">
        <v>221</v>
      </c>
      <c r="G31" s="46">
        <v>298</v>
      </c>
      <c r="H31" s="46" t="s">
        <v>216</v>
      </c>
      <c r="I31" s="50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s="5" customFormat="1" ht="27.75" customHeight="1" spans="1:39">
      <c r="A32" s="30"/>
      <c r="B32" s="28">
        <v>45457</v>
      </c>
      <c r="C32" s="28">
        <v>45466</v>
      </c>
      <c r="D32" s="29">
        <v>181297</v>
      </c>
      <c r="E32" s="29">
        <v>9918040</v>
      </c>
      <c r="F32" s="31" t="s">
        <v>227</v>
      </c>
      <c r="G32" s="46">
        <v>188</v>
      </c>
      <c r="H32" s="46" t="s">
        <v>216</v>
      </c>
      <c r="I32" s="50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s="5" customFormat="1" ht="27.75" customHeight="1" spans="1:39">
      <c r="A33" s="30"/>
      <c r="B33" s="28">
        <v>45457</v>
      </c>
      <c r="C33" s="28">
        <v>45466</v>
      </c>
      <c r="D33" s="29">
        <v>181299</v>
      </c>
      <c r="E33" s="29">
        <v>9918039</v>
      </c>
      <c r="F33" s="45" t="s">
        <v>228</v>
      </c>
      <c r="G33" s="46">
        <v>198</v>
      </c>
      <c r="H33" s="46" t="s">
        <v>216</v>
      </c>
      <c r="I33" s="50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 s="5" customFormat="1" ht="27.75" customHeight="1" spans="1:39">
      <c r="A34" s="30"/>
      <c r="B34" s="28">
        <v>45457</v>
      </c>
      <c r="C34" s="28">
        <v>45466</v>
      </c>
      <c r="D34" s="29">
        <v>181301</v>
      </c>
      <c r="E34" s="29">
        <v>9918041</v>
      </c>
      <c r="F34" s="45" t="s">
        <v>245</v>
      </c>
      <c r="G34" s="46">
        <v>168</v>
      </c>
      <c r="H34" s="46" t="s">
        <v>216</v>
      </c>
      <c r="I34" s="50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 s="5" customFormat="1" ht="27.75" customHeight="1" spans="1:39">
      <c r="A35" s="30"/>
      <c r="B35" s="28">
        <v>45457</v>
      </c>
      <c r="C35" s="28">
        <v>45466</v>
      </c>
      <c r="D35" s="29">
        <v>260433</v>
      </c>
      <c r="E35" s="29">
        <v>9920417</v>
      </c>
      <c r="F35" s="46" t="s">
        <v>246</v>
      </c>
      <c r="G35" s="46">
        <v>298</v>
      </c>
      <c r="H35" s="46" t="s">
        <v>216</v>
      </c>
      <c r="I35" s="4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 s="5" customFormat="1" ht="27.75" customHeight="1" spans="1:39">
      <c r="A36" s="30"/>
      <c r="B36" s="28">
        <v>45457</v>
      </c>
      <c r="C36" s="28">
        <v>45466</v>
      </c>
      <c r="D36" s="29">
        <v>260438</v>
      </c>
      <c r="E36" s="29">
        <v>9920652</v>
      </c>
      <c r="F36" s="46" t="s">
        <v>247</v>
      </c>
      <c r="G36" s="46">
        <v>168</v>
      </c>
      <c r="H36" s="46" t="s">
        <v>216</v>
      </c>
      <c r="I36" s="4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 s="5" customFormat="1" ht="27.75" customHeight="1" spans="1:39">
      <c r="A37" s="30"/>
      <c r="B37" s="28">
        <v>45457</v>
      </c>
      <c r="C37" s="28">
        <v>45466</v>
      </c>
      <c r="D37" s="29">
        <v>215791</v>
      </c>
      <c r="E37" s="29">
        <v>9918133</v>
      </c>
      <c r="F37" s="46" t="s">
        <v>204</v>
      </c>
      <c r="G37" s="46">
        <v>68</v>
      </c>
      <c r="H37" s="46" t="s">
        <v>216</v>
      </c>
      <c r="I37" s="4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s="5" customFormat="1" ht="27.75" customHeight="1" spans="1:39">
      <c r="A38" s="30"/>
      <c r="B38" s="28">
        <v>45457</v>
      </c>
      <c r="C38" s="28">
        <v>45466</v>
      </c>
      <c r="D38" s="29" t="e">
        <v>#N/A</v>
      </c>
      <c r="E38" s="29" t="e">
        <v>#N/A</v>
      </c>
      <c r="F38" s="46" t="s">
        <v>248</v>
      </c>
      <c r="G38" s="46">
        <v>68</v>
      </c>
      <c r="H38" s="46" t="s">
        <v>216</v>
      </c>
      <c r="I38" s="4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 s="5" customFormat="1" ht="27.75" customHeight="1" spans="1:39">
      <c r="A39" s="30"/>
      <c r="B39" s="28">
        <v>45457</v>
      </c>
      <c r="C39" s="28">
        <v>45466</v>
      </c>
      <c r="D39" s="29">
        <v>260443</v>
      </c>
      <c r="E39" s="29">
        <v>9920413</v>
      </c>
      <c r="F39" s="46" t="s">
        <v>249</v>
      </c>
      <c r="G39" s="46">
        <v>198</v>
      </c>
      <c r="H39" s="46" t="s">
        <v>216</v>
      </c>
      <c r="I39" s="4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s="5" customFormat="1" ht="27.75" customHeight="1" spans="1:39">
      <c r="A40" s="30"/>
      <c r="B40" s="28">
        <v>45457</v>
      </c>
      <c r="C40" s="28">
        <v>45466</v>
      </c>
      <c r="D40" s="29">
        <v>204080</v>
      </c>
      <c r="E40" s="29">
        <v>9918056</v>
      </c>
      <c r="F40" s="46" t="s">
        <v>250</v>
      </c>
      <c r="G40" s="46">
        <v>228</v>
      </c>
      <c r="H40" s="46" t="s">
        <v>216</v>
      </c>
      <c r="I40" s="50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s="5" customFormat="1" ht="27.75" customHeight="1" spans="1:39">
      <c r="A41" s="30"/>
      <c r="B41" s="28">
        <v>45457</v>
      </c>
      <c r="C41" s="28">
        <v>45466</v>
      </c>
      <c r="D41" s="29">
        <v>232483</v>
      </c>
      <c r="E41" s="29">
        <v>9918071</v>
      </c>
      <c r="F41" s="46" t="s">
        <v>251</v>
      </c>
      <c r="G41" s="46">
        <v>198</v>
      </c>
      <c r="H41" s="46" t="s">
        <v>216</v>
      </c>
      <c r="I41" s="50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s="5" customFormat="1" ht="27.75" customHeight="1" spans="1:39">
      <c r="A42" s="30"/>
      <c r="B42" s="28">
        <v>45457</v>
      </c>
      <c r="C42" s="28">
        <v>45466</v>
      </c>
      <c r="D42" s="29">
        <v>204077</v>
      </c>
      <c r="E42" s="29">
        <v>9918057</v>
      </c>
      <c r="F42" s="46" t="s">
        <v>252</v>
      </c>
      <c r="G42" s="46">
        <v>298</v>
      </c>
      <c r="H42" s="46" t="s">
        <v>216</v>
      </c>
      <c r="I42" s="50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s="5" customFormat="1" ht="27.75" customHeight="1" spans="1:39">
      <c r="A43" s="30"/>
      <c r="B43" s="28">
        <v>45457</v>
      </c>
      <c r="C43" s="28">
        <v>45466</v>
      </c>
      <c r="D43" s="29">
        <v>204079</v>
      </c>
      <c r="E43" s="29">
        <v>9918055</v>
      </c>
      <c r="F43" s="46" t="s">
        <v>253</v>
      </c>
      <c r="G43" s="46">
        <v>338</v>
      </c>
      <c r="H43" s="46" t="s">
        <v>216</v>
      </c>
      <c r="I43" s="50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="5" customFormat="1" ht="27.75" customHeight="1" spans="1:39">
      <c r="A44" s="30"/>
      <c r="B44" s="28">
        <v>45457</v>
      </c>
      <c r="C44" s="28">
        <v>45466</v>
      </c>
      <c r="D44" s="29">
        <v>218919</v>
      </c>
      <c r="E44" s="29">
        <v>9918046</v>
      </c>
      <c r="F44" s="46" t="s">
        <v>254</v>
      </c>
      <c r="G44" s="48">
        <v>168</v>
      </c>
      <c r="H44" s="46" t="s">
        <v>216</v>
      </c>
      <c r="I44" s="50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 s="5" customFormat="1" ht="27.75" customHeight="1" spans="1:39">
      <c r="A45" s="30"/>
      <c r="B45" s="28">
        <v>45457</v>
      </c>
      <c r="C45" s="28">
        <v>45466</v>
      </c>
      <c r="D45" s="29">
        <v>150087</v>
      </c>
      <c r="E45" s="29">
        <v>9918051</v>
      </c>
      <c r="F45" s="46" t="s">
        <v>255</v>
      </c>
      <c r="G45" s="46">
        <v>188</v>
      </c>
      <c r="H45" s="46" t="s">
        <v>216</v>
      </c>
      <c r="I45" s="50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 s="5" customFormat="1" ht="27.75" customHeight="1" spans="1:39">
      <c r="A46" s="30"/>
      <c r="B46" s="28">
        <v>45457</v>
      </c>
      <c r="C46" s="28">
        <v>45466</v>
      </c>
      <c r="D46" s="29">
        <v>181291</v>
      </c>
      <c r="E46" s="29">
        <v>9917995</v>
      </c>
      <c r="F46" s="46" t="s">
        <v>256</v>
      </c>
      <c r="G46" s="46">
        <v>298</v>
      </c>
      <c r="H46" s="46" t="s">
        <v>216</v>
      </c>
      <c r="I46" s="50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s="5" customFormat="1" ht="27.75" customHeight="1" spans="1:39">
      <c r="A47" s="30"/>
      <c r="B47" s="28">
        <v>45457</v>
      </c>
      <c r="C47" s="28">
        <v>45466</v>
      </c>
      <c r="D47" s="29">
        <v>150102</v>
      </c>
      <c r="E47" s="29">
        <v>9918053</v>
      </c>
      <c r="F47" s="46" t="s">
        <v>257</v>
      </c>
      <c r="G47" s="46">
        <v>328</v>
      </c>
      <c r="H47" s="46" t="s">
        <v>216</v>
      </c>
      <c r="I47" s="50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 s="5" customFormat="1" ht="27.75" customHeight="1" spans="1:39">
      <c r="A48" s="30"/>
      <c r="B48" s="28">
        <v>45457</v>
      </c>
      <c r="C48" s="28">
        <v>45466</v>
      </c>
      <c r="D48" s="29">
        <v>172377</v>
      </c>
      <c r="E48" s="29">
        <v>9918024</v>
      </c>
      <c r="F48" s="46" t="s">
        <v>258</v>
      </c>
      <c r="G48" s="46">
        <v>198</v>
      </c>
      <c r="H48" s="46" t="s">
        <v>216</v>
      </c>
      <c r="I48" s="50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 s="5" customFormat="1" ht="27.75" customHeight="1" spans="1:39">
      <c r="A49" s="30"/>
      <c r="B49" s="28">
        <v>45457</v>
      </c>
      <c r="C49" s="28">
        <v>45466</v>
      </c>
      <c r="D49" s="29">
        <v>260428</v>
      </c>
      <c r="E49" s="29">
        <v>9920416</v>
      </c>
      <c r="F49" s="46" t="s">
        <v>259</v>
      </c>
      <c r="G49" s="46">
        <v>298</v>
      </c>
      <c r="H49" s="46" t="s">
        <v>216</v>
      </c>
      <c r="I49" s="50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s="5" customFormat="1" ht="27.75" customHeight="1" spans="1:39">
      <c r="A50" s="30"/>
      <c r="B50" s="28">
        <v>45457</v>
      </c>
      <c r="C50" s="28">
        <v>45466</v>
      </c>
      <c r="D50" s="29">
        <v>260435</v>
      </c>
      <c r="E50" s="29">
        <v>9920418</v>
      </c>
      <c r="F50" s="46" t="s">
        <v>260</v>
      </c>
      <c r="G50" s="46">
        <v>298</v>
      </c>
      <c r="H50" s="46" t="s">
        <v>216</v>
      </c>
      <c r="I50" s="50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s="5" customFormat="1" ht="27.75" customHeight="1" spans="1:39">
      <c r="A51" s="30"/>
      <c r="B51" s="28">
        <v>45457</v>
      </c>
      <c r="C51" s="28">
        <v>45466</v>
      </c>
      <c r="D51" s="29">
        <v>260436</v>
      </c>
      <c r="E51" s="29">
        <v>9920433</v>
      </c>
      <c r="F51" s="46" t="s">
        <v>261</v>
      </c>
      <c r="G51" s="46">
        <v>298</v>
      </c>
      <c r="H51" s="46" t="s">
        <v>216</v>
      </c>
      <c r="I51" s="50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s="5" customFormat="1" ht="27.75" customHeight="1" spans="1:39">
      <c r="A52" s="30"/>
      <c r="B52" s="28">
        <v>45457</v>
      </c>
      <c r="C52" s="28">
        <v>45466</v>
      </c>
      <c r="D52" s="29">
        <v>242576</v>
      </c>
      <c r="E52" s="29">
        <v>9918995</v>
      </c>
      <c r="F52" s="46" t="s">
        <v>262</v>
      </c>
      <c r="G52" s="46">
        <v>428</v>
      </c>
      <c r="H52" s="46" t="s">
        <v>216</v>
      </c>
      <c r="I52" s="50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s="5" customFormat="1" ht="27.75" customHeight="1" spans="1:39">
      <c r="A53" s="30"/>
      <c r="B53" s="28">
        <v>45457</v>
      </c>
      <c r="C53" s="28">
        <v>45466</v>
      </c>
      <c r="D53" s="29">
        <v>242575</v>
      </c>
      <c r="E53" s="29">
        <v>9918996</v>
      </c>
      <c r="F53" s="46" t="s">
        <v>263</v>
      </c>
      <c r="G53" s="46">
        <v>398</v>
      </c>
      <c r="H53" s="46" t="s">
        <v>216</v>
      </c>
      <c r="I53" s="50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 s="5" customFormat="1" ht="27.75" customHeight="1" spans="1:39">
      <c r="A54" s="30"/>
      <c r="B54" s="28">
        <v>45457</v>
      </c>
      <c r="C54" s="28">
        <v>45466</v>
      </c>
      <c r="D54" s="29">
        <v>242574</v>
      </c>
      <c r="E54" s="29">
        <v>9918997</v>
      </c>
      <c r="F54" s="46" t="s">
        <v>264</v>
      </c>
      <c r="G54" s="46">
        <v>338</v>
      </c>
      <c r="H54" s="46" t="s">
        <v>216</v>
      </c>
      <c r="I54" s="50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 s="5" customFormat="1" ht="45" customHeight="1" spans="1:39">
      <c r="A55" s="31" t="s">
        <v>265</v>
      </c>
      <c r="B55" s="28">
        <v>45457</v>
      </c>
      <c r="C55" s="28">
        <v>45466</v>
      </c>
      <c r="D55" s="29">
        <v>260452</v>
      </c>
      <c r="E55" s="29"/>
      <c r="F55" s="49" t="s">
        <v>266</v>
      </c>
      <c r="G55" s="50">
        <v>248</v>
      </c>
      <c r="H55" s="50" t="s">
        <v>267</v>
      </c>
      <c r="I55" s="50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 s="5" customFormat="1" ht="27.75" customHeight="1" spans="1:39">
      <c r="A56" s="27" t="s">
        <v>268</v>
      </c>
      <c r="B56" s="28">
        <v>45457</v>
      </c>
      <c r="C56" s="28">
        <v>45466</v>
      </c>
      <c r="D56" s="29">
        <v>218904</v>
      </c>
      <c r="E56" s="29">
        <v>9918069</v>
      </c>
      <c r="F56" s="29" t="s">
        <v>223</v>
      </c>
      <c r="G56" s="49">
        <v>308</v>
      </c>
      <c r="H56" s="50" t="s">
        <v>216</v>
      </c>
      <c r="I56" s="50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 s="5" customFormat="1" ht="27.75" customHeight="1" spans="1:39">
      <c r="A57" s="30"/>
      <c r="B57" s="28">
        <v>45457</v>
      </c>
      <c r="C57" s="28">
        <v>45466</v>
      </c>
      <c r="D57" s="29">
        <v>236550</v>
      </c>
      <c r="E57" s="29"/>
      <c r="F57" s="29" t="s">
        <v>225</v>
      </c>
      <c r="G57" s="49">
        <v>288</v>
      </c>
      <c r="H57" s="50" t="s">
        <v>224</v>
      </c>
      <c r="I57" s="50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 s="5" customFormat="1" ht="27.75" customHeight="1" spans="1:39">
      <c r="A58" s="30"/>
      <c r="B58" s="28">
        <v>45457</v>
      </c>
      <c r="C58" s="28">
        <v>45466</v>
      </c>
      <c r="D58" s="29">
        <v>236548</v>
      </c>
      <c r="E58" s="29"/>
      <c r="F58" s="29" t="s">
        <v>226</v>
      </c>
      <c r="G58" s="49">
        <v>318</v>
      </c>
      <c r="H58" s="50" t="s">
        <v>224</v>
      </c>
      <c r="I58" s="50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s="5" customFormat="1" ht="27.75" customHeight="1" spans="1:39">
      <c r="A59" s="27" t="s">
        <v>269</v>
      </c>
      <c r="B59" s="28">
        <v>45457</v>
      </c>
      <c r="C59" s="28">
        <v>45466</v>
      </c>
      <c r="D59" s="29">
        <v>150096</v>
      </c>
      <c r="E59" s="29">
        <v>9917994</v>
      </c>
      <c r="F59" s="46" t="s">
        <v>270</v>
      </c>
      <c r="G59" s="46">
        <v>288</v>
      </c>
      <c r="H59" s="46" t="s">
        <v>216</v>
      </c>
      <c r="I59" s="50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s="5" customFormat="1" ht="27.75" customHeight="1" spans="1:39">
      <c r="A60" s="30"/>
      <c r="B60" s="28">
        <v>45457</v>
      </c>
      <c r="C60" s="28">
        <v>45466</v>
      </c>
      <c r="D60" s="29">
        <v>150095</v>
      </c>
      <c r="E60" s="29">
        <v>9917993</v>
      </c>
      <c r="F60" s="46" t="s">
        <v>271</v>
      </c>
      <c r="G60" s="46">
        <v>388</v>
      </c>
      <c r="H60" s="46" t="s">
        <v>216</v>
      </c>
      <c r="I60" s="50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 s="5" customFormat="1" ht="27.75" customHeight="1" spans="1:39">
      <c r="A61" s="30"/>
      <c r="B61" s="28">
        <v>45457</v>
      </c>
      <c r="C61" s="28">
        <v>45466</v>
      </c>
      <c r="D61" s="29">
        <v>214782</v>
      </c>
      <c r="E61" s="29">
        <v>9918015</v>
      </c>
      <c r="F61" s="46" t="s">
        <v>272</v>
      </c>
      <c r="G61" s="46">
        <v>268</v>
      </c>
      <c r="H61" s="46" t="s">
        <v>216</v>
      </c>
      <c r="I61" s="50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s="5" customFormat="1" ht="27.75" customHeight="1" spans="1:39">
      <c r="A62" s="30"/>
      <c r="B62" s="28">
        <v>45457</v>
      </c>
      <c r="C62" s="28">
        <v>45466</v>
      </c>
      <c r="D62" s="29">
        <v>214783</v>
      </c>
      <c r="E62" s="29">
        <v>9918016</v>
      </c>
      <c r="F62" s="46" t="s">
        <v>273</v>
      </c>
      <c r="G62" s="46">
        <v>298</v>
      </c>
      <c r="H62" s="46" t="s">
        <v>216</v>
      </c>
      <c r="I62" s="50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 s="5" customFormat="1" ht="27.75" customHeight="1" spans="1:39">
      <c r="A63" s="30"/>
      <c r="B63" s="28">
        <v>45457</v>
      </c>
      <c r="C63" s="28">
        <v>45466</v>
      </c>
      <c r="D63" s="29">
        <v>150077</v>
      </c>
      <c r="E63" s="29">
        <v>9918034</v>
      </c>
      <c r="F63" s="46" t="s">
        <v>274</v>
      </c>
      <c r="G63" s="46">
        <v>158</v>
      </c>
      <c r="H63" s="46" t="s">
        <v>216</v>
      </c>
      <c r="I63" s="50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 s="5" customFormat="1" ht="27.75" customHeight="1" spans="1:39">
      <c r="A64" s="30"/>
      <c r="B64" s="28">
        <v>45457</v>
      </c>
      <c r="C64" s="28">
        <v>45466</v>
      </c>
      <c r="D64" s="29">
        <v>150086</v>
      </c>
      <c r="E64" s="29">
        <v>9917997</v>
      </c>
      <c r="F64" s="46" t="s">
        <v>275</v>
      </c>
      <c r="G64" s="46">
        <v>188</v>
      </c>
      <c r="H64" s="46" t="s">
        <v>216</v>
      </c>
      <c r="I64" s="50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</row>
    <row r="65" s="5" customFormat="1" ht="27.75" customHeight="1" spans="1:39">
      <c r="A65" s="30"/>
      <c r="B65" s="28">
        <v>45457</v>
      </c>
      <c r="C65" s="28">
        <v>45466</v>
      </c>
      <c r="D65" s="29">
        <v>150101</v>
      </c>
      <c r="E65" s="29">
        <v>9918033</v>
      </c>
      <c r="F65" s="62" t="s">
        <v>276</v>
      </c>
      <c r="G65" s="46">
        <v>198</v>
      </c>
      <c r="H65" s="46" t="s">
        <v>216</v>
      </c>
      <c r="I65" s="50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</row>
    <row r="66" s="5" customFormat="1" ht="27.75" customHeight="1" spans="1:39">
      <c r="A66" s="57"/>
      <c r="B66" s="28">
        <v>45457</v>
      </c>
      <c r="C66" s="28">
        <v>45466</v>
      </c>
      <c r="D66" s="29">
        <v>89062</v>
      </c>
      <c r="E66" s="29">
        <v>9917996</v>
      </c>
      <c r="F66" s="46" t="s">
        <v>277</v>
      </c>
      <c r="G66" s="46">
        <v>258</v>
      </c>
      <c r="H66" s="46" t="s">
        <v>216</v>
      </c>
      <c r="I66" s="50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 s="5" customFormat="1" ht="27.75" customHeight="1" spans="1:39">
      <c r="A67" s="31" t="s">
        <v>278</v>
      </c>
      <c r="B67" s="58" t="s">
        <v>279</v>
      </c>
      <c r="C67" s="59"/>
      <c r="D67" s="59"/>
      <c r="E67" s="59"/>
      <c r="F67" s="59"/>
      <c r="G67" s="59"/>
      <c r="H67" s="59"/>
      <c r="I67" s="63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 s="5" customFormat="1" ht="27.75" customHeight="1" spans="1:39">
      <c r="A68" s="31"/>
      <c r="B68" s="58" t="s">
        <v>280</v>
      </c>
      <c r="C68" s="59"/>
      <c r="D68" s="59"/>
      <c r="E68" s="59"/>
      <c r="F68" s="59"/>
      <c r="G68" s="59"/>
      <c r="H68" s="59"/>
      <c r="I68" s="63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70" s="6" customFormat="1" ht="53" customHeight="1" spans="1:39">
      <c r="A70" s="7"/>
      <c r="B70" s="60" t="s">
        <v>281</v>
      </c>
      <c r="C70" s="60"/>
      <c r="D70" s="60"/>
      <c r="E70" s="60"/>
      <c r="F70" s="60"/>
      <c r="G70" s="60"/>
      <c r="H70" s="60"/>
      <c r="I70" s="64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="7" customFormat="1" ht="51" customHeight="1" spans="2:9">
      <c r="B71" s="61" t="s">
        <v>194</v>
      </c>
      <c r="C71" s="61" t="s">
        <v>195</v>
      </c>
      <c r="D71" s="61" t="s">
        <v>196</v>
      </c>
      <c r="E71" s="61"/>
      <c r="F71" s="61" t="s">
        <v>282</v>
      </c>
      <c r="G71" s="61" t="s">
        <v>283</v>
      </c>
      <c r="H71" s="61" t="s">
        <v>284</v>
      </c>
      <c r="I71" s="64"/>
    </row>
    <row r="72" s="7" customFormat="1" ht="51" customHeight="1" spans="2:9">
      <c r="B72" s="61">
        <v>240077</v>
      </c>
      <c r="C72" s="61"/>
      <c r="D72" s="61" t="s">
        <v>285</v>
      </c>
      <c r="E72" s="61">
        <v>198</v>
      </c>
      <c r="F72" s="61" t="s">
        <v>286</v>
      </c>
      <c r="G72" s="61" t="s">
        <v>287</v>
      </c>
      <c r="H72" s="61" t="s">
        <v>288</v>
      </c>
      <c r="I72" s="64"/>
    </row>
    <row r="73" s="7" customFormat="1" ht="51" customHeight="1" spans="2:9">
      <c r="B73" s="61">
        <v>2503391</v>
      </c>
      <c r="C73" s="61">
        <v>9918132</v>
      </c>
      <c r="D73" s="61" t="s">
        <v>206</v>
      </c>
      <c r="E73" s="61">
        <v>198</v>
      </c>
      <c r="F73" s="61" t="s">
        <v>242</v>
      </c>
      <c r="G73" s="61" t="s">
        <v>289</v>
      </c>
      <c r="H73" s="61"/>
      <c r="I73" s="64"/>
    </row>
    <row r="74" s="7" customFormat="1" ht="51" customHeight="1" spans="2:9">
      <c r="B74" s="61">
        <v>185350</v>
      </c>
      <c r="C74" s="61">
        <v>9918132</v>
      </c>
      <c r="D74" s="61" t="s">
        <v>208</v>
      </c>
      <c r="E74" s="61">
        <v>188</v>
      </c>
      <c r="F74" s="61" t="s">
        <v>243</v>
      </c>
      <c r="G74" s="61" t="s">
        <v>287</v>
      </c>
      <c r="H74" s="61"/>
      <c r="I74" s="64"/>
    </row>
    <row r="75" s="7" customFormat="1" ht="51" customHeight="1" spans="2:9">
      <c r="B75" s="61">
        <v>218919</v>
      </c>
      <c r="C75" s="61">
        <v>9918046</v>
      </c>
      <c r="D75" s="61" t="s">
        <v>254</v>
      </c>
      <c r="E75" s="61">
        <v>168</v>
      </c>
      <c r="F75" s="61" t="s">
        <v>216</v>
      </c>
      <c r="G75" s="61" t="s">
        <v>290</v>
      </c>
      <c r="H75" s="61"/>
      <c r="I75" s="64"/>
    </row>
  </sheetData>
  <mergeCells count="17">
    <mergeCell ref="A1:I1"/>
    <mergeCell ref="C18:I18"/>
    <mergeCell ref="A21:I21"/>
    <mergeCell ref="C22:I22"/>
    <mergeCell ref="B67:I67"/>
    <mergeCell ref="B68:I68"/>
    <mergeCell ref="B70:H70"/>
    <mergeCell ref="A3:A17"/>
    <mergeCell ref="A24:A26"/>
    <mergeCell ref="A29:A54"/>
    <mergeCell ref="A56:A58"/>
    <mergeCell ref="A59:A66"/>
    <mergeCell ref="A67:A68"/>
    <mergeCell ref="B3:B4"/>
    <mergeCell ref="B5:B8"/>
    <mergeCell ref="B9:B17"/>
    <mergeCell ref="I3:I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完成率核算</vt:lpstr>
      <vt:lpstr>门店任务</vt:lpstr>
      <vt:lpstr>片区任务</vt:lpstr>
      <vt:lpstr>Sheet1</vt:lpstr>
      <vt:lpstr>薇诺娜晒单（微信医美品类爆量群）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2021-09-28T08:14:00Z</dcterms:created>
  <dcterms:modified xsi:type="dcterms:W3CDTF">2025-06-05T06:31:04Z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D1575DBA8AC04E31B1144173ECF3758C_13</vt:lpwstr>
  </property>
  <property fmtid="{D5CDD505-2E9C-101B-9397-08002B2CF9AE}" pid="3" name="KSOProductBuildVer">
    <vt:lpwstr>2052-12.1.0.21170</vt:lpwstr>
  </property>
  <property fmtid="{D5CDD505-2E9C-101B-9397-08002B2CF9AE}" pid="4" name="KSOReadingLayout">
    <vt:bool>true</vt:bool>
  </property>
</Properties>
</file>