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<sst xmlns="http://schemas.openxmlformats.org/spreadsheetml/2006/main" count="92" uniqueCount="62">
  <si>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价格调整</t>
  </si>
  <si>
    <t>申请部门：商品部                  申请人：陈露</t>
  </si>
  <si>
    <t>申报日期：2025年6月23日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</si>
  <si>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</si>
  <si>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</si>
  <si>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</si>
  <si>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</si>
  <si>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</si>
  <si>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</si>
  <si>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</si>
  <si>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</si>
  <si>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</si>
  <si>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</si>
  <si>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</si>
  <si>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</si>
  <si>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</si>
  <si>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</si>
  <si>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</si>
  <si>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</si>
  <si>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</si>
  <si>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</si>
  <si>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</si>
  <si>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安宫牛黄丸</t>
  </si>
  <si>
    <t>3gx1丸</t>
  </si>
  <si>
    <t>龙晖药业有限公司</t>
  </si>
  <si>
    <t>滞销效期，处理</t>
  </si>
  <si>
    <t>2025.6.23</t>
  </si>
  <si>
    <t>所有门店</t>
  </si>
  <si>
    <t>舒肝和胃丸</t>
  </si>
  <si>
    <t>6gx10丸</t>
  </si>
  <si>
    <t>北京同仁堂科技发展股份有限公司制药厂</t>
  </si>
  <si>
    <t>供货价上涨</t>
  </si>
  <si>
    <t>每丸重3g;1丸/盒x2盒</t>
  </si>
  <si>
    <t>太极集团重庆桐君阁药厂有限公司</t>
  </si>
  <si>
    <t>培植和天然的价格不合理，需要调整</t>
  </si>
  <si>
    <t>多糖铁复合物胶囊</t>
  </si>
  <si>
    <t>Kremers Urban Pharmaceuticals Inc.</t>
  </si>
  <si>
    <t>0.15gx30粒</t>
  </si>
  <si>
    <t>门店采价及供货价上涨</t>
  </si>
  <si>
    <t>氨苄西林胶囊</t>
  </si>
  <si>
    <t>250mgx24粒</t>
  </si>
  <si>
    <t>联邦制药厂有限公司</t>
  </si>
  <si>
    <t>0.15gx10粒</t>
  </si>
  <si>
    <t>降脂灵片</t>
  </si>
  <si>
    <t>0.25gx100片</t>
  </si>
  <si>
    <t>盐酸普拉克索片</t>
  </si>
  <si>
    <t>0.25mgx30片</t>
  </si>
  <si>
    <t>德国Boehringer Ingelheim Pharma GmbH＆Co.KG</t>
  </si>
  <si>
    <t>门店采价及供货价下调</t>
  </si>
  <si>
    <t>129家门店</t>
  </si>
  <si>
    <t>奥美拉唑镁肠溶片</t>
  </si>
  <si>
    <t>20mgx7片x2板</t>
  </si>
  <si>
    <t>瑞典AstraZeneca AB</t>
  </si>
  <si>
    <t>替尔泊肽注射液</t>
  </si>
  <si>
    <t>0.5ml∶2.5mgx4支</t>
  </si>
  <si>
    <t>美国Eli Lilly and Company</t>
  </si>
  <si>
    <t>2.4ml:10mgx1支</t>
  </si>
  <si>
    <t>Eli Lilly Italia S.p.A.</t>
  </si>
  <si>
    <t>备注：以上品种将在今天（6月23日）执行新零售价，请各门店注意更换价签，以免引起不必要的误会</t>
  </si>
  <si>
    <t>董事长：</t>
  </si>
  <si>
    <t>总经理：</t>
  </si>
  <si>
    <t>制表时间：2025年6月23日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</si>
</sst>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2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left" vertical="center" wrapText="1"/>
    </xf>
    <xf numFmtId="177" fontId="3" fillId="0" borderId="1" xfId="0" applyNumberFormat="1" applyFont="1" applyBorder="1" applyAlignment="1" applyProtection="1">
      <alignment horizontal="left" vertical="center" wrapText="1"/>
    </xf>
    <xf numFmtId="176" fontId="3" fillId="0" borderId="1" xfId="0" applyNumberFormat="1" applyFont="1" applyBorder="1" applyAlignment="1" applyProtection="1">
      <alignment horizontal="left" vertical="center" wrapText="1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177" fontId="9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left" vertical="center" wrapText="1"/>
    </xf>
    <xf numFmtId="178" fontId="4" fillId="0" borderId="1" xfId="0" applyNumberFormat="1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9" fontId="6" fillId="0" borderId="1" xfId="0" applyNumberFormat="1" applyFont="1" applyBorder="1" applyAlignment="1" applyProtection="1">
      <alignment horizontal="left" vertical="center" wrapText="1"/>
    </xf>
    <xf numFmtId="9" fontId="6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 wrapText="1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tabSelected="1" workbookViewId="0">
      <pane ySplit="3" topLeftCell="A4" activePane="bottomLeft" state="frozen"/>
      <selection/>
      <selection pane="bottomLeft" activeCell="U12" sqref="U12"/>
    </sheetView>
  </sheetViews>
  <sheetFormatPr defaultColWidth="9" defaultRowHeight="13.5" customHeight="1"/>
  <cols>
    <col min="1" max="1" width="5.75" customWidth="1"/>
    <col min="2" max="2" width="9" style="2"/>
  </cols>
  <sheetData>
    <row r="1" ht="27" customHeight="1" spans="1:19">
      <c r="A1" s="4" t="s">
        <v>0</v>
      </c>
      <c r="B1" s="5"/>
      <c r="C1" s="4"/>
      <c r="D1" s="4"/>
      <c r="E1" s="4"/>
      <c r="F1" s="4"/>
      <c r="G1" s="4"/>
      <c r="H1" s="6"/>
      <c r="I1" s="36"/>
      <c r="J1" s="4"/>
      <c r="K1" s="4"/>
      <c r="L1" s="37"/>
      <c r="M1" s="38"/>
      <c r="N1" s="4"/>
      <c r="O1" s="4"/>
      <c r="P1" s="4"/>
      <c r="Q1" s="4"/>
      <c r="R1" s="4"/>
      <c r="S1" s="4"/>
    </row>
    <row r="2" customHeight="1" spans="1:19">
      <c r="A2" s="7" t="s">
        <v>1</v>
      </c>
      <c r="B2" s="7"/>
      <c r="C2" s="7"/>
      <c r="D2" s="7"/>
      <c r="E2" s="7"/>
      <c r="F2" s="7"/>
      <c r="G2" s="8"/>
      <c r="H2" s="9"/>
      <c r="I2" s="8"/>
      <c r="J2" s="8"/>
      <c r="K2" s="8"/>
      <c r="L2" s="39" t="s">
        <v>2</v>
      </c>
      <c r="M2" s="7"/>
      <c r="N2" s="7"/>
      <c r="O2" s="7"/>
      <c r="P2" s="34"/>
      <c r="Q2" s="34"/>
      <c r="R2" s="34"/>
      <c r="S2" s="34"/>
    </row>
    <row r="3" ht="24" customHeight="1" spans="1:19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40" t="s">
        <v>11</v>
      </c>
      <c r="J3" s="40" t="s">
        <v>12</v>
      </c>
      <c r="K3" s="40" t="s">
        <v>13</v>
      </c>
      <c r="L3" s="12" t="s">
        <v>14</v>
      </c>
      <c r="M3" s="11" t="s">
        <v>15</v>
      </c>
      <c r="N3" s="41" t="s">
        <v>16</v>
      </c>
      <c r="O3" s="41" t="s">
        <v>17</v>
      </c>
      <c r="P3" s="11" t="s">
        <v>18</v>
      </c>
      <c r="Q3" s="11" t="s">
        <v>19</v>
      </c>
      <c r="R3" s="11" t="s">
        <v>20</v>
      </c>
      <c r="S3" s="11" t="s">
        <v>21</v>
      </c>
    </row>
    <row r="4" s="1" customFormat="1" ht="51" customHeight="1" spans="1:19">
      <c r="A4" s="10">
        <v>1</v>
      </c>
      <c r="B4" s="13">
        <v>217346</v>
      </c>
      <c r="C4" s="13" t="s">
        <v>22</v>
      </c>
      <c r="D4" s="13" t="s">
        <v>23</v>
      </c>
      <c r="E4" s="13" t="s">
        <v>24</v>
      </c>
      <c r="F4" s="14"/>
      <c r="G4" s="13">
        <v>586</v>
      </c>
      <c r="H4" s="15">
        <v>586</v>
      </c>
      <c r="I4" s="13">
        <v>798</v>
      </c>
      <c r="J4" s="14"/>
      <c r="K4" s="14"/>
      <c r="L4" s="16">
        <v>650</v>
      </c>
      <c r="M4" s="16"/>
      <c r="N4" s="42">
        <f>(I4-G4)/I4</f>
        <v>0.265664160401002</v>
      </c>
      <c r="O4" s="42">
        <f>(L4-H4)/L4</f>
        <v>0.0984615384615385</v>
      </c>
      <c r="P4" s="14">
        <f>L4-I4</f>
        <v>-148</v>
      </c>
      <c r="Q4" s="14" t="s">
        <v>25</v>
      </c>
      <c r="R4" s="14" t="s">
        <v>26</v>
      </c>
      <c r="S4" s="14" t="s">
        <v>27</v>
      </c>
    </row>
    <row r="5" s="1" customFormat="1" ht="54" customHeight="1" spans="1:19">
      <c r="A5" s="10">
        <v>2</v>
      </c>
      <c r="B5" s="13">
        <v>87860</v>
      </c>
      <c r="C5" s="13" t="s">
        <v>28</v>
      </c>
      <c r="D5" s="13" t="s">
        <v>29</v>
      </c>
      <c r="E5" s="13" t="s">
        <v>30</v>
      </c>
      <c r="F5" s="16"/>
      <c r="G5" s="14">
        <v>13.13</v>
      </c>
      <c r="H5" s="14">
        <v>20.33</v>
      </c>
      <c r="I5" s="14">
        <v>35</v>
      </c>
      <c r="J5" s="14"/>
      <c r="K5" s="14"/>
      <c r="L5" s="14">
        <v>44</v>
      </c>
      <c r="M5" s="14"/>
      <c r="N5" s="42">
        <f t="shared" ref="N5:N14" si="0">(I5-G5)/I5</f>
        <v>0.624857142857143</v>
      </c>
      <c r="O5" s="42">
        <f t="shared" ref="O5:O14" si="1">(L5-H5)/L5</f>
        <v>0.537954545454545</v>
      </c>
      <c r="P5" s="14">
        <f>L5-I5</f>
        <v>9</v>
      </c>
      <c r="Q5" s="14" t="s">
        <v>31</v>
      </c>
      <c r="R5" s="14" t="s">
        <v>26</v>
      </c>
      <c r="S5" s="14" t="s">
        <v>27</v>
      </c>
    </row>
    <row r="6" s="1" customFormat="1" ht="69" customHeight="1" spans="1:19">
      <c r="A6" s="10">
        <v>3</v>
      </c>
      <c r="B6" s="17">
        <v>148288</v>
      </c>
      <c r="C6" s="17" t="s">
        <v>22</v>
      </c>
      <c r="D6" s="17" t="s">
        <v>32</v>
      </c>
      <c r="E6" s="17" t="s">
        <v>33</v>
      </c>
      <c r="F6" s="16"/>
      <c r="G6" s="18">
        <v>700</v>
      </c>
      <c r="H6" s="18">
        <v>700</v>
      </c>
      <c r="I6" s="14">
        <v>1260</v>
      </c>
      <c r="J6" s="14"/>
      <c r="K6" s="14"/>
      <c r="L6" s="14">
        <v>1396</v>
      </c>
      <c r="M6" s="14"/>
      <c r="N6" s="42">
        <f t="shared" si="0"/>
        <v>0.444444444444444</v>
      </c>
      <c r="O6" s="42">
        <f t="shared" si="1"/>
        <v>0.498567335243553</v>
      </c>
      <c r="P6" s="14">
        <f>L6-I6</f>
        <v>136</v>
      </c>
      <c r="Q6" s="14" t="s">
        <v>34</v>
      </c>
      <c r="R6" s="14" t="s">
        <v>26</v>
      </c>
      <c r="S6" s="14" t="s">
        <v>27</v>
      </c>
    </row>
    <row r="7" customFormat="1" ht="39" customHeight="1" spans="1:19">
      <c r="A7" s="10">
        <v>4</v>
      </c>
      <c r="B7" s="19">
        <v>247442</v>
      </c>
      <c r="C7" s="20" t="s">
        <v>35</v>
      </c>
      <c r="D7" s="20" t="s">
        <v>36</v>
      </c>
      <c r="E7" s="20" t="s">
        <v>37</v>
      </c>
      <c r="F7" s="16"/>
      <c r="G7" s="14">
        <v>91.04</v>
      </c>
      <c r="H7" s="21">
        <v>91.04</v>
      </c>
      <c r="I7" s="21">
        <v>109</v>
      </c>
      <c r="J7" s="21">
        <v>105</v>
      </c>
      <c r="K7" s="14"/>
      <c r="L7" s="21">
        <v>116</v>
      </c>
      <c r="M7" s="21">
        <v>110</v>
      </c>
      <c r="N7" s="42">
        <f t="shared" si="0"/>
        <v>0.164770642201835</v>
      </c>
      <c r="O7" s="42">
        <f t="shared" si="1"/>
        <v>0.215172413793103</v>
      </c>
      <c r="P7" s="14">
        <f>L7-I7</f>
        <v>7</v>
      </c>
      <c r="Q7" s="14" t="s">
        <v>38</v>
      </c>
      <c r="R7" s="14" t="s">
        <v>26</v>
      </c>
      <c r="S7" s="14" t="s">
        <v>27</v>
      </c>
    </row>
    <row r="8" customFormat="1" ht="39" customHeight="1" spans="1:19">
      <c r="A8" s="10">
        <v>5</v>
      </c>
      <c r="B8" s="22">
        <v>9859</v>
      </c>
      <c r="C8" s="22" t="s">
        <v>39</v>
      </c>
      <c r="D8" s="22" t="s">
        <v>40</v>
      </c>
      <c r="E8" s="22" t="s">
        <v>41</v>
      </c>
      <c r="F8" s="16"/>
      <c r="G8" s="14">
        <v>11.57</v>
      </c>
      <c r="H8" s="21">
        <v>13.41</v>
      </c>
      <c r="I8" s="21">
        <v>23.8</v>
      </c>
      <c r="J8" s="21"/>
      <c r="K8" s="14"/>
      <c r="L8" s="21">
        <v>21.8</v>
      </c>
      <c r="M8" s="21">
        <v>19.9</v>
      </c>
      <c r="N8" s="42">
        <f t="shared" si="0"/>
        <v>0.513865546218487</v>
      </c>
      <c r="O8" s="42">
        <f t="shared" si="1"/>
        <v>0.384862385321101</v>
      </c>
      <c r="P8" s="14">
        <f>L8-I8</f>
        <v>-2</v>
      </c>
      <c r="Q8" s="14" t="s">
        <v>38</v>
      </c>
      <c r="R8" s="14" t="s">
        <v>26</v>
      </c>
      <c r="S8" s="14" t="s">
        <v>27</v>
      </c>
    </row>
    <row r="9" s="2" customFormat="1" ht="39" customHeight="1" spans="1:19">
      <c r="A9" s="10">
        <v>6</v>
      </c>
      <c r="B9" s="19">
        <v>17264</v>
      </c>
      <c r="C9" s="20" t="s">
        <v>35</v>
      </c>
      <c r="D9" s="20" t="s">
        <v>42</v>
      </c>
      <c r="E9" s="20" t="s">
        <v>36</v>
      </c>
      <c r="F9" s="16"/>
      <c r="G9" s="14">
        <v>23.49</v>
      </c>
      <c r="H9" s="21">
        <v>25.25</v>
      </c>
      <c r="I9" s="21">
        <v>38.9</v>
      </c>
      <c r="J9" s="21">
        <v>32.8</v>
      </c>
      <c r="K9" s="14"/>
      <c r="L9" s="14"/>
      <c r="M9" s="21">
        <v>37.5</v>
      </c>
      <c r="N9" s="42">
        <f>(J9-G9)/J9</f>
        <v>0.283841463414634</v>
      </c>
      <c r="O9" s="42">
        <f>(M9-H9)/M9</f>
        <v>0.326666666666667</v>
      </c>
      <c r="P9" s="14">
        <f>M9-J9</f>
        <v>4.7</v>
      </c>
      <c r="Q9" s="14" t="s">
        <v>38</v>
      </c>
      <c r="R9" s="14" t="s">
        <v>26</v>
      </c>
      <c r="S9" s="14" t="s">
        <v>27</v>
      </c>
    </row>
    <row r="10" customFormat="1" ht="39" customHeight="1" spans="1:19">
      <c r="A10" s="10">
        <v>7</v>
      </c>
      <c r="B10" s="22">
        <v>24147</v>
      </c>
      <c r="C10" s="22" t="s">
        <v>43</v>
      </c>
      <c r="D10" s="22" t="s">
        <v>44</v>
      </c>
      <c r="E10" s="22" t="s">
        <v>33</v>
      </c>
      <c r="F10" s="16"/>
      <c r="G10" s="14">
        <v>18</v>
      </c>
      <c r="H10" s="21">
        <v>23.2</v>
      </c>
      <c r="I10" s="21">
        <v>59</v>
      </c>
      <c r="J10" s="21">
        <v>52.5</v>
      </c>
      <c r="K10" s="14"/>
      <c r="L10" s="21">
        <v>38</v>
      </c>
      <c r="M10" s="21">
        <v>37.5</v>
      </c>
      <c r="N10" s="42">
        <f t="shared" si="0"/>
        <v>0.694915254237288</v>
      </c>
      <c r="O10" s="42">
        <f t="shared" si="1"/>
        <v>0.389473684210526</v>
      </c>
      <c r="P10" s="14">
        <f>M10-J10</f>
        <v>-15</v>
      </c>
      <c r="Q10" s="14" t="s">
        <v>38</v>
      </c>
      <c r="R10" s="14" t="s">
        <v>26</v>
      </c>
      <c r="S10" s="14" t="s">
        <v>27</v>
      </c>
    </row>
    <row r="11" s="3" customFormat="1" ht="39" customHeight="1" spans="1:19">
      <c r="A11" s="23">
        <v>8</v>
      </c>
      <c r="B11" s="24">
        <v>88744</v>
      </c>
      <c r="C11" s="24" t="s">
        <v>45</v>
      </c>
      <c r="D11" s="24" t="s">
        <v>46</v>
      </c>
      <c r="E11" s="24" t="s">
        <v>47</v>
      </c>
      <c r="F11" s="25"/>
      <c r="G11" s="26">
        <v>152.02</v>
      </c>
      <c r="H11" s="27">
        <v>143.73</v>
      </c>
      <c r="I11" s="27">
        <v>218</v>
      </c>
      <c r="J11" s="27"/>
      <c r="K11" s="26"/>
      <c r="L11" s="27">
        <v>185</v>
      </c>
      <c r="M11" s="27"/>
      <c r="N11" s="43">
        <f t="shared" si="0"/>
        <v>0.302660550458716</v>
      </c>
      <c r="O11" s="43">
        <f t="shared" si="1"/>
        <v>0.223081081081081</v>
      </c>
      <c r="P11" s="26">
        <f>L11-I11</f>
        <v>-33</v>
      </c>
      <c r="Q11" s="26" t="s">
        <v>48</v>
      </c>
      <c r="R11" s="26" t="s">
        <v>26</v>
      </c>
      <c r="S11" s="26" t="s">
        <v>49</v>
      </c>
    </row>
    <row r="12" s="2" customFormat="1" ht="39" customHeight="1" spans="1:19">
      <c r="A12" s="10">
        <v>9</v>
      </c>
      <c r="B12" s="22">
        <v>251510</v>
      </c>
      <c r="C12" s="22" t="s">
        <v>50</v>
      </c>
      <c r="D12" s="22" t="s">
        <v>51</v>
      </c>
      <c r="E12" s="22" t="s">
        <v>52</v>
      </c>
      <c r="F12" s="16"/>
      <c r="G12" s="14">
        <v>105.31</v>
      </c>
      <c r="H12" s="21">
        <v>103.31</v>
      </c>
      <c r="I12" s="21">
        <v>123</v>
      </c>
      <c r="J12" s="21">
        <v>115</v>
      </c>
      <c r="K12" s="14"/>
      <c r="L12" s="14"/>
      <c r="M12" s="21">
        <v>119.8</v>
      </c>
      <c r="N12" s="42">
        <f>(J12-G12)/J12</f>
        <v>0.0842608695652174</v>
      </c>
      <c r="O12" s="42">
        <f>(M12-H12)/M12</f>
        <v>0.137646076794658</v>
      </c>
      <c r="P12" s="14">
        <f>M12-J12</f>
        <v>4.8</v>
      </c>
      <c r="Q12" s="14" t="s">
        <v>48</v>
      </c>
      <c r="R12" s="14" t="s">
        <v>26</v>
      </c>
      <c r="S12" s="14" t="s">
        <v>27</v>
      </c>
    </row>
    <row r="13" customFormat="1" ht="39" customHeight="1" spans="1:19">
      <c r="A13" s="10">
        <v>10</v>
      </c>
      <c r="B13" s="28">
        <v>2515313</v>
      </c>
      <c r="C13" s="29" t="s">
        <v>53</v>
      </c>
      <c r="D13" s="30" t="s">
        <v>54</v>
      </c>
      <c r="E13" s="29" t="s">
        <v>55</v>
      </c>
      <c r="F13" s="16"/>
      <c r="G13" s="31">
        <v>1607</v>
      </c>
      <c r="H13" s="14">
        <v>1649.7</v>
      </c>
      <c r="I13" s="14">
        <v>1758</v>
      </c>
      <c r="J13" s="14"/>
      <c r="K13" s="14"/>
      <c r="L13" s="14">
        <v>1788</v>
      </c>
      <c r="M13" s="14"/>
      <c r="N13" s="42">
        <f t="shared" si="0"/>
        <v>0.0858930602957907</v>
      </c>
      <c r="O13" s="42">
        <f t="shared" si="1"/>
        <v>0.0773489932885906</v>
      </c>
      <c r="P13" s="14">
        <f>L13-I13</f>
        <v>30</v>
      </c>
      <c r="Q13" s="14" t="s">
        <v>31</v>
      </c>
      <c r="R13" s="14" t="s">
        <v>26</v>
      </c>
      <c r="S13" s="14" t="s">
        <v>27</v>
      </c>
    </row>
    <row r="14" customFormat="1" ht="39" customHeight="1" spans="1:19">
      <c r="A14" s="10">
        <v>11</v>
      </c>
      <c r="B14" s="17">
        <v>2521407</v>
      </c>
      <c r="C14" s="32" t="s">
        <v>53</v>
      </c>
      <c r="D14" s="32" t="s">
        <v>56</v>
      </c>
      <c r="E14" s="32" t="s">
        <v>57</v>
      </c>
      <c r="F14" s="16"/>
      <c r="G14" s="31">
        <v>1607</v>
      </c>
      <c r="H14" s="14">
        <v>1649.7</v>
      </c>
      <c r="I14" s="14">
        <v>1758</v>
      </c>
      <c r="J14" s="14"/>
      <c r="K14" s="14"/>
      <c r="L14" s="14">
        <v>1788</v>
      </c>
      <c r="M14" s="14"/>
      <c r="N14" s="42">
        <f t="shared" si="0"/>
        <v>0.0858930602957907</v>
      </c>
      <c r="O14" s="42">
        <f t="shared" si="1"/>
        <v>0.0773489932885906</v>
      </c>
      <c r="P14" s="14">
        <f>L14-I14</f>
        <v>30</v>
      </c>
      <c r="Q14" s="14" t="s">
        <v>31</v>
      </c>
      <c r="R14" s="14" t="s">
        <v>26</v>
      </c>
      <c r="S14" s="14" t="s">
        <v>27</v>
      </c>
    </row>
    <row r="15" ht="57" customHeight="1" spans="1:19">
      <c r="A15" s="10" t="s">
        <v>58</v>
      </c>
      <c r="B15" s="10"/>
      <c r="C15" s="10"/>
      <c r="D15" s="14"/>
      <c r="E15" s="14"/>
      <c r="F15" s="16"/>
      <c r="G15" s="14"/>
      <c r="H15" s="14"/>
      <c r="I15" s="14"/>
      <c r="J15" s="14"/>
      <c r="K15" s="14"/>
      <c r="L15" s="14"/>
      <c r="M15" s="14"/>
      <c r="N15" s="42"/>
      <c r="O15" s="14"/>
      <c r="P15" s="14"/>
      <c r="Q15" s="14"/>
      <c r="R15" s="14"/>
      <c r="S15" s="14"/>
    </row>
    <row r="16" ht="36" customHeight="1" spans="1:19">
      <c r="A16" s="33"/>
      <c r="B16" s="11" t="s">
        <v>59</v>
      </c>
      <c r="C16" s="34"/>
      <c r="D16" s="11" t="s">
        <v>60</v>
      </c>
      <c r="E16" s="14"/>
      <c r="F16" s="35"/>
      <c r="G16" s="35"/>
      <c r="H16" s="12"/>
      <c r="I16" s="35"/>
      <c r="J16" s="35"/>
      <c r="K16" s="14"/>
      <c r="L16" s="9"/>
      <c r="M16" s="44"/>
      <c r="N16" s="11"/>
      <c r="O16" s="45"/>
      <c r="P16" s="11"/>
      <c r="Q16" s="14"/>
      <c r="R16" s="11" t="s">
        <v>61</v>
      </c>
      <c r="S16" s="14"/>
    </row>
    <row r="17" ht="14.25" customHeight="1" spans="17:17">
      <c r="Q17" s="46"/>
    </row>
  </sheetData>
  <mergeCells count="6">
    <mergeCell ref="A1:S1"/>
    <mergeCell ref="A2:E2"/>
    <mergeCell ref="F2:J2"/>
    <mergeCell ref="L2:O2"/>
    <mergeCell ref="P2:S2"/>
    <mergeCell ref="A15:C15"/>
  </mergeCells>
  <pageMargins left="0.7" right="0.7" top="0.75" bottom="0.75" header="0.3" footer="0.3"/>
  <pageSetup paperSize="9" scale="73" fitToHeight="0" orientation="landscape"/>
  <headerFooter/>
  <ignoredErrors>
    <ignoredError sqref="N9:O9 N12:O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2025-06-23T08:43:57Z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277B8C43DFC6412CA5C52D802D219395_12</vt:lpwstr>
  </property>
  <property fmtid="{D5CDD505-2E9C-101B-9397-08002B2CF9AE}" pid="3" name="KSOProductBuildVer">
    <vt:lpwstr>2052-12.1.0.21171</vt:lpwstr>
  </property>
</Properties>
</file>