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门店认购任务" sheetId="1" r:id="rId1"/>
    <sheet name="片区汇总" sheetId="2" r:id="rId2"/>
  </sheets>
  <definedNames>
    <definedName name="_xlnm._FilterDatabase" localSheetId="0" hidden="1">门店认购任务!$A$1:$W$142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<sst xmlns="http://schemas.openxmlformats.org/spreadsheetml/2006/main" count="596" uniqueCount="181">
  <si>
    <t>序号</t>
  </si>
  <si>
    <t>门店ID</t>
  </si>
  <si>
    <t>门店名称</t>
  </si>
  <si>
    <t>新片区</t>
  </si>
  <si>
    <t>片区名称</t>
  </si>
  <si>
    <t>门店类型</t>
  </si>
  <si>
    <t>1档任务</t>
  </si>
  <si>
    <t>2档任务</t>
  </si>
  <si>
    <t>门店选择档次</t>
  </si>
  <si>
    <t>认购盒数</t>
  </si>
  <si>
    <t>预发奖励</t>
  </si>
  <si>
    <t>实销数量</t>
  </si>
  <si>
    <t>完成情况</t>
  </si>
  <si>
    <t>实发奖励</t>
  </si>
  <si>
    <t>应补发</t>
  </si>
  <si>
    <t>应退回</t>
  </si>
  <si>
    <t>ID</t>
  </si>
  <si>
    <t>品种</t>
  </si>
  <si>
    <t>规格</t>
  </si>
  <si>
    <t>时间</t>
  </si>
  <si>
    <t>锦江区东大街药店</t>
  </si>
  <si>
    <t>旗舰片区</t>
  </si>
  <si>
    <t>A</t>
  </si>
  <si>
    <t>炎可宁胶囊</t>
  </si>
  <si>
    <t>0.4g*3板*9粒</t>
  </si>
  <si>
    <t>2025年1-2月</t>
  </si>
  <si>
    <t>青羊区十二桥路药店</t>
  </si>
  <si>
    <t>东门片区</t>
  </si>
  <si>
    <t>西门片区</t>
  </si>
  <si>
    <t>武侯区浆洗街药店</t>
  </si>
  <si>
    <t>成都高新区成汉南路药店</t>
  </si>
  <si>
    <t>南门片区</t>
  </si>
  <si>
    <t>青羊区青龙街药店</t>
  </si>
  <si>
    <t>锦江区庆云南街药店</t>
  </si>
  <si>
    <t>青羊区光华药店</t>
  </si>
  <si>
    <t>邛崃市中心药店</t>
  </si>
  <si>
    <t>邛崃片区</t>
  </si>
  <si>
    <t>城郊一片</t>
  </si>
  <si>
    <t>锦江区榕声路药店</t>
  </si>
  <si>
    <t>高新区锦城大道药店</t>
  </si>
  <si>
    <t>新津县五津镇五津西路药店</t>
  </si>
  <si>
    <t>新津片区</t>
  </si>
  <si>
    <t>新津片</t>
  </si>
  <si>
    <t>成华区万科路药店</t>
  </si>
  <si>
    <t>大邑县晋原街道内蒙古大道桃源药店</t>
  </si>
  <si>
    <t>大邑片区</t>
  </si>
  <si>
    <t>武侯区科华街药店</t>
  </si>
  <si>
    <t>锦江区观音桥街药店</t>
  </si>
  <si>
    <t>B</t>
  </si>
  <si>
    <t>成华区羊子山西路药店</t>
  </si>
  <si>
    <t>金牛区花照壁药店</t>
  </si>
  <si>
    <t>成华区东昌路一药店</t>
  </si>
  <si>
    <t>锦江区梨花街药店</t>
  </si>
  <si>
    <t>新都区新繁镇繁江北路药店</t>
  </si>
  <si>
    <t>金牛区花照壁中横街药店</t>
  </si>
  <si>
    <t>青羊区光华村街药店</t>
  </si>
  <si>
    <t>彭州市致和镇南三环路药店</t>
  </si>
  <si>
    <t>锦江区通盈街药店</t>
  </si>
  <si>
    <t>崇州市怀远镇新正东街药店</t>
  </si>
  <si>
    <t>崇州片</t>
  </si>
  <si>
    <t>崇州片区</t>
  </si>
  <si>
    <t>成华区培华东路药店</t>
  </si>
  <si>
    <t>新都区新都街道万和北路药店</t>
  </si>
  <si>
    <t>青羊区蜀辉路药店</t>
  </si>
  <si>
    <t>新津县五津镇五津西路二药房</t>
  </si>
  <si>
    <t>锦江区静沙南路药店</t>
  </si>
  <si>
    <t>成都高新区泰和二街药店</t>
  </si>
  <si>
    <t>高新区新园大道药店</t>
  </si>
  <si>
    <t>武侯区顺和街药店</t>
  </si>
  <si>
    <t>锦江区水杉街药店</t>
  </si>
  <si>
    <t>青羊区光华北五路药店</t>
  </si>
  <si>
    <t>青羊区贝森北路药店</t>
  </si>
  <si>
    <t>成华区华泰路药店</t>
  </si>
  <si>
    <t>高新区紫薇东路药店</t>
  </si>
  <si>
    <t>都江堰市灌口镇蒲阳路药店</t>
  </si>
  <si>
    <t>都江堰片</t>
  </si>
  <si>
    <t>都江堰幸福镇景中路药店</t>
  </si>
  <si>
    <t>金牛区枣子巷药店</t>
  </si>
  <si>
    <t>成华区高车一路药店</t>
  </si>
  <si>
    <t>青羊区清江东路药店</t>
  </si>
  <si>
    <t>武侯区佳灵路药店</t>
  </si>
  <si>
    <t>青羊区金丝街药店</t>
  </si>
  <si>
    <t>金牛区蓉北商贸大道药店</t>
  </si>
  <si>
    <t xml:space="preserve">崇州市崇阳镇永康东路药店 </t>
  </si>
  <si>
    <t>武侯区科华北路药店</t>
  </si>
  <si>
    <t>金牛区蜀汉路药店</t>
  </si>
  <si>
    <t>雅安市太极智慧云医药科技有限公司</t>
  </si>
  <si>
    <t>锦江区宏济中路药店</t>
  </si>
  <si>
    <t>高新区土龙路药店</t>
  </si>
  <si>
    <t>大邑县晋原镇通达东路五段药店</t>
  </si>
  <si>
    <t>C</t>
  </si>
  <si>
    <t>成华区杉板桥南一路药店</t>
  </si>
  <si>
    <t>青羊区光华西一路药店</t>
  </si>
  <si>
    <t>金牛区交大路第三药店</t>
  </si>
  <si>
    <t>郫县郫筒镇东大街药店</t>
  </si>
  <si>
    <t>成都高新区天久南巷药店</t>
  </si>
  <si>
    <t>新津县邓双镇飞雪路药店</t>
  </si>
  <si>
    <t>金牛区银河北街药店</t>
  </si>
  <si>
    <t>高新区新乐中街药店</t>
  </si>
  <si>
    <t>青羊区北东街药店</t>
  </si>
  <si>
    <t>邛崃市文君街道杏林路药店</t>
  </si>
  <si>
    <t>锦江区大田坎街药店</t>
  </si>
  <si>
    <t>金牛区银沙路药店</t>
  </si>
  <si>
    <t>郫县郫筒镇一环路东南段药店</t>
  </si>
  <si>
    <t>成华区崔家店路药店</t>
  </si>
  <si>
    <t>成华区华油路药店</t>
  </si>
  <si>
    <t>温江区公平街道江安路药店</t>
  </si>
  <si>
    <t>高新区大源三期药店</t>
  </si>
  <si>
    <t>武侯区倪家桥路药店</t>
  </si>
  <si>
    <t>青羊区蜀源路药店</t>
  </si>
  <si>
    <t>新都区斑竹园街道医贸大道药店</t>
  </si>
  <si>
    <t>青羊区大石西路药店</t>
  </si>
  <si>
    <t>成华区金马河路药店</t>
  </si>
  <si>
    <t>大邑县晋原镇子龙街药店</t>
  </si>
  <si>
    <t>新都区新都街道兴乐北路药店</t>
  </si>
  <si>
    <t>崇州市崇阳镇金带街药店</t>
  </si>
  <si>
    <t>大邑县晋原镇北街药店</t>
  </si>
  <si>
    <t>武侯区高攀西巷药店</t>
  </si>
  <si>
    <t>新津县五津镇武阳西路药店</t>
  </si>
  <si>
    <t>高新区新下街药店</t>
  </si>
  <si>
    <t>青羊区童子街药店</t>
  </si>
  <si>
    <t>成华区万宇路药店</t>
  </si>
  <si>
    <t>成都高新区吉瑞三路二药房</t>
  </si>
  <si>
    <t>大邑县晋原镇东街药店</t>
  </si>
  <si>
    <t>温江区柳城镇凤溪大道药店</t>
  </si>
  <si>
    <t>成华区华康路药店</t>
  </si>
  <si>
    <t>武侯区丝竹路药店</t>
  </si>
  <si>
    <t>崇州市崇阳镇尚贤坊街药店</t>
  </si>
  <si>
    <t>大邑县晋原镇潘家街药店</t>
  </si>
  <si>
    <t>金牛区金沙路药店</t>
  </si>
  <si>
    <t>青羊区红星路药店</t>
  </si>
  <si>
    <t>都江堰市幸福镇翔凤路药店</t>
  </si>
  <si>
    <t>锦江区柳翠路药店</t>
  </si>
  <si>
    <t>大邑县沙渠镇利民街药店</t>
  </si>
  <si>
    <t>金牛区沙湾东一路药店</t>
  </si>
  <si>
    <t>成都高新区元华二巷药店</t>
  </si>
  <si>
    <t>邛崃市临邛镇洪川小区药店</t>
  </si>
  <si>
    <t>青羊区蜀鑫路药店</t>
  </si>
  <si>
    <t>青羊区金祥路药店</t>
  </si>
  <si>
    <t>双流县西航港街道锦华路一段药店</t>
  </si>
  <si>
    <t>成华区华泰路二药店</t>
  </si>
  <si>
    <t>武侯区大悦路药店</t>
  </si>
  <si>
    <t>成都高新区尚锦路药店</t>
  </si>
  <si>
    <t>成华区驷马桥三路药店</t>
  </si>
  <si>
    <t>都江堰市蒲阳镇问道西路药店</t>
  </si>
  <si>
    <t>都江堰市奎光塔街道奎光路药店</t>
  </si>
  <si>
    <t>武侯区长寿路药店</t>
  </si>
  <si>
    <t>武侯区大华街药店</t>
  </si>
  <si>
    <t>成华区西林一街药店</t>
  </si>
  <si>
    <t>大邑县安仁镇千禧街药店</t>
  </si>
  <si>
    <t>都江堰市聚源镇联建房药店</t>
  </si>
  <si>
    <t>金牛区五福桥东路药店</t>
  </si>
  <si>
    <t>双流区东升街道三强西路药店</t>
  </si>
  <si>
    <t>金牛区黄苑东街药店</t>
  </si>
  <si>
    <t>成都高新区天顺路药店</t>
  </si>
  <si>
    <t>大邑县青霞街道元通路南段药店</t>
  </si>
  <si>
    <t>大邑县新场镇文昌街药店</t>
  </si>
  <si>
    <t>锦江区劼人路药店</t>
  </si>
  <si>
    <t>邛崃市羊安镇永康大道药店</t>
  </si>
  <si>
    <t>成都高新区泰和二街三药店</t>
  </si>
  <si>
    <t>都江堰市永丰街道宝莲路药店</t>
  </si>
  <si>
    <t>崇州市崇阳镇文化西街药店</t>
  </si>
  <si>
    <t>成华区双林路药店</t>
  </si>
  <si>
    <t>邛崃市文君街道办翠荫街药店</t>
  </si>
  <si>
    <t>成华区水碾河路药店</t>
  </si>
  <si>
    <t>成华区建业路药店</t>
  </si>
  <si>
    <t>高新区中和大道药店</t>
  </si>
  <si>
    <t>大邑县晋原街道观音阁街西段药店</t>
  </si>
  <si>
    <t>崇州市崇阳镇蜀州中路药店</t>
  </si>
  <si>
    <t>大邑县晋原镇东壕沟北段药店</t>
  </si>
  <si>
    <t>青羊区文和路药店</t>
  </si>
  <si>
    <t>崇州市三江镇崇新路药店</t>
  </si>
  <si>
    <t>高新区中和公济桥路药店</t>
  </si>
  <si>
    <t>新津县兴义镇万兴路药店</t>
  </si>
  <si>
    <t>成都高新区肖家河正街药店</t>
  </si>
  <si>
    <t>大邑县金巷西街药店</t>
  </si>
  <si>
    <t>新都区大丰街道华美东街药店</t>
  </si>
  <si>
    <t>金牛区沙河源药店</t>
  </si>
  <si>
    <t>合计</t>
  </si>
  <si>
    <t>炎可宁认购预发奖励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</si>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</sst>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2"/>
  <sheetViews>
    <sheetView tabSelected="1" workbookViewId="0">
      <pane xSplit="5" ySplit="1" topLeftCell="G2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31" customHeight="1"/>
  <cols>
    <col min="3" max="3" width="23.5" customWidth="1"/>
    <col min="4" max="4" width="12.875" customWidth="1"/>
    <col min="6" max="6" width="9" style="1" hidden="1" customWidth="1"/>
    <col min="7" max="11" width="11.875" style="1" customWidth="1"/>
    <col min="12" max="13" width="14.25" style="1" customWidth="1"/>
    <col min="14" max="19" width="9" style="3"/>
    <col min="21" max="22" width="18.5" customWidth="1"/>
    <col min="23" max="23" width="17.25" customWidth="1"/>
  </cols>
  <sheetData>
    <row r="1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T1" s="12" t="s">
        <v>16</v>
      </c>
      <c r="U1" s="12" t="s">
        <v>17</v>
      </c>
      <c r="V1" s="12" t="s">
        <v>18</v>
      </c>
      <c r="W1" s="2" t="s">
        <v>19</v>
      </c>
    </row>
    <row r="2" customHeight="1" spans="1:23">
      <c r="A2" s="5">
        <v>1</v>
      </c>
      <c r="B2" s="5">
        <v>2595</v>
      </c>
      <c r="C2" s="5" t="s">
        <v>20</v>
      </c>
      <c r="D2" s="5" t="s">
        <v>21</v>
      </c>
      <c r="E2" s="5" t="s">
        <v>21</v>
      </c>
      <c r="F2" s="2" t="s">
        <v>22</v>
      </c>
      <c r="G2" s="6">
        <v>120</v>
      </c>
      <c r="H2" s="6">
        <v>150</v>
      </c>
      <c r="I2" s="6">
        <v>1</v>
      </c>
      <c r="J2" s="6">
        <f>G2</f>
        <v>120</v>
      </c>
      <c r="K2" s="6">
        <f>J2*2</f>
        <v>240</v>
      </c>
      <c r="L2" s="9">
        <v>216</v>
      </c>
      <c r="M2" s="10">
        <f>L2/H2</f>
        <v>1.44</v>
      </c>
      <c r="N2" s="11">
        <f>L2*2.5</f>
        <v>540</v>
      </c>
      <c r="O2" s="11">
        <f>N2-K2</f>
        <v>300</v>
      </c>
      <c r="P2" s="11"/>
      <c r="T2" s="13">
        <v>104690</v>
      </c>
      <c r="U2" s="13" t="s">
        <v>23</v>
      </c>
      <c r="V2" s="13" t="s">
        <v>24</v>
      </c>
      <c r="W2" s="2" t="s">
        <v>25</v>
      </c>
    </row>
    <row r="3" customHeight="1" spans="1:16">
      <c r="A3" s="5">
        <v>2</v>
      </c>
      <c r="B3" s="5">
        <v>2573</v>
      </c>
      <c r="C3" s="5" t="s">
        <v>26</v>
      </c>
      <c r="D3" s="5" t="s">
        <v>27</v>
      </c>
      <c r="E3" s="5" t="s">
        <v>28</v>
      </c>
      <c r="F3" s="2" t="s">
        <v>22</v>
      </c>
      <c r="G3" s="6">
        <v>120</v>
      </c>
      <c r="H3" s="6">
        <v>150</v>
      </c>
      <c r="I3" s="6">
        <v>1</v>
      </c>
      <c r="J3" s="6">
        <f t="shared" ref="J3:J16" si="0">G3</f>
        <v>120</v>
      </c>
      <c r="K3" s="6">
        <f t="shared" ref="K3:K16" si="1">J3*2</f>
        <v>240</v>
      </c>
      <c r="L3" s="9">
        <v>59</v>
      </c>
      <c r="M3" s="10">
        <f>L3/G3</f>
        <v>0.491666666666667</v>
      </c>
      <c r="N3" s="11">
        <f t="shared" ref="N3:N9" si="2">L3*2</f>
        <v>118</v>
      </c>
      <c r="O3" s="11"/>
      <c r="P3" s="11">
        <f>K3-N3</f>
        <v>122</v>
      </c>
    </row>
    <row r="4" customHeight="1" spans="1:16">
      <c r="A4" s="5">
        <v>3</v>
      </c>
      <c r="B4" s="5">
        <v>2834</v>
      </c>
      <c r="C4" s="5" t="s">
        <v>29</v>
      </c>
      <c r="D4" s="5" t="s">
        <v>21</v>
      </c>
      <c r="E4" s="5" t="s">
        <v>21</v>
      </c>
      <c r="F4" s="2" t="s">
        <v>22</v>
      </c>
      <c r="G4" s="6">
        <v>120</v>
      </c>
      <c r="H4" s="6">
        <v>150</v>
      </c>
      <c r="I4" s="6">
        <v>1</v>
      </c>
      <c r="J4" s="6">
        <f t="shared" si="0"/>
        <v>120</v>
      </c>
      <c r="K4" s="6">
        <f t="shared" si="1"/>
        <v>240</v>
      </c>
      <c r="L4" s="9">
        <v>289</v>
      </c>
      <c r="M4" s="10">
        <f>L4/H4</f>
        <v>1.92666666666667</v>
      </c>
      <c r="N4" s="11">
        <f>L4*2.5</f>
        <v>722.5</v>
      </c>
      <c r="O4" s="11">
        <f>N4-K4</f>
        <v>482.5</v>
      </c>
      <c r="P4" s="11"/>
    </row>
    <row r="5" customHeight="1" spans="1:16">
      <c r="A5" s="5">
        <v>4</v>
      </c>
      <c r="B5" s="5">
        <v>2738</v>
      </c>
      <c r="C5" s="5" t="s">
        <v>30</v>
      </c>
      <c r="D5" s="5" t="s">
        <v>31</v>
      </c>
      <c r="E5" s="5" t="s">
        <v>31</v>
      </c>
      <c r="F5" s="2" t="s">
        <v>22</v>
      </c>
      <c r="G5" s="6">
        <v>120</v>
      </c>
      <c r="H5" s="6">
        <v>150</v>
      </c>
      <c r="I5" s="6">
        <v>1</v>
      </c>
      <c r="J5" s="6">
        <f t="shared" si="0"/>
        <v>120</v>
      </c>
      <c r="K5" s="6">
        <f t="shared" si="1"/>
        <v>240</v>
      </c>
      <c r="L5" s="9">
        <v>242</v>
      </c>
      <c r="M5" s="10">
        <f>L5/H5</f>
        <v>1.61333333333333</v>
      </c>
      <c r="N5" s="11">
        <f>L5*2.5</f>
        <v>605</v>
      </c>
      <c r="O5" s="11">
        <f>N5-K5</f>
        <v>365</v>
      </c>
      <c r="P5" s="11"/>
    </row>
    <row r="6" customHeight="1" spans="1:16">
      <c r="A6" s="5">
        <v>5</v>
      </c>
      <c r="B6" s="5">
        <v>114685</v>
      </c>
      <c r="C6" s="5" t="s">
        <v>32</v>
      </c>
      <c r="D6" s="5" t="s">
        <v>21</v>
      </c>
      <c r="E6" s="5" t="s">
        <v>21</v>
      </c>
      <c r="F6" s="2" t="s">
        <v>22</v>
      </c>
      <c r="G6" s="6">
        <v>120</v>
      </c>
      <c r="H6" s="6">
        <v>150</v>
      </c>
      <c r="I6" s="6">
        <v>1</v>
      </c>
      <c r="J6" s="6">
        <f t="shared" si="0"/>
        <v>120</v>
      </c>
      <c r="K6" s="6">
        <f t="shared" si="1"/>
        <v>240</v>
      </c>
      <c r="L6" s="9">
        <v>137</v>
      </c>
      <c r="M6" s="10">
        <f>L6/G6</f>
        <v>1.14166666666667</v>
      </c>
      <c r="N6" s="11">
        <f t="shared" si="2"/>
        <v>274</v>
      </c>
      <c r="O6" s="11">
        <f>N6-K6</f>
        <v>34</v>
      </c>
      <c r="P6" s="11"/>
    </row>
    <row r="7" customHeight="1" spans="1:16">
      <c r="A7" s="5">
        <v>6</v>
      </c>
      <c r="B7" s="5">
        <v>2791</v>
      </c>
      <c r="C7" s="5" t="s">
        <v>33</v>
      </c>
      <c r="D7" s="5" t="s">
        <v>21</v>
      </c>
      <c r="E7" s="5" t="s">
        <v>21</v>
      </c>
      <c r="F7" s="2" t="s">
        <v>22</v>
      </c>
      <c r="G7" s="6">
        <v>120</v>
      </c>
      <c r="H7" s="6">
        <v>150</v>
      </c>
      <c r="I7" s="6">
        <v>1</v>
      </c>
      <c r="J7" s="6">
        <f t="shared" si="0"/>
        <v>120</v>
      </c>
      <c r="K7" s="6">
        <f t="shared" si="1"/>
        <v>240</v>
      </c>
      <c r="L7" s="9">
        <v>36</v>
      </c>
      <c r="M7" s="10">
        <f>L7/G7</f>
        <v>0.3</v>
      </c>
      <c r="N7" s="11">
        <f t="shared" si="2"/>
        <v>72</v>
      </c>
      <c r="O7" s="11"/>
      <c r="P7" s="11">
        <f>K7-N7</f>
        <v>168</v>
      </c>
    </row>
    <row r="8" customHeight="1" spans="1:16">
      <c r="A8" s="5">
        <v>7</v>
      </c>
      <c r="B8" s="5">
        <v>2559</v>
      </c>
      <c r="C8" s="5" t="s">
        <v>34</v>
      </c>
      <c r="D8" s="5" t="s">
        <v>27</v>
      </c>
      <c r="E8" s="5" t="s">
        <v>28</v>
      </c>
      <c r="F8" s="2" t="s">
        <v>22</v>
      </c>
      <c r="G8" s="6">
        <v>120</v>
      </c>
      <c r="H8" s="6">
        <v>150</v>
      </c>
      <c r="I8" s="6">
        <v>1</v>
      </c>
      <c r="J8" s="6">
        <f t="shared" si="0"/>
        <v>120</v>
      </c>
      <c r="K8" s="6">
        <f t="shared" si="1"/>
        <v>240</v>
      </c>
      <c r="L8" s="9">
        <v>80</v>
      </c>
      <c r="M8" s="10">
        <f>L8/G8</f>
        <v>0.666666666666667</v>
      </c>
      <c r="N8" s="11">
        <f t="shared" si="2"/>
        <v>160</v>
      </c>
      <c r="O8" s="11"/>
      <c r="P8" s="11">
        <f>K8-N8</f>
        <v>80</v>
      </c>
    </row>
    <row r="9" customHeight="1" spans="1:16">
      <c r="A9" s="5">
        <v>8</v>
      </c>
      <c r="B9" s="5">
        <v>2881</v>
      </c>
      <c r="C9" s="5" t="s">
        <v>35</v>
      </c>
      <c r="D9" s="5" t="s">
        <v>36</v>
      </c>
      <c r="E9" s="5" t="s">
        <v>37</v>
      </c>
      <c r="F9" s="2" t="s">
        <v>22</v>
      </c>
      <c r="G9" s="6">
        <v>120</v>
      </c>
      <c r="H9" s="6">
        <v>150</v>
      </c>
      <c r="I9" s="6">
        <v>1</v>
      </c>
      <c r="J9" s="6">
        <f t="shared" si="0"/>
        <v>120</v>
      </c>
      <c r="K9" s="6">
        <f t="shared" si="1"/>
        <v>240</v>
      </c>
      <c r="L9" s="9">
        <v>145</v>
      </c>
      <c r="M9" s="10">
        <f>L9/G9</f>
        <v>1.20833333333333</v>
      </c>
      <c r="N9" s="11">
        <f t="shared" si="2"/>
        <v>290</v>
      </c>
      <c r="O9" s="11">
        <f>N9-K9</f>
        <v>50</v>
      </c>
      <c r="P9" s="11"/>
    </row>
    <row r="10" customHeight="1" spans="1:16">
      <c r="A10" s="5">
        <v>9</v>
      </c>
      <c r="B10" s="5">
        <v>2741</v>
      </c>
      <c r="C10" s="5" t="s">
        <v>38</v>
      </c>
      <c r="D10" s="5" t="s">
        <v>31</v>
      </c>
      <c r="E10" s="5" t="s">
        <v>31</v>
      </c>
      <c r="F10" s="2" t="s">
        <v>22</v>
      </c>
      <c r="G10" s="6">
        <v>120</v>
      </c>
      <c r="H10" s="6">
        <v>150</v>
      </c>
      <c r="I10" s="6">
        <v>1</v>
      </c>
      <c r="J10" s="6">
        <f t="shared" si="0"/>
        <v>120</v>
      </c>
      <c r="K10" s="6">
        <f t="shared" si="1"/>
        <v>240</v>
      </c>
      <c r="L10" s="9">
        <v>154</v>
      </c>
      <c r="M10" s="10">
        <f>L10/H10</f>
        <v>1.02666666666667</v>
      </c>
      <c r="N10" s="11">
        <f>L10*2.5</f>
        <v>385</v>
      </c>
      <c r="O10" s="11">
        <f>N10-K10</f>
        <v>145</v>
      </c>
      <c r="P10" s="11"/>
    </row>
    <row r="11" customHeight="1" spans="1:16">
      <c r="A11" s="5">
        <v>10</v>
      </c>
      <c r="B11" s="5">
        <v>2113</v>
      </c>
      <c r="C11" s="5" t="s">
        <v>39</v>
      </c>
      <c r="D11" s="5" t="s">
        <v>31</v>
      </c>
      <c r="E11" s="5" t="s">
        <v>31</v>
      </c>
      <c r="F11" s="2" t="s">
        <v>22</v>
      </c>
      <c r="G11" s="6">
        <v>120</v>
      </c>
      <c r="H11" s="6">
        <v>150</v>
      </c>
      <c r="I11" s="6">
        <v>1</v>
      </c>
      <c r="J11" s="6">
        <f t="shared" si="0"/>
        <v>120</v>
      </c>
      <c r="K11" s="6">
        <f t="shared" si="1"/>
        <v>240</v>
      </c>
      <c r="L11" s="9">
        <v>59</v>
      </c>
      <c r="M11" s="10">
        <f t="shared" ref="M11:M18" si="3">L11/G11</f>
        <v>0.491666666666667</v>
      </c>
      <c r="N11" s="11">
        <f t="shared" ref="N11:N18" si="4">L11*2</f>
        <v>118</v>
      </c>
      <c r="O11" s="11"/>
      <c r="P11" s="11">
        <f>K11-N11</f>
        <v>122</v>
      </c>
    </row>
    <row r="12" customHeight="1" spans="1:16">
      <c r="A12" s="5">
        <v>12</v>
      </c>
      <c r="B12" s="5">
        <v>2877</v>
      </c>
      <c r="C12" s="5" t="s">
        <v>40</v>
      </c>
      <c r="D12" s="5" t="s">
        <v>41</v>
      </c>
      <c r="E12" s="5" t="s">
        <v>42</v>
      </c>
      <c r="F12" s="2" t="s">
        <v>22</v>
      </c>
      <c r="G12" s="6">
        <v>120</v>
      </c>
      <c r="H12" s="6">
        <v>150</v>
      </c>
      <c r="I12" s="6">
        <v>1</v>
      </c>
      <c r="J12" s="6">
        <f t="shared" si="0"/>
        <v>120</v>
      </c>
      <c r="K12" s="6">
        <f t="shared" si="1"/>
        <v>240</v>
      </c>
      <c r="L12" s="9">
        <v>39</v>
      </c>
      <c r="M12" s="10">
        <f t="shared" si="3"/>
        <v>0.325</v>
      </c>
      <c r="N12" s="11">
        <f t="shared" si="4"/>
        <v>78</v>
      </c>
      <c r="O12" s="11"/>
      <c r="P12" s="11">
        <f>K12-N12</f>
        <v>162</v>
      </c>
    </row>
    <row r="13" customHeight="1" spans="1:16">
      <c r="A13" s="5">
        <v>11</v>
      </c>
      <c r="B13" s="5">
        <v>2755</v>
      </c>
      <c r="C13" s="5" t="s">
        <v>43</v>
      </c>
      <c r="D13" s="5" t="s">
        <v>31</v>
      </c>
      <c r="E13" s="5" t="s">
        <v>31</v>
      </c>
      <c r="F13" s="2" t="s">
        <v>22</v>
      </c>
      <c r="G13" s="6">
        <v>120</v>
      </c>
      <c r="H13" s="6">
        <v>150</v>
      </c>
      <c r="I13" s="6">
        <v>1</v>
      </c>
      <c r="J13" s="6">
        <f t="shared" si="0"/>
        <v>120</v>
      </c>
      <c r="K13" s="6">
        <f t="shared" si="1"/>
        <v>240</v>
      </c>
      <c r="L13" s="9">
        <v>120</v>
      </c>
      <c r="M13" s="10">
        <f t="shared" si="3"/>
        <v>1</v>
      </c>
      <c r="N13" s="11">
        <f t="shared" si="4"/>
        <v>240</v>
      </c>
      <c r="O13" s="11">
        <f>N13-K13</f>
        <v>0</v>
      </c>
      <c r="P13" s="11"/>
    </row>
    <row r="14" customHeight="1" spans="1:16">
      <c r="A14" s="5">
        <v>14</v>
      </c>
      <c r="B14" s="5">
        <v>2875</v>
      </c>
      <c r="C14" s="5" t="s">
        <v>44</v>
      </c>
      <c r="D14" s="5" t="s">
        <v>45</v>
      </c>
      <c r="E14" s="5" t="s">
        <v>37</v>
      </c>
      <c r="F14" s="2" t="s">
        <v>22</v>
      </c>
      <c r="G14" s="6">
        <v>120</v>
      </c>
      <c r="H14" s="6">
        <v>150</v>
      </c>
      <c r="I14" s="6">
        <v>1</v>
      </c>
      <c r="J14" s="6">
        <f t="shared" si="0"/>
        <v>120</v>
      </c>
      <c r="K14" s="6">
        <f t="shared" si="1"/>
        <v>240</v>
      </c>
      <c r="L14" s="9">
        <v>28</v>
      </c>
      <c r="M14" s="10">
        <f t="shared" si="3"/>
        <v>0.233333333333333</v>
      </c>
      <c r="N14" s="11">
        <f t="shared" si="4"/>
        <v>56</v>
      </c>
      <c r="O14" s="11"/>
      <c r="P14" s="11">
        <f>K14-N14</f>
        <v>184</v>
      </c>
    </row>
    <row r="15" customHeight="1" spans="1:16">
      <c r="A15" s="5">
        <v>13</v>
      </c>
      <c r="B15" s="5">
        <v>2820</v>
      </c>
      <c r="C15" s="5" t="s">
        <v>46</v>
      </c>
      <c r="D15" s="5" t="s">
        <v>21</v>
      </c>
      <c r="E15" s="5" t="s">
        <v>21</v>
      </c>
      <c r="F15" s="2" t="s">
        <v>22</v>
      </c>
      <c r="G15" s="6">
        <v>120</v>
      </c>
      <c r="H15" s="6">
        <v>150</v>
      </c>
      <c r="I15" s="6">
        <v>1</v>
      </c>
      <c r="J15" s="6">
        <f t="shared" si="0"/>
        <v>120</v>
      </c>
      <c r="K15" s="6">
        <f t="shared" si="1"/>
        <v>240</v>
      </c>
      <c r="L15" s="9">
        <v>27</v>
      </c>
      <c r="M15" s="10">
        <f t="shared" si="3"/>
        <v>0.225</v>
      </c>
      <c r="N15" s="11">
        <f t="shared" si="4"/>
        <v>54</v>
      </c>
      <c r="O15" s="11"/>
      <c r="P15" s="11">
        <f>K15-N15</f>
        <v>186</v>
      </c>
    </row>
    <row r="16" customHeight="1" spans="1:16">
      <c r="A16" s="5">
        <v>16</v>
      </c>
      <c r="B16" s="5">
        <v>2735</v>
      </c>
      <c r="C16" s="5" t="s">
        <v>47</v>
      </c>
      <c r="D16" s="5" t="s">
        <v>27</v>
      </c>
      <c r="E16" s="5" t="s">
        <v>27</v>
      </c>
      <c r="F16" s="2" t="s">
        <v>48</v>
      </c>
      <c r="G16" s="6">
        <v>100</v>
      </c>
      <c r="H16" s="6">
        <v>120</v>
      </c>
      <c r="I16" s="6">
        <v>1</v>
      </c>
      <c r="J16" s="6">
        <f t="shared" si="0"/>
        <v>100</v>
      </c>
      <c r="K16" s="6">
        <f t="shared" si="1"/>
        <v>200</v>
      </c>
      <c r="L16" s="9">
        <v>56</v>
      </c>
      <c r="M16" s="10">
        <f t="shared" si="3"/>
        <v>0.56</v>
      </c>
      <c r="N16" s="11">
        <f t="shared" si="4"/>
        <v>112</v>
      </c>
      <c r="O16" s="11"/>
      <c r="P16" s="11">
        <f>K16-N16</f>
        <v>88</v>
      </c>
    </row>
    <row r="17" customHeight="1" spans="1:16">
      <c r="A17" s="5">
        <v>15</v>
      </c>
      <c r="B17" s="5">
        <v>2512</v>
      </c>
      <c r="C17" s="5" t="s">
        <v>49</v>
      </c>
      <c r="D17" s="5" t="s">
        <v>27</v>
      </c>
      <c r="E17" s="5" t="s">
        <v>27</v>
      </c>
      <c r="F17" s="2" t="s">
        <v>48</v>
      </c>
      <c r="G17" s="6">
        <v>100</v>
      </c>
      <c r="H17" s="6">
        <v>120</v>
      </c>
      <c r="I17" s="6">
        <v>2</v>
      </c>
      <c r="J17" s="6">
        <f>H17</f>
        <v>120</v>
      </c>
      <c r="K17" s="6">
        <f>J17*2.5</f>
        <v>300</v>
      </c>
      <c r="L17" s="9">
        <v>100</v>
      </c>
      <c r="M17" s="10">
        <f t="shared" si="3"/>
        <v>1</v>
      </c>
      <c r="N17" s="11">
        <f t="shared" si="4"/>
        <v>200</v>
      </c>
      <c r="O17" s="11"/>
      <c r="P17" s="11">
        <f>K17-N17</f>
        <v>100</v>
      </c>
    </row>
    <row r="18" customHeight="1" spans="1:16">
      <c r="A18" s="5">
        <v>17</v>
      </c>
      <c r="B18" s="5">
        <v>111219</v>
      </c>
      <c r="C18" s="5" t="s">
        <v>50</v>
      </c>
      <c r="D18" s="5" t="s">
        <v>28</v>
      </c>
      <c r="E18" s="5" t="s">
        <v>28</v>
      </c>
      <c r="F18" s="2" t="s">
        <v>48</v>
      </c>
      <c r="G18" s="6">
        <v>100</v>
      </c>
      <c r="H18" s="6">
        <v>120</v>
      </c>
      <c r="I18" s="6">
        <v>1</v>
      </c>
      <c r="J18" s="6">
        <f>G18</f>
        <v>100</v>
      </c>
      <c r="K18" s="6">
        <f>J18*2</f>
        <v>200</v>
      </c>
      <c r="L18" s="9">
        <v>43</v>
      </c>
      <c r="M18" s="10">
        <f t="shared" si="3"/>
        <v>0.43</v>
      </c>
      <c r="N18" s="11">
        <f t="shared" si="4"/>
        <v>86</v>
      </c>
      <c r="O18" s="11"/>
      <c r="P18" s="11">
        <f>K18-N18</f>
        <v>114</v>
      </c>
    </row>
    <row r="19" customHeight="1" spans="1:16">
      <c r="A19" s="5">
        <v>18</v>
      </c>
      <c r="B19" s="5">
        <v>114622</v>
      </c>
      <c r="C19" s="5" t="s">
        <v>51</v>
      </c>
      <c r="D19" s="5" t="s">
        <v>27</v>
      </c>
      <c r="E19" s="5" t="s">
        <v>27</v>
      </c>
      <c r="F19" s="2" t="s">
        <v>48</v>
      </c>
      <c r="G19" s="6">
        <v>100</v>
      </c>
      <c r="H19" s="6">
        <v>120</v>
      </c>
      <c r="I19" s="6">
        <v>2</v>
      </c>
      <c r="J19" s="6">
        <f>H19</f>
        <v>120</v>
      </c>
      <c r="K19" s="6">
        <f>J19*2.5</f>
        <v>300</v>
      </c>
      <c r="L19" s="9">
        <v>174</v>
      </c>
      <c r="M19" s="10">
        <f>L19/H19</f>
        <v>1.45</v>
      </c>
      <c r="N19" s="11">
        <f>L19*2.5</f>
        <v>435</v>
      </c>
      <c r="O19" s="11">
        <f>N19-K19</f>
        <v>135</v>
      </c>
      <c r="P19" s="11"/>
    </row>
    <row r="20" customHeight="1" spans="1:16">
      <c r="A20" s="5">
        <v>21</v>
      </c>
      <c r="B20" s="5">
        <v>106066</v>
      </c>
      <c r="C20" s="5" t="s">
        <v>52</v>
      </c>
      <c r="D20" s="5" t="s">
        <v>21</v>
      </c>
      <c r="E20" s="5" t="s">
        <v>21</v>
      </c>
      <c r="F20" s="2" t="s">
        <v>48</v>
      </c>
      <c r="G20" s="6">
        <v>100</v>
      </c>
      <c r="H20" s="6">
        <v>120</v>
      </c>
      <c r="I20" s="6">
        <v>2</v>
      </c>
      <c r="J20" s="6">
        <f>H20</f>
        <v>120</v>
      </c>
      <c r="K20" s="6">
        <f>J20*2.5</f>
        <v>300</v>
      </c>
      <c r="L20" s="9">
        <v>341</v>
      </c>
      <c r="M20" s="10">
        <f>L20/H20</f>
        <v>2.84166666666667</v>
      </c>
      <c r="N20" s="11">
        <f>L20*2.5</f>
        <v>852.5</v>
      </c>
      <c r="O20" s="11">
        <f>N20-K20</f>
        <v>552.5</v>
      </c>
      <c r="P20" s="11"/>
    </row>
    <row r="21" customHeight="1" spans="1:16">
      <c r="A21" s="5">
        <v>22</v>
      </c>
      <c r="B21" s="5">
        <v>2526</v>
      </c>
      <c r="C21" s="5" t="s">
        <v>53</v>
      </c>
      <c r="D21" s="5" t="s">
        <v>27</v>
      </c>
      <c r="E21" s="5" t="s">
        <v>27</v>
      </c>
      <c r="F21" s="2" t="s">
        <v>48</v>
      </c>
      <c r="G21" s="6">
        <v>100</v>
      </c>
      <c r="H21" s="6">
        <v>120</v>
      </c>
      <c r="I21" s="6">
        <v>2</v>
      </c>
      <c r="J21" s="6">
        <f>H21</f>
        <v>120</v>
      </c>
      <c r="K21" s="6">
        <f>J21*2.5</f>
        <v>300</v>
      </c>
      <c r="L21" s="9">
        <v>208</v>
      </c>
      <c r="M21" s="10">
        <f>L21/H21</f>
        <v>1.73333333333333</v>
      </c>
      <c r="N21" s="11">
        <f>L21*2.5</f>
        <v>520</v>
      </c>
      <c r="O21" s="11">
        <f>N21-K21</f>
        <v>220</v>
      </c>
      <c r="P21" s="11"/>
    </row>
    <row r="22" customHeight="1" spans="1:16">
      <c r="A22" s="5">
        <v>19</v>
      </c>
      <c r="B22" s="5">
        <v>117491</v>
      </c>
      <c r="C22" s="5" t="s">
        <v>54</v>
      </c>
      <c r="D22" s="5" t="s">
        <v>28</v>
      </c>
      <c r="E22" s="5" t="s">
        <v>28</v>
      </c>
      <c r="F22" s="2" t="s">
        <v>48</v>
      </c>
      <c r="G22" s="6">
        <v>100</v>
      </c>
      <c r="H22" s="6">
        <v>120</v>
      </c>
      <c r="I22" s="6">
        <v>1</v>
      </c>
      <c r="J22" s="6">
        <f>G22</f>
        <v>100</v>
      </c>
      <c r="K22" s="6">
        <f>J22*2</f>
        <v>200</v>
      </c>
      <c r="L22" s="9">
        <v>69</v>
      </c>
      <c r="M22" s="10">
        <f t="shared" ref="M22:M37" si="5">L22/G22</f>
        <v>0.69</v>
      </c>
      <c r="N22" s="11">
        <f t="shared" ref="N22:N37" si="6">L22*2</f>
        <v>138</v>
      </c>
      <c r="O22" s="11"/>
      <c r="P22" s="11">
        <f t="shared" ref="P22:P37" si="7">K22-N22</f>
        <v>62</v>
      </c>
    </row>
    <row r="23" customHeight="1" spans="1:16">
      <c r="A23" s="5">
        <v>23</v>
      </c>
      <c r="B23" s="5">
        <v>2527</v>
      </c>
      <c r="C23" s="5" t="s">
        <v>55</v>
      </c>
      <c r="D23" s="5" t="s">
        <v>27</v>
      </c>
      <c r="E23" s="5" t="s">
        <v>28</v>
      </c>
      <c r="F23" s="2" t="s">
        <v>48</v>
      </c>
      <c r="G23" s="6">
        <v>100</v>
      </c>
      <c r="H23" s="6">
        <v>120</v>
      </c>
      <c r="I23" s="6">
        <v>2</v>
      </c>
      <c r="J23" s="6">
        <f>H23</f>
        <v>120</v>
      </c>
      <c r="K23" s="6">
        <f>J23*2.5</f>
        <v>300</v>
      </c>
      <c r="L23" s="9">
        <v>46</v>
      </c>
      <c r="M23" s="10">
        <f t="shared" si="5"/>
        <v>0.46</v>
      </c>
      <c r="N23" s="11">
        <f t="shared" si="6"/>
        <v>92</v>
      </c>
      <c r="O23" s="11"/>
      <c r="P23" s="11">
        <f t="shared" si="7"/>
        <v>208</v>
      </c>
    </row>
    <row r="24" customHeight="1" spans="1:16">
      <c r="A24" s="5">
        <v>25</v>
      </c>
      <c r="B24" s="5">
        <v>120844</v>
      </c>
      <c r="C24" s="5" t="s">
        <v>56</v>
      </c>
      <c r="D24" s="5" t="s">
        <v>28</v>
      </c>
      <c r="E24" s="5" t="s">
        <v>27</v>
      </c>
      <c r="F24" s="2" t="s">
        <v>48</v>
      </c>
      <c r="G24" s="6">
        <v>100</v>
      </c>
      <c r="H24" s="6">
        <v>120</v>
      </c>
      <c r="I24" s="6">
        <v>1</v>
      </c>
      <c r="J24" s="6">
        <f>G24</f>
        <v>100</v>
      </c>
      <c r="K24" s="6">
        <f>J24*2</f>
        <v>200</v>
      </c>
      <c r="L24" s="9">
        <v>69</v>
      </c>
      <c r="M24" s="10">
        <f t="shared" si="5"/>
        <v>0.69</v>
      </c>
      <c r="N24" s="11">
        <f t="shared" si="6"/>
        <v>138</v>
      </c>
      <c r="O24" s="11"/>
      <c r="P24" s="11">
        <f t="shared" si="7"/>
        <v>62</v>
      </c>
    </row>
    <row r="25" customHeight="1" spans="1:16">
      <c r="A25" s="5">
        <v>20</v>
      </c>
      <c r="B25" s="5">
        <v>2817</v>
      </c>
      <c r="C25" s="5" t="s">
        <v>57</v>
      </c>
      <c r="D25" s="5" t="s">
        <v>27</v>
      </c>
      <c r="E25" s="5" t="s">
        <v>27</v>
      </c>
      <c r="F25" s="2" t="s">
        <v>48</v>
      </c>
      <c r="G25" s="6">
        <v>100</v>
      </c>
      <c r="H25" s="6">
        <v>120</v>
      </c>
      <c r="I25" s="6">
        <v>1</v>
      </c>
      <c r="J25" s="6">
        <f>G25</f>
        <v>100</v>
      </c>
      <c r="K25" s="6">
        <f>J25*2</f>
        <v>200</v>
      </c>
      <c r="L25" s="9">
        <v>61</v>
      </c>
      <c r="M25" s="10">
        <f t="shared" si="5"/>
        <v>0.61</v>
      </c>
      <c r="N25" s="11">
        <f t="shared" si="6"/>
        <v>122</v>
      </c>
      <c r="O25" s="11"/>
      <c r="P25" s="11">
        <f t="shared" si="7"/>
        <v>78</v>
      </c>
    </row>
    <row r="26" customHeight="1" spans="1:16">
      <c r="A26" s="5">
        <v>26</v>
      </c>
      <c r="B26" s="5">
        <v>2914</v>
      </c>
      <c r="C26" s="5" t="s">
        <v>58</v>
      </c>
      <c r="D26" s="5" t="s">
        <v>59</v>
      </c>
      <c r="E26" s="5" t="s">
        <v>60</v>
      </c>
      <c r="F26" s="2" t="s">
        <v>48</v>
      </c>
      <c r="G26" s="6">
        <v>100</v>
      </c>
      <c r="H26" s="6">
        <v>120</v>
      </c>
      <c r="I26" s="6">
        <v>2</v>
      </c>
      <c r="J26" s="6">
        <f>H26</f>
        <v>120</v>
      </c>
      <c r="K26" s="6">
        <f>J26*2.5</f>
        <v>300</v>
      </c>
      <c r="L26" s="9">
        <v>73</v>
      </c>
      <c r="M26" s="10">
        <f t="shared" si="5"/>
        <v>0.73</v>
      </c>
      <c r="N26" s="11">
        <f t="shared" si="6"/>
        <v>146</v>
      </c>
      <c r="O26" s="11"/>
      <c r="P26" s="11">
        <f t="shared" si="7"/>
        <v>154</v>
      </c>
    </row>
    <row r="27" customHeight="1" spans="1:16">
      <c r="A27" s="5">
        <v>27</v>
      </c>
      <c r="B27" s="5">
        <v>114844</v>
      </c>
      <c r="C27" s="5" t="s">
        <v>61</v>
      </c>
      <c r="D27" s="5" t="s">
        <v>28</v>
      </c>
      <c r="E27" s="5" t="s">
        <v>27</v>
      </c>
      <c r="F27" s="2" t="s">
        <v>48</v>
      </c>
      <c r="G27" s="6">
        <v>100</v>
      </c>
      <c r="H27" s="6">
        <v>120</v>
      </c>
      <c r="I27" s="6">
        <v>1</v>
      </c>
      <c r="J27" s="6">
        <f>G27</f>
        <v>100</v>
      </c>
      <c r="K27" s="6">
        <f>J27*2</f>
        <v>200</v>
      </c>
      <c r="L27" s="9">
        <v>34</v>
      </c>
      <c r="M27" s="10">
        <f t="shared" si="5"/>
        <v>0.34</v>
      </c>
      <c r="N27" s="11">
        <f t="shared" si="6"/>
        <v>68</v>
      </c>
      <c r="O27" s="11"/>
      <c r="P27" s="11">
        <f t="shared" si="7"/>
        <v>132</v>
      </c>
    </row>
    <row r="28" customHeight="1" spans="1:16">
      <c r="A28" s="5">
        <v>24</v>
      </c>
      <c r="B28" s="5">
        <v>107658</v>
      </c>
      <c r="C28" s="5" t="s">
        <v>62</v>
      </c>
      <c r="D28" s="5" t="s">
        <v>27</v>
      </c>
      <c r="E28" s="5" t="s">
        <v>27</v>
      </c>
      <c r="F28" s="2" t="s">
        <v>48</v>
      </c>
      <c r="G28" s="6">
        <v>100</v>
      </c>
      <c r="H28" s="6">
        <v>120</v>
      </c>
      <c r="I28" s="6">
        <v>2</v>
      </c>
      <c r="J28" s="6">
        <f>H28</f>
        <v>120</v>
      </c>
      <c r="K28" s="6">
        <f>J28*2.5</f>
        <v>300</v>
      </c>
      <c r="L28" s="9">
        <v>43</v>
      </c>
      <c r="M28" s="10">
        <f t="shared" si="5"/>
        <v>0.43</v>
      </c>
      <c r="N28" s="11">
        <f t="shared" si="6"/>
        <v>86</v>
      </c>
      <c r="O28" s="11"/>
      <c r="P28" s="11">
        <f t="shared" si="7"/>
        <v>214</v>
      </c>
    </row>
    <row r="29" customHeight="1" spans="1:16">
      <c r="A29" s="5">
        <v>28</v>
      </c>
      <c r="B29" s="5">
        <v>106399</v>
      </c>
      <c r="C29" s="5" t="s">
        <v>63</v>
      </c>
      <c r="D29" s="5" t="s">
        <v>31</v>
      </c>
      <c r="E29" s="5" t="s">
        <v>31</v>
      </c>
      <c r="F29" s="2" t="s">
        <v>48</v>
      </c>
      <c r="G29" s="6">
        <v>100</v>
      </c>
      <c r="H29" s="6">
        <v>120</v>
      </c>
      <c r="I29" s="6">
        <v>1</v>
      </c>
      <c r="J29" s="6">
        <f>G29</f>
        <v>100</v>
      </c>
      <c r="K29" s="6">
        <f>J29*2</f>
        <v>200</v>
      </c>
      <c r="L29" s="9">
        <v>30</v>
      </c>
      <c r="M29" s="10">
        <f t="shared" si="5"/>
        <v>0.3</v>
      </c>
      <c r="N29" s="11">
        <f t="shared" si="6"/>
        <v>60</v>
      </c>
      <c r="O29" s="11"/>
      <c r="P29" s="11">
        <f t="shared" si="7"/>
        <v>140</v>
      </c>
    </row>
    <row r="30" customHeight="1" spans="1:16">
      <c r="A30" s="5">
        <v>29</v>
      </c>
      <c r="B30" s="5">
        <v>108656</v>
      </c>
      <c r="C30" s="5" t="s">
        <v>64</v>
      </c>
      <c r="D30" s="5" t="s">
        <v>41</v>
      </c>
      <c r="E30" s="5" t="s">
        <v>42</v>
      </c>
      <c r="F30" s="2" t="s">
        <v>48</v>
      </c>
      <c r="G30" s="6">
        <v>100</v>
      </c>
      <c r="H30" s="6">
        <v>120</v>
      </c>
      <c r="I30" s="6">
        <v>1</v>
      </c>
      <c r="J30" s="6">
        <f>G30</f>
        <v>100</v>
      </c>
      <c r="K30" s="6">
        <f>J30*2</f>
        <v>200</v>
      </c>
      <c r="L30" s="9">
        <v>26</v>
      </c>
      <c r="M30" s="10">
        <f t="shared" si="5"/>
        <v>0.26</v>
      </c>
      <c r="N30" s="11">
        <f t="shared" si="6"/>
        <v>52</v>
      </c>
      <c r="O30" s="11"/>
      <c r="P30" s="11">
        <f t="shared" si="7"/>
        <v>148</v>
      </c>
    </row>
    <row r="31" customHeight="1" spans="1:16">
      <c r="A31" s="5">
        <v>31</v>
      </c>
      <c r="B31" s="5">
        <v>117184</v>
      </c>
      <c r="C31" s="5" t="s">
        <v>65</v>
      </c>
      <c r="D31" s="5" t="s">
        <v>27</v>
      </c>
      <c r="E31" s="5" t="s">
        <v>27</v>
      </c>
      <c r="F31" s="2" t="s">
        <v>48</v>
      </c>
      <c r="G31" s="6">
        <v>100</v>
      </c>
      <c r="H31" s="6">
        <v>120</v>
      </c>
      <c r="I31" s="6">
        <v>1</v>
      </c>
      <c r="J31" s="6">
        <f>G31</f>
        <v>100</v>
      </c>
      <c r="K31" s="6">
        <f>J31*2</f>
        <v>200</v>
      </c>
      <c r="L31" s="9">
        <v>29</v>
      </c>
      <c r="M31" s="10">
        <f t="shared" si="5"/>
        <v>0.29</v>
      </c>
      <c r="N31" s="11">
        <f t="shared" si="6"/>
        <v>58</v>
      </c>
      <c r="O31" s="11"/>
      <c r="P31" s="11">
        <f t="shared" si="7"/>
        <v>142</v>
      </c>
    </row>
    <row r="32" customHeight="1" spans="1:16">
      <c r="A32" s="5">
        <v>30</v>
      </c>
      <c r="B32" s="5">
        <v>118074</v>
      </c>
      <c r="C32" s="5" t="s">
        <v>66</v>
      </c>
      <c r="D32" s="5" t="s">
        <v>31</v>
      </c>
      <c r="E32" s="5" t="s">
        <v>31</v>
      </c>
      <c r="F32" s="2" t="s">
        <v>48</v>
      </c>
      <c r="G32" s="6">
        <v>100</v>
      </c>
      <c r="H32" s="6">
        <v>120</v>
      </c>
      <c r="I32" s="6">
        <v>2</v>
      </c>
      <c r="J32" s="6">
        <f>H32</f>
        <v>120</v>
      </c>
      <c r="K32" s="6">
        <f>J32*2.5</f>
        <v>300</v>
      </c>
      <c r="L32" s="9">
        <v>59</v>
      </c>
      <c r="M32" s="10">
        <f t="shared" si="5"/>
        <v>0.59</v>
      </c>
      <c r="N32" s="11">
        <f t="shared" si="6"/>
        <v>118</v>
      </c>
      <c r="O32" s="11"/>
      <c r="P32" s="11">
        <f t="shared" si="7"/>
        <v>182</v>
      </c>
    </row>
    <row r="33" customHeight="1" spans="1:16">
      <c r="A33" s="5">
        <v>32</v>
      </c>
      <c r="B33" s="5">
        <v>2729</v>
      </c>
      <c r="C33" s="5" t="s">
        <v>67</v>
      </c>
      <c r="D33" s="5" t="s">
        <v>31</v>
      </c>
      <c r="E33" s="5" t="s">
        <v>31</v>
      </c>
      <c r="F33" s="2" t="s">
        <v>48</v>
      </c>
      <c r="G33" s="6">
        <v>100</v>
      </c>
      <c r="H33" s="6">
        <v>120</v>
      </c>
      <c r="I33" s="6">
        <v>1</v>
      </c>
      <c r="J33" s="6">
        <f>G33</f>
        <v>100</v>
      </c>
      <c r="K33" s="6">
        <f>J33*2</f>
        <v>200</v>
      </c>
      <c r="L33" s="9">
        <v>75</v>
      </c>
      <c r="M33" s="10">
        <f t="shared" si="5"/>
        <v>0.75</v>
      </c>
      <c r="N33" s="11">
        <f t="shared" si="6"/>
        <v>150</v>
      </c>
      <c r="O33" s="11"/>
      <c r="P33" s="11">
        <f t="shared" si="7"/>
        <v>50</v>
      </c>
    </row>
    <row r="34" customHeight="1" spans="1:16">
      <c r="A34" s="5">
        <v>33</v>
      </c>
      <c r="B34" s="5">
        <v>2479</v>
      </c>
      <c r="C34" s="5" t="s">
        <v>68</v>
      </c>
      <c r="D34" s="5" t="s">
        <v>27</v>
      </c>
      <c r="E34" s="5" t="s">
        <v>28</v>
      </c>
      <c r="F34" s="2" t="s">
        <v>48</v>
      </c>
      <c r="G34" s="6">
        <v>100</v>
      </c>
      <c r="H34" s="6">
        <v>120</v>
      </c>
      <c r="I34" s="6">
        <v>2</v>
      </c>
      <c r="J34" s="6">
        <f>H34</f>
        <v>120</v>
      </c>
      <c r="K34" s="6">
        <f>J34*2.5</f>
        <v>300</v>
      </c>
      <c r="L34" s="9">
        <v>28</v>
      </c>
      <c r="M34" s="10">
        <f t="shared" si="5"/>
        <v>0.28</v>
      </c>
      <c r="N34" s="11">
        <f t="shared" si="6"/>
        <v>56</v>
      </c>
      <c r="O34" s="11"/>
      <c r="P34" s="11">
        <f t="shared" si="7"/>
        <v>244</v>
      </c>
    </row>
    <row r="35" customHeight="1" spans="1:16">
      <c r="A35" s="5">
        <v>34</v>
      </c>
      <c r="B35" s="5">
        <v>2730</v>
      </c>
      <c r="C35" s="5" t="s">
        <v>69</v>
      </c>
      <c r="D35" s="5" t="s">
        <v>27</v>
      </c>
      <c r="E35" s="5" t="s">
        <v>27</v>
      </c>
      <c r="F35" s="2" t="s">
        <v>48</v>
      </c>
      <c r="G35" s="6">
        <v>100</v>
      </c>
      <c r="H35" s="6">
        <v>120</v>
      </c>
      <c r="I35" s="6">
        <v>1</v>
      </c>
      <c r="J35" s="6">
        <f>G35</f>
        <v>100</v>
      </c>
      <c r="K35" s="6">
        <f>J35*2</f>
        <v>200</v>
      </c>
      <c r="L35" s="9">
        <v>84</v>
      </c>
      <c r="M35" s="10">
        <f t="shared" si="5"/>
        <v>0.84</v>
      </c>
      <c r="N35" s="11">
        <f t="shared" si="6"/>
        <v>168</v>
      </c>
      <c r="O35" s="11"/>
      <c r="P35" s="11">
        <f t="shared" si="7"/>
        <v>32</v>
      </c>
    </row>
    <row r="36" customHeight="1" spans="1:16">
      <c r="A36" s="5">
        <v>35</v>
      </c>
      <c r="B36" s="5">
        <v>114286</v>
      </c>
      <c r="C36" s="5" t="s">
        <v>70</v>
      </c>
      <c r="D36" s="5" t="s">
        <v>31</v>
      </c>
      <c r="E36" s="5" t="s">
        <v>31</v>
      </c>
      <c r="F36" s="2" t="s">
        <v>48</v>
      </c>
      <c r="G36" s="6">
        <v>100</v>
      </c>
      <c r="H36" s="6">
        <v>120</v>
      </c>
      <c r="I36" s="6">
        <v>1</v>
      </c>
      <c r="J36" s="6">
        <f>G36</f>
        <v>100</v>
      </c>
      <c r="K36" s="6">
        <f>J36*2</f>
        <v>200</v>
      </c>
      <c r="L36" s="9">
        <v>39</v>
      </c>
      <c r="M36" s="10">
        <f t="shared" si="5"/>
        <v>0.39</v>
      </c>
      <c r="N36" s="11">
        <f t="shared" si="6"/>
        <v>78</v>
      </c>
      <c r="O36" s="11"/>
      <c r="P36" s="11">
        <f t="shared" si="7"/>
        <v>122</v>
      </c>
    </row>
    <row r="37" customHeight="1" spans="1:16">
      <c r="A37" s="5">
        <v>36</v>
      </c>
      <c r="B37" s="5">
        <v>103198</v>
      </c>
      <c r="C37" s="5" t="s">
        <v>71</v>
      </c>
      <c r="D37" s="5" t="s">
        <v>27</v>
      </c>
      <c r="E37" s="5" t="s">
        <v>28</v>
      </c>
      <c r="F37" s="2" t="s">
        <v>48</v>
      </c>
      <c r="G37" s="6">
        <v>100</v>
      </c>
      <c r="H37" s="6">
        <v>120</v>
      </c>
      <c r="I37" s="6">
        <v>1</v>
      </c>
      <c r="J37" s="6">
        <f>G37</f>
        <v>100</v>
      </c>
      <c r="K37" s="6">
        <f>J37*2</f>
        <v>200</v>
      </c>
      <c r="L37" s="9">
        <v>46</v>
      </c>
      <c r="M37" s="10">
        <f t="shared" si="5"/>
        <v>0.46</v>
      </c>
      <c r="N37" s="11">
        <f t="shared" si="6"/>
        <v>92</v>
      </c>
      <c r="O37" s="11"/>
      <c r="P37" s="11">
        <f t="shared" si="7"/>
        <v>108</v>
      </c>
    </row>
    <row r="38" customHeight="1" spans="1:16">
      <c r="A38" s="5">
        <v>38</v>
      </c>
      <c r="B38" s="5">
        <v>2757</v>
      </c>
      <c r="C38" s="5" t="s">
        <v>72</v>
      </c>
      <c r="D38" s="5" t="s">
        <v>28</v>
      </c>
      <c r="E38" s="5" t="s">
        <v>27</v>
      </c>
      <c r="F38" s="2" t="s">
        <v>48</v>
      </c>
      <c r="G38" s="6">
        <v>100</v>
      </c>
      <c r="H38" s="6">
        <v>120</v>
      </c>
      <c r="I38" s="6">
        <v>1</v>
      </c>
      <c r="J38" s="6">
        <f>G38</f>
        <v>100</v>
      </c>
      <c r="K38" s="6">
        <f>J38*2</f>
        <v>200</v>
      </c>
      <c r="L38" s="9">
        <v>121</v>
      </c>
      <c r="M38" s="10">
        <f>L38/H38</f>
        <v>1.00833333333333</v>
      </c>
      <c r="N38" s="11">
        <f>L38*2.5</f>
        <v>302.5</v>
      </c>
      <c r="O38" s="11">
        <f>N38-K38</f>
        <v>102.5</v>
      </c>
      <c r="P38" s="11"/>
    </row>
    <row r="39" customHeight="1" spans="1:16">
      <c r="A39" s="5">
        <v>37</v>
      </c>
      <c r="B39" s="5">
        <v>105910</v>
      </c>
      <c r="C39" s="5" t="s">
        <v>73</v>
      </c>
      <c r="D39" s="5" t="s">
        <v>21</v>
      </c>
      <c r="E39" s="5" t="s">
        <v>21</v>
      </c>
      <c r="F39" s="2" t="s">
        <v>48</v>
      </c>
      <c r="G39" s="6">
        <v>100</v>
      </c>
      <c r="H39" s="6">
        <v>120</v>
      </c>
      <c r="I39" s="6">
        <v>2</v>
      </c>
      <c r="J39" s="6">
        <f>H39</f>
        <v>120</v>
      </c>
      <c r="K39" s="6">
        <f>J39*2.5</f>
        <v>300</v>
      </c>
      <c r="L39" s="9">
        <v>113</v>
      </c>
      <c r="M39" s="10">
        <f t="shared" ref="M39:M45" si="8">L39/G39</f>
        <v>1.13</v>
      </c>
      <c r="N39" s="11">
        <f t="shared" ref="N39:N45" si="9">L39*2</f>
        <v>226</v>
      </c>
      <c r="O39" s="11"/>
      <c r="P39" s="11">
        <f t="shared" ref="P39:P45" si="10">K39-N39</f>
        <v>74</v>
      </c>
    </row>
    <row r="40" customHeight="1" spans="1:16">
      <c r="A40" s="5">
        <v>39</v>
      </c>
      <c r="B40" s="5">
        <v>2893</v>
      </c>
      <c r="C40" s="5" t="s">
        <v>74</v>
      </c>
      <c r="D40" s="5" t="s">
        <v>75</v>
      </c>
      <c r="E40" s="5" t="s">
        <v>37</v>
      </c>
      <c r="F40" s="2" t="s">
        <v>48</v>
      </c>
      <c r="G40" s="6">
        <v>100</v>
      </c>
      <c r="H40" s="6">
        <v>120</v>
      </c>
      <c r="I40" s="6">
        <v>2</v>
      </c>
      <c r="J40" s="6">
        <f>H40</f>
        <v>120</v>
      </c>
      <c r="K40" s="6">
        <f>J40*2.5</f>
        <v>300</v>
      </c>
      <c r="L40" s="9">
        <v>49</v>
      </c>
      <c r="M40" s="10">
        <f t="shared" si="8"/>
        <v>0.49</v>
      </c>
      <c r="N40" s="11">
        <f t="shared" si="9"/>
        <v>98</v>
      </c>
      <c r="O40" s="11"/>
      <c r="P40" s="11">
        <f t="shared" si="10"/>
        <v>202</v>
      </c>
    </row>
    <row r="41" customHeight="1" spans="1:16">
      <c r="A41" s="5">
        <v>40</v>
      </c>
      <c r="B41" s="5">
        <v>2904</v>
      </c>
      <c r="C41" s="5" t="s">
        <v>76</v>
      </c>
      <c r="D41" s="5" t="s">
        <v>75</v>
      </c>
      <c r="E41" s="5" t="s">
        <v>37</v>
      </c>
      <c r="F41" s="2" t="s">
        <v>48</v>
      </c>
      <c r="G41" s="6">
        <v>100</v>
      </c>
      <c r="H41" s="6">
        <v>120</v>
      </c>
      <c r="I41" s="6">
        <v>1</v>
      </c>
      <c r="J41" s="6">
        <f>G41</f>
        <v>100</v>
      </c>
      <c r="K41" s="6">
        <f>J41*2</f>
        <v>200</v>
      </c>
      <c r="L41" s="9">
        <v>47</v>
      </c>
      <c r="M41" s="10">
        <f t="shared" si="8"/>
        <v>0.47</v>
      </c>
      <c r="N41" s="11">
        <f t="shared" si="9"/>
        <v>94</v>
      </c>
      <c r="O41" s="11"/>
      <c r="P41" s="11">
        <f t="shared" si="10"/>
        <v>106</v>
      </c>
    </row>
    <row r="42" customHeight="1" spans="1:16">
      <c r="A42" s="5">
        <v>41</v>
      </c>
      <c r="B42" s="5">
        <v>2443</v>
      </c>
      <c r="C42" s="5" t="s">
        <v>77</v>
      </c>
      <c r="D42" s="5" t="s">
        <v>27</v>
      </c>
      <c r="E42" s="5" t="s">
        <v>28</v>
      </c>
      <c r="F42" s="2" t="s">
        <v>48</v>
      </c>
      <c r="G42" s="6">
        <v>100</v>
      </c>
      <c r="H42" s="6">
        <v>120</v>
      </c>
      <c r="I42" s="6">
        <v>1</v>
      </c>
      <c r="J42" s="6">
        <f>G42</f>
        <v>100</v>
      </c>
      <c r="K42" s="6">
        <f>J42*2</f>
        <v>200</v>
      </c>
      <c r="L42" s="9">
        <v>50</v>
      </c>
      <c r="M42" s="10">
        <f t="shared" si="8"/>
        <v>0.5</v>
      </c>
      <c r="N42" s="11">
        <f t="shared" si="9"/>
        <v>100</v>
      </c>
      <c r="O42" s="11"/>
      <c r="P42" s="11">
        <f t="shared" si="10"/>
        <v>100</v>
      </c>
    </row>
    <row r="43" customHeight="1" spans="1:16">
      <c r="A43" s="5">
        <v>43</v>
      </c>
      <c r="B43" s="5">
        <v>2520</v>
      </c>
      <c r="C43" s="5" t="s">
        <v>78</v>
      </c>
      <c r="D43" s="5" t="s">
        <v>27</v>
      </c>
      <c r="E43" s="5" t="s">
        <v>27</v>
      </c>
      <c r="F43" s="2" t="s">
        <v>48</v>
      </c>
      <c r="G43" s="6">
        <v>100</v>
      </c>
      <c r="H43" s="6">
        <v>120</v>
      </c>
      <c r="I43" s="6">
        <v>1</v>
      </c>
      <c r="J43" s="6">
        <f>G43</f>
        <v>100</v>
      </c>
      <c r="K43" s="6">
        <f>J43*2</f>
        <v>200</v>
      </c>
      <c r="L43" s="9">
        <v>63</v>
      </c>
      <c r="M43" s="10">
        <f t="shared" si="8"/>
        <v>0.63</v>
      </c>
      <c r="N43" s="11">
        <f t="shared" si="9"/>
        <v>126</v>
      </c>
      <c r="O43" s="11"/>
      <c r="P43" s="11">
        <f t="shared" si="10"/>
        <v>74</v>
      </c>
    </row>
    <row r="44" customHeight="1" spans="1:16">
      <c r="A44" s="5">
        <v>42</v>
      </c>
      <c r="B44" s="5">
        <v>2471</v>
      </c>
      <c r="C44" s="5" t="s">
        <v>79</v>
      </c>
      <c r="D44" s="5" t="s">
        <v>27</v>
      </c>
      <c r="E44" s="5" t="s">
        <v>28</v>
      </c>
      <c r="F44" s="2" t="s">
        <v>48</v>
      </c>
      <c r="G44" s="6">
        <v>100</v>
      </c>
      <c r="H44" s="6">
        <v>120</v>
      </c>
      <c r="I44" s="6">
        <v>1</v>
      </c>
      <c r="J44" s="6">
        <f>G44</f>
        <v>100</v>
      </c>
      <c r="K44" s="6">
        <f>J44*2</f>
        <v>200</v>
      </c>
      <c r="L44" s="9">
        <v>40</v>
      </c>
      <c r="M44" s="10">
        <f t="shared" si="8"/>
        <v>0.4</v>
      </c>
      <c r="N44" s="11">
        <f t="shared" si="9"/>
        <v>80</v>
      </c>
      <c r="O44" s="11"/>
      <c r="P44" s="11">
        <f t="shared" si="10"/>
        <v>120</v>
      </c>
    </row>
    <row r="45" customHeight="1" spans="1:16">
      <c r="A45" s="5">
        <v>44</v>
      </c>
      <c r="B45" s="5">
        <v>102565</v>
      </c>
      <c r="C45" s="5" t="s">
        <v>80</v>
      </c>
      <c r="D45" s="5" t="s">
        <v>27</v>
      </c>
      <c r="E45" s="5" t="s">
        <v>28</v>
      </c>
      <c r="F45" s="2" t="s">
        <v>48</v>
      </c>
      <c r="G45" s="6">
        <v>100</v>
      </c>
      <c r="H45" s="6">
        <v>120</v>
      </c>
      <c r="I45" s="6">
        <v>1</v>
      </c>
      <c r="J45" s="6">
        <f>G45</f>
        <v>100</v>
      </c>
      <c r="K45" s="6">
        <f>J45*2</f>
        <v>200</v>
      </c>
      <c r="L45" s="9">
        <v>59</v>
      </c>
      <c r="M45" s="10">
        <f t="shared" si="8"/>
        <v>0.59</v>
      </c>
      <c r="N45" s="11">
        <f t="shared" si="9"/>
        <v>118</v>
      </c>
      <c r="O45" s="11"/>
      <c r="P45" s="11">
        <f t="shared" si="10"/>
        <v>82</v>
      </c>
    </row>
    <row r="46" customHeight="1" spans="1:16">
      <c r="A46" s="5">
        <v>46</v>
      </c>
      <c r="B46" s="5">
        <v>2802</v>
      </c>
      <c r="C46" s="5" t="s">
        <v>81</v>
      </c>
      <c r="D46" s="5" t="s">
        <v>28</v>
      </c>
      <c r="E46" s="5" t="s">
        <v>28</v>
      </c>
      <c r="F46" s="2" t="s">
        <v>48</v>
      </c>
      <c r="G46" s="6">
        <v>100</v>
      </c>
      <c r="H46" s="6">
        <v>120</v>
      </c>
      <c r="I46" s="6">
        <v>2</v>
      </c>
      <c r="J46" s="6">
        <f>H46</f>
        <v>120</v>
      </c>
      <c r="K46" s="6">
        <f>J46*2.5</f>
        <v>300</v>
      </c>
      <c r="L46" s="9">
        <v>141</v>
      </c>
      <c r="M46" s="10">
        <f>L46/H46</f>
        <v>1.175</v>
      </c>
      <c r="N46" s="11">
        <f>L46*2.5</f>
        <v>352.5</v>
      </c>
      <c r="O46" s="11">
        <f>N46-K46</f>
        <v>52.5</v>
      </c>
      <c r="P46" s="11"/>
    </row>
    <row r="47" customHeight="1" spans="1:16">
      <c r="A47" s="5">
        <v>48</v>
      </c>
      <c r="B47" s="5">
        <v>2483</v>
      </c>
      <c r="C47" s="5" t="s">
        <v>82</v>
      </c>
      <c r="D47" s="5" t="s">
        <v>27</v>
      </c>
      <c r="E47" s="5" t="s">
        <v>28</v>
      </c>
      <c r="F47" s="2" t="s">
        <v>48</v>
      </c>
      <c r="G47" s="6">
        <v>100</v>
      </c>
      <c r="H47" s="6">
        <v>120</v>
      </c>
      <c r="I47" s="6">
        <v>1</v>
      </c>
      <c r="J47" s="6">
        <f>G47</f>
        <v>100</v>
      </c>
      <c r="K47" s="6">
        <f>J47*2</f>
        <v>200</v>
      </c>
      <c r="L47" s="9">
        <v>59</v>
      </c>
      <c r="M47" s="10">
        <f>L47/G47</f>
        <v>0.59</v>
      </c>
      <c r="N47" s="11">
        <f t="shared" ref="N47:N50" si="11">L47*2</f>
        <v>118</v>
      </c>
      <c r="O47" s="11"/>
      <c r="P47" s="11">
        <f>K47-N47</f>
        <v>82</v>
      </c>
    </row>
    <row r="48" customHeight="1" spans="1:16">
      <c r="A48" s="5">
        <v>50</v>
      </c>
      <c r="B48" s="5">
        <v>104428</v>
      </c>
      <c r="C48" s="5" t="s">
        <v>83</v>
      </c>
      <c r="D48" s="5" t="s">
        <v>59</v>
      </c>
      <c r="E48" s="5" t="s">
        <v>60</v>
      </c>
      <c r="F48" s="2" t="s">
        <v>48</v>
      </c>
      <c r="G48" s="6">
        <v>100</v>
      </c>
      <c r="H48" s="6">
        <v>120</v>
      </c>
      <c r="I48" s="6">
        <v>2</v>
      </c>
      <c r="J48" s="6">
        <f>H48</f>
        <v>120</v>
      </c>
      <c r="K48" s="6">
        <f>J48*2.5</f>
        <v>300</v>
      </c>
      <c r="L48" s="9">
        <v>138</v>
      </c>
      <c r="M48" s="10">
        <f>L48/H48</f>
        <v>1.15</v>
      </c>
      <c r="N48" s="11">
        <f>L48*2.5</f>
        <v>345</v>
      </c>
      <c r="O48" s="11">
        <f>N48-K48</f>
        <v>45</v>
      </c>
      <c r="P48" s="11"/>
    </row>
    <row r="49" customHeight="1" spans="1:16">
      <c r="A49" s="5">
        <v>47</v>
      </c>
      <c r="B49" s="5">
        <v>116919</v>
      </c>
      <c r="C49" s="5" t="s">
        <v>84</v>
      </c>
      <c r="D49" s="5" t="s">
        <v>21</v>
      </c>
      <c r="E49" s="5" t="s">
        <v>21</v>
      </c>
      <c r="F49" s="2" t="s">
        <v>48</v>
      </c>
      <c r="G49" s="6">
        <v>100</v>
      </c>
      <c r="H49" s="6">
        <v>120</v>
      </c>
      <c r="I49" s="6">
        <v>1</v>
      </c>
      <c r="J49" s="6">
        <f>G49</f>
        <v>100</v>
      </c>
      <c r="K49" s="6">
        <f>J49*2</f>
        <v>200</v>
      </c>
      <c r="L49" s="9">
        <v>105</v>
      </c>
      <c r="M49" s="10">
        <f>L49/G49</f>
        <v>1.05</v>
      </c>
      <c r="N49" s="11">
        <f t="shared" si="11"/>
        <v>210</v>
      </c>
      <c r="O49" s="11">
        <f>N49-K49</f>
        <v>10</v>
      </c>
      <c r="P49" s="11"/>
    </row>
    <row r="50" customHeight="1" spans="1:16">
      <c r="A50" s="5">
        <v>51</v>
      </c>
      <c r="B50" s="5">
        <v>105267</v>
      </c>
      <c r="C50" s="5" t="s">
        <v>85</v>
      </c>
      <c r="D50" s="5" t="s">
        <v>28</v>
      </c>
      <c r="E50" s="5" t="s">
        <v>28</v>
      </c>
      <c r="F50" s="2" t="s">
        <v>48</v>
      </c>
      <c r="G50" s="6">
        <v>100</v>
      </c>
      <c r="H50" s="6">
        <v>120</v>
      </c>
      <c r="I50" s="6">
        <v>1</v>
      </c>
      <c r="J50" s="6">
        <f>G50</f>
        <v>100</v>
      </c>
      <c r="K50" s="6">
        <f>J50*2</f>
        <v>200</v>
      </c>
      <c r="L50" s="9">
        <v>63</v>
      </c>
      <c r="M50" s="10">
        <f>L50/G50</f>
        <v>0.63</v>
      </c>
      <c r="N50" s="11">
        <f t="shared" si="11"/>
        <v>126</v>
      </c>
      <c r="O50" s="11"/>
      <c r="P50" s="11">
        <f>K50-N50</f>
        <v>74</v>
      </c>
    </row>
    <row r="51" customHeight="1" spans="1:16">
      <c r="A51" s="5">
        <v>52</v>
      </c>
      <c r="B51" s="5">
        <v>138202</v>
      </c>
      <c r="C51" s="5" t="s">
        <v>86</v>
      </c>
      <c r="D51" s="5" t="s">
        <v>31</v>
      </c>
      <c r="E51" s="5" t="s">
        <v>31</v>
      </c>
      <c r="F51" s="2" t="s">
        <v>48</v>
      </c>
      <c r="G51" s="6">
        <v>100</v>
      </c>
      <c r="H51" s="6">
        <v>120</v>
      </c>
      <c r="I51" s="6">
        <v>1</v>
      </c>
      <c r="J51" s="6">
        <f>G51</f>
        <v>100</v>
      </c>
      <c r="K51" s="6">
        <f>J51*2</f>
        <v>200</v>
      </c>
      <c r="L51" s="9">
        <v>147</v>
      </c>
      <c r="M51" s="10">
        <f>L51/H51</f>
        <v>1.225</v>
      </c>
      <c r="N51" s="11">
        <f>L51*2.5</f>
        <v>367.5</v>
      </c>
      <c r="O51" s="11">
        <f>N51-K51</f>
        <v>167.5</v>
      </c>
      <c r="P51" s="11"/>
    </row>
    <row r="52" customHeight="1" spans="1:16">
      <c r="A52" s="5">
        <v>45</v>
      </c>
      <c r="B52" s="5">
        <v>116482</v>
      </c>
      <c r="C52" s="5" t="s">
        <v>87</v>
      </c>
      <c r="D52" s="5" t="s">
        <v>21</v>
      </c>
      <c r="E52" s="5" t="s">
        <v>21</v>
      </c>
      <c r="F52" s="2" t="s">
        <v>48</v>
      </c>
      <c r="G52" s="6">
        <v>100</v>
      </c>
      <c r="H52" s="6">
        <v>120</v>
      </c>
      <c r="I52" s="6">
        <v>1</v>
      </c>
      <c r="J52" s="6">
        <f>G52</f>
        <v>100</v>
      </c>
      <c r="K52" s="6">
        <f>J52*2</f>
        <v>200</v>
      </c>
      <c r="L52" s="9">
        <v>66</v>
      </c>
      <c r="M52" s="10">
        <f>L52/G52</f>
        <v>0.66</v>
      </c>
      <c r="N52" s="11">
        <f t="shared" ref="N52:N55" si="12">L52*2</f>
        <v>132</v>
      </c>
      <c r="O52" s="11"/>
      <c r="P52" s="11">
        <f>K52-N52</f>
        <v>68</v>
      </c>
    </row>
    <row r="53" customHeight="1" spans="1:16">
      <c r="A53" s="5">
        <v>49</v>
      </c>
      <c r="B53" s="5">
        <v>2451</v>
      </c>
      <c r="C53" s="5" t="s">
        <v>88</v>
      </c>
      <c r="D53" s="5" t="s">
        <v>28</v>
      </c>
      <c r="E53" s="5" t="s">
        <v>28</v>
      </c>
      <c r="F53" s="2" t="s">
        <v>48</v>
      </c>
      <c r="G53" s="6">
        <v>100</v>
      </c>
      <c r="H53" s="6">
        <v>120</v>
      </c>
      <c r="I53" s="6">
        <v>2</v>
      </c>
      <c r="J53" s="6">
        <f>H53</f>
        <v>120</v>
      </c>
      <c r="K53" s="6">
        <f>J53*2.5</f>
        <v>300</v>
      </c>
      <c r="L53" s="9">
        <v>56</v>
      </c>
      <c r="M53" s="10">
        <f>L53/G53</f>
        <v>0.56</v>
      </c>
      <c r="N53" s="11">
        <f t="shared" si="12"/>
        <v>112</v>
      </c>
      <c r="O53" s="11"/>
      <c r="P53" s="11">
        <f>K53-N53</f>
        <v>188</v>
      </c>
    </row>
    <row r="54" customHeight="1" spans="1:16">
      <c r="A54" s="5">
        <v>58</v>
      </c>
      <c r="B54" s="5">
        <v>2854</v>
      </c>
      <c r="C54" s="5" t="s">
        <v>89</v>
      </c>
      <c r="D54" s="5" t="s">
        <v>45</v>
      </c>
      <c r="E54" s="5" t="s">
        <v>37</v>
      </c>
      <c r="F54" s="2" t="s">
        <v>90</v>
      </c>
      <c r="G54" s="6">
        <v>80</v>
      </c>
      <c r="H54" s="6">
        <v>100</v>
      </c>
      <c r="I54" s="6">
        <v>2</v>
      </c>
      <c r="J54" s="6">
        <f>H54</f>
        <v>100</v>
      </c>
      <c r="K54" s="6">
        <f>J54*2.5</f>
        <v>250</v>
      </c>
      <c r="L54" s="9">
        <v>68</v>
      </c>
      <c r="M54" s="10">
        <f>L54/G54</f>
        <v>0.85</v>
      </c>
      <c r="N54" s="11">
        <f t="shared" si="12"/>
        <v>136</v>
      </c>
      <c r="O54" s="11"/>
      <c r="P54" s="11">
        <f>K54-N54</f>
        <v>114</v>
      </c>
    </row>
    <row r="55" customHeight="1" spans="1:16">
      <c r="A55" s="5">
        <v>55</v>
      </c>
      <c r="B55" s="5">
        <v>2797</v>
      </c>
      <c r="C55" s="5" t="s">
        <v>91</v>
      </c>
      <c r="D55" s="5" t="s">
        <v>28</v>
      </c>
      <c r="E55" s="5" t="s">
        <v>27</v>
      </c>
      <c r="F55" s="2" t="s">
        <v>90</v>
      </c>
      <c r="G55" s="6">
        <v>80</v>
      </c>
      <c r="H55" s="6">
        <v>100</v>
      </c>
      <c r="I55" s="6">
        <v>1</v>
      </c>
      <c r="J55" s="6">
        <f>G55</f>
        <v>80</v>
      </c>
      <c r="K55" s="6">
        <f>J55*2</f>
        <v>160</v>
      </c>
      <c r="L55" s="9">
        <v>52</v>
      </c>
      <c r="M55" s="10">
        <f>L55/G55</f>
        <v>0.65</v>
      </c>
      <c r="N55" s="11">
        <f t="shared" si="12"/>
        <v>104</v>
      </c>
      <c r="O55" s="11"/>
      <c r="P55" s="11">
        <f>K55-N55</f>
        <v>56</v>
      </c>
    </row>
    <row r="56" customHeight="1" spans="1:16">
      <c r="A56" s="5">
        <v>59</v>
      </c>
      <c r="B56" s="5">
        <v>113833</v>
      </c>
      <c r="C56" s="5" t="s">
        <v>92</v>
      </c>
      <c r="D56" s="5" t="s">
        <v>31</v>
      </c>
      <c r="E56" s="5" t="s">
        <v>31</v>
      </c>
      <c r="F56" s="2" t="s">
        <v>90</v>
      </c>
      <c r="G56" s="6">
        <v>80</v>
      </c>
      <c r="H56" s="6">
        <v>100</v>
      </c>
      <c r="I56" s="6">
        <v>2</v>
      </c>
      <c r="J56" s="6">
        <f>H56</f>
        <v>100</v>
      </c>
      <c r="K56" s="6">
        <f>J56*2.5</f>
        <v>250</v>
      </c>
      <c r="L56" s="9">
        <v>103</v>
      </c>
      <c r="M56" s="10">
        <f>L56/H56</f>
        <v>1.03</v>
      </c>
      <c r="N56" s="11">
        <f>L56*2.5</f>
        <v>257.5</v>
      </c>
      <c r="O56" s="11">
        <f>N56-K56</f>
        <v>7.5</v>
      </c>
      <c r="P56" s="11"/>
    </row>
    <row r="57" customHeight="1" spans="1:16">
      <c r="A57" s="5">
        <v>60</v>
      </c>
      <c r="B57" s="5">
        <v>2466</v>
      </c>
      <c r="C57" s="5" t="s">
        <v>93</v>
      </c>
      <c r="D57" s="5" t="s">
        <v>28</v>
      </c>
      <c r="E57" s="5" t="s">
        <v>28</v>
      </c>
      <c r="F57" s="2" t="s">
        <v>90</v>
      </c>
      <c r="G57" s="6">
        <v>80</v>
      </c>
      <c r="H57" s="6">
        <v>100</v>
      </c>
      <c r="I57" s="6">
        <v>1</v>
      </c>
      <c r="J57" s="6">
        <f>G57</f>
        <v>80</v>
      </c>
      <c r="K57" s="6">
        <f>J57*2</f>
        <v>160</v>
      </c>
      <c r="L57" s="9">
        <v>69</v>
      </c>
      <c r="M57" s="10">
        <f>L57/G57</f>
        <v>0.8625</v>
      </c>
      <c r="N57" s="11">
        <f t="shared" ref="N57:N59" si="13">L57*2</f>
        <v>138</v>
      </c>
      <c r="O57" s="11"/>
      <c r="P57" s="11">
        <f>K57-N57</f>
        <v>22</v>
      </c>
    </row>
    <row r="58" customHeight="1" spans="1:16">
      <c r="A58" s="5">
        <v>61</v>
      </c>
      <c r="B58" s="5">
        <v>2778</v>
      </c>
      <c r="C58" s="5" t="s">
        <v>94</v>
      </c>
      <c r="D58" s="5" t="s">
        <v>28</v>
      </c>
      <c r="E58" s="5" t="s">
        <v>28</v>
      </c>
      <c r="F58" s="2" t="s">
        <v>90</v>
      </c>
      <c r="G58" s="6">
        <v>80</v>
      </c>
      <c r="H58" s="6">
        <v>100</v>
      </c>
      <c r="I58" s="6">
        <v>1</v>
      </c>
      <c r="J58" s="6">
        <f>G58</f>
        <v>80</v>
      </c>
      <c r="K58" s="6">
        <f>J58*2</f>
        <v>160</v>
      </c>
      <c r="L58" s="9">
        <v>49</v>
      </c>
      <c r="M58" s="10">
        <f>L58/G58</f>
        <v>0.6125</v>
      </c>
      <c r="N58" s="11">
        <f t="shared" si="13"/>
        <v>98</v>
      </c>
      <c r="O58" s="11"/>
      <c r="P58" s="11">
        <f>K58-N58</f>
        <v>62</v>
      </c>
    </row>
    <row r="59" customHeight="1" spans="1:16">
      <c r="A59" s="5">
        <v>53</v>
      </c>
      <c r="B59" s="5">
        <v>2304</v>
      </c>
      <c r="C59" s="5" t="s">
        <v>95</v>
      </c>
      <c r="D59" s="5" t="s">
        <v>31</v>
      </c>
      <c r="E59" s="5" t="s">
        <v>31</v>
      </c>
      <c r="F59" s="2" t="s">
        <v>90</v>
      </c>
      <c r="G59" s="6">
        <v>80</v>
      </c>
      <c r="H59" s="6">
        <v>100</v>
      </c>
      <c r="I59" s="6">
        <v>1</v>
      </c>
      <c r="J59" s="6">
        <f>G59</f>
        <v>80</v>
      </c>
      <c r="K59" s="6">
        <f>J59*2</f>
        <v>160</v>
      </c>
      <c r="L59" s="9">
        <v>59</v>
      </c>
      <c r="M59" s="10">
        <f>L59/G59</f>
        <v>0.7375</v>
      </c>
      <c r="N59" s="11">
        <f t="shared" si="13"/>
        <v>118</v>
      </c>
      <c r="O59" s="11"/>
      <c r="P59" s="11">
        <f>K59-N59</f>
        <v>42</v>
      </c>
    </row>
    <row r="60" customHeight="1" spans="1:16">
      <c r="A60" s="5">
        <v>62</v>
      </c>
      <c r="B60" s="5">
        <v>2876</v>
      </c>
      <c r="C60" s="5" t="s">
        <v>96</v>
      </c>
      <c r="D60" s="5" t="s">
        <v>41</v>
      </c>
      <c r="E60" s="5" t="s">
        <v>42</v>
      </c>
      <c r="F60" s="2" t="s">
        <v>90</v>
      </c>
      <c r="G60" s="6">
        <v>80</v>
      </c>
      <c r="H60" s="6">
        <v>100</v>
      </c>
      <c r="I60" s="6">
        <v>2</v>
      </c>
      <c r="J60" s="6">
        <f>H60</f>
        <v>100</v>
      </c>
      <c r="K60" s="6">
        <f>J60*2.5</f>
        <v>250</v>
      </c>
      <c r="L60" s="9">
        <v>180</v>
      </c>
      <c r="M60" s="10">
        <f>L60/H60</f>
        <v>1.8</v>
      </c>
      <c r="N60" s="11">
        <f>L60*2.5</f>
        <v>450</v>
      </c>
      <c r="O60" s="11">
        <f>N60-K60</f>
        <v>200</v>
      </c>
      <c r="P60" s="11"/>
    </row>
    <row r="61" customHeight="1" spans="1:16">
      <c r="A61" s="5">
        <v>54</v>
      </c>
      <c r="B61" s="5">
        <v>102934</v>
      </c>
      <c r="C61" s="5" t="s">
        <v>97</v>
      </c>
      <c r="D61" s="5" t="s">
        <v>28</v>
      </c>
      <c r="E61" s="5" t="s">
        <v>28</v>
      </c>
      <c r="F61" s="2" t="s">
        <v>90</v>
      </c>
      <c r="G61" s="6">
        <v>80</v>
      </c>
      <c r="H61" s="6">
        <v>100</v>
      </c>
      <c r="I61" s="6">
        <v>1</v>
      </c>
      <c r="J61" s="6">
        <f t="shared" ref="J61:J71" si="14">G61</f>
        <v>80</v>
      </c>
      <c r="K61" s="6">
        <f t="shared" ref="K61:K71" si="15">J61*2</f>
        <v>160</v>
      </c>
      <c r="L61" s="9">
        <v>53</v>
      </c>
      <c r="M61" s="10">
        <f>L61/G61</f>
        <v>0.6625</v>
      </c>
      <c r="N61" s="11">
        <f t="shared" ref="N61:N63" si="16">L61*2</f>
        <v>106</v>
      </c>
      <c r="O61" s="11"/>
      <c r="P61" s="11">
        <f>K61-N61</f>
        <v>54</v>
      </c>
    </row>
    <row r="62" customHeight="1" spans="1:16">
      <c r="A62" s="5">
        <v>57</v>
      </c>
      <c r="B62" s="5">
        <v>2751</v>
      </c>
      <c r="C62" s="5" t="s">
        <v>98</v>
      </c>
      <c r="D62" s="5" t="s">
        <v>31</v>
      </c>
      <c r="E62" s="5" t="s">
        <v>31</v>
      </c>
      <c r="F62" s="2" t="s">
        <v>90</v>
      </c>
      <c r="G62" s="6">
        <v>80</v>
      </c>
      <c r="H62" s="6">
        <v>100</v>
      </c>
      <c r="I62" s="6">
        <v>1</v>
      </c>
      <c r="J62" s="6">
        <f t="shared" si="14"/>
        <v>80</v>
      </c>
      <c r="K62" s="6">
        <f t="shared" si="15"/>
        <v>160</v>
      </c>
      <c r="L62" s="9">
        <v>16</v>
      </c>
      <c r="M62" s="10">
        <f>L62/G62</f>
        <v>0.2</v>
      </c>
      <c r="N62" s="11">
        <f t="shared" si="16"/>
        <v>32</v>
      </c>
      <c r="O62" s="11"/>
      <c r="P62" s="11">
        <f>K62-N62</f>
        <v>128</v>
      </c>
    </row>
    <row r="63" customHeight="1" spans="1:16">
      <c r="A63" s="5">
        <v>56</v>
      </c>
      <c r="B63" s="5">
        <v>2826</v>
      </c>
      <c r="C63" s="5" t="s">
        <v>99</v>
      </c>
      <c r="D63" s="5" t="s">
        <v>28</v>
      </c>
      <c r="E63" s="5" t="s">
        <v>28</v>
      </c>
      <c r="F63" s="2" t="s">
        <v>90</v>
      </c>
      <c r="G63" s="6">
        <v>80</v>
      </c>
      <c r="H63" s="6">
        <v>100</v>
      </c>
      <c r="I63" s="6">
        <v>1</v>
      </c>
      <c r="J63" s="6">
        <f t="shared" si="14"/>
        <v>80</v>
      </c>
      <c r="K63" s="6">
        <f t="shared" si="15"/>
        <v>160</v>
      </c>
      <c r="L63" s="9">
        <v>54</v>
      </c>
      <c r="M63" s="10">
        <f>L63/G63</f>
        <v>0.675</v>
      </c>
      <c r="N63" s="11">
        <f t="shared" si="16"/>
        <v>108</v>
      </c>
      <c r="O63" s="11"/>
      <c r="P63" s="11">
        <f>K63-N63</f>
        <v>52</v>
      </c>
    </row>
    <row r="64" customHeight="1" spans="1:16">
      <c r="A64" s="5">
        <v>66</v>
      </c>
      <c r="B64" s="5">
        <v>111400</v>
      </c>
      <c r="C64" s="5" t="s">
        <v>100</v>
      </c>
      <c r="D64" s="5" t="s">
        <v>36</v>
      </c>
      <c r="E64" s="5" t="s">
        <v>37</v>
      </c>
      <c r="F64" s="2" t="s">
        <v>90</v>
      </c>
      <c r="G64" s="6">
        <v>80</v>
      </c>
      <c r="H64" s="6">
        <v>100</v>
      </c>
      <c r="I64" s="6">
        <v>1</v>
      </c>
      <c r="J64" s="6">
        <f t="shared" si="14"/>
        <v>80</v>
      </c>
      <c r="K64" s="6">
        <f t="shared" si="15"/>
        <v>160</v>
      </c>
      <c r="L64" s="9">
        <v>108</v>
      </c>
      <c r="M64" s="10">
        <f>L64/H64</f>
        <v>1.08</v>
      </c>
      <c r="N64" s="11">
        <f>L64*2.5</f>
        <v>270</v>
      </c>
      <c r="O64" s="11">
        <f>N64-K64</f>
        <v>110</v>
      </c>
      <c r="P64" s="11"/>
    </row>
    <row r="65" customHeight="1" spans="1:16">
      <c r="A65" s="5">
        <v>67</v>
      </c>
      <c r="B65" s="5">
        <v>297863</v>
      </c>
      <c r="C65" s="5" t="s">
        <v>101</v>
      </c>
      <c r="D65" s="5" t="s">
        <v>28</v>
      </c>
      <c r="E65" s="5" t="s">
        <v>27</v>
      </c>
      <c r="F65" s="2" t="s">
        <v>90</v>
      </c>
      <c r="G65" s="6">
        <v>80</v>
      </c>
      <c r="H65" s="6">
        <v>100</v>
      </c>
      <c r="I65" s="6">
        <v>1</v>
      </c>
      <c r="J65" s="6">
        <f t="shared" si="14"/>
        <v>80</v>
      </c>
      <c r="K65" s="6">
        <f t="shared" si="15"/>
        <v>160</v>
      </c>
      <c r="L65" s="9">
        <v>41</v>
      </c>
      <c r="M65" s="10">
        <f t="shared" ref="M65:M75" si="17">L65/G65</f>
        <v>0.5125</v>
      </c>
      <c r="N65" s="11">
        <f t="shared" ref="N65:N75" si="18">L65*2</f>
        <v>82</v>
      </c>
      <c r="O65" s="11"/>
      <c r="P65" s="11">
        <f>K65-N65</f>
        <v>78</v>
      </c>
    </row>
    <row r="66" customHeight="1" spans="1:16">
      <c r="A66" s="5">
        <v>64</v>
      </c>
      <c r="B66" s="5">
        <v>108277</v>
      </c>
      <c r="C66" s="5" t="s">
        <v>102</v>
      </c>
      <c r="D66" s="5" t="s">
        <v>28</v>
      </c>
      <c r="E66" s="5" t="s">
        <v>28</v>
      </c>
      <c r="F66" s="2" t="s">
        <v>90</v>
      </c>
      <c r="G66" s="6">
        <v>80</v>
      </c>
      <c r="H66" s="6">
        <v>100</v>
      </c>
      <c r="I66" s="6">
        <v>1</v>
      </c>
      <c r="J66" s="6">
        <f t="shared" si="14"/>
        <v>80</v>
      </c>
      <c r="K66" s="6">
        <f t="shared" si="15"/>
        <v>160</v>
      </c>
      <c r="L66" s="9">
        <v>28</v>
      </c>
      <c r="M66" s="10">
        <f t="shared" si="17"/>
        <v>0.35</v>
      </c>
      <c r="N66" s="11">
        <f t="shared" si="18"/>
        <v>56</v>
      </c>
      <c r="O66" s="11"/>
      <c r="P66" s="11">
        <f>K66-N66</f>
        <v>104</v>
      </c>
    </row>
    <row r="67" customHeight="1" spans="1:16">
      <c r="A67" s="5">
        <v>68</v>
      </c>
      <c r="B67" s="5">
        <v>2804</v>
      </c>
      <c r="C67" s="5" t="s">
        <v>103</v>
      </c>
      <c r="D67" s="5" t="s">
        <v>28</v>
      </c>
      <c r="E67" s="5" t="s">
        <v>28</v>
      </c>
      <c r="F67" s="2" t="s">
        <v>90</v>
      </c>
      <c r="G67" s="6">
        <v>80</v>
      </c>
      <c r="H67" s="6">
        <v>100</v>
      </c>
      <c r="I67" s="6">
        <v>1</v>
      </c>
      <c r="J67" s="6">
        <f t="shared" si="14"/>
        <v>80</v>
      </c>
      <c r="K67" s="6">
        <f t="shared" si="15"/>
        <v>160</v>
      </c>
      <c r="L67" s="9">
        <v>37</v>
      </c>
      <c r="M67" s="10">
        <f t="shared" si="17"/>
        <v>0.4625</v>
      </c>
      <c r="N67" s="11">
        <f t="shared" si="18"/>
        <v>74</v>
      </c>
      <c r="O67" s="11"/>
      <c r="P67" s="11">
        <f>K67-N67</f>
        <v>86</v>
      </c>
    </row>
    <row r="68" customHeight="1" spans="1:16">
      <c r="A68" s="5">
        <v>63</v>
      </c>
      <c r="B68" s="5">
        <v>2808</v>
      </c>
      <c r="C68" s="5" t="s">
        <v>104</v>
      </c>
      <c r="D68" s="5" t="s">
        <v>28</v>
      </c>
      <c r="E68" s="5" t="s">
        <v>27</v>
      </c>
      <c r="F68" s="2" t="s">
        <v>90</v>
      </c>
      <c r="G68" s="6">
        <v>80</v>
      </c>
      <c r="H68" s="6">
        <v>100</v>
      </c>
      <c r="I68" s="6">
        <v>1</v>
      </c>
      <c r="J68" s="6">
        <f t="shared" si="14"/>
        <v>80</v>
      </c>
      <c r="K68" s="6">
        <f t="shared" si="15"/>
        <v>160</v>
      </c>
      <c r="L68" s="9">
        <v>26</v>
      </c>
      <c r="M68" s="10">
        <f t="shared" si="17"/>
        <v>0.325</v>
      </c>
      <c r="N68" s="11">
        <f t="shared" si="18"/>
        <v>52</v>
      </c>
      <c r="O68" s="11"/>
      <c r="P68" s="11">
        <f>K68-N68</f>
        <v>108</v>
      </c>
    </row>
    <row r="69" customHeight="1" spans="1:16">
      <c r="A69" s="5">
        <v>65</v>
      </c>
      <c r="B69" s="5">
        <v>2819</v>
      </c>
      <c r="C69" s="5" t="s">
        <v>105</v>
      </c>
      <c r="D69" s="5" t="s">
        <v>28</v>
      </c>
      <c r="E69" s="5" t="s">
        <v>27</v>
      </c>
      <c r="F69" s="2" t="s">
        <v>90</v>
      </c>
      <c r="G69" s="6">
        <v>80</v>
      </c>
      <c r="H69" s="6">
        <v>100</v>
      </c>
      <c r="I69" s="6">
        <v>1</v>
      </c>
      <c r="J69" s="6">
        <f t="shared" si="14"/>
        <v>80</v>
      </c>
      <c r="K69" s="6">
        <f t="shared" si="15"/>
        <v>160</v>
      </c>
      <c r="L69" s="9">
        <v>81</v>
      </c>
      <c r="M69" s="10">
        <f t="shared" si="17"/>
        <v>1.0125</v>
      </c>
      <c r="N69" s="11">
        <f t="shared" si="18"/>
        <v>162</v>
      </c>
      <c r="O69" s="11">
        <f>N69-K69</f>
        <v>2</v>
      </c>
      <c r="P69" s="11"/>
    </row>
    <row r="70" customHeight="1" spans="1:16">
      <c r="A70" s="5">
        <v>69</v>
      </c>
      <c r="B70" s="5">
        <v>101453</v>
      </c>
      <c r="C70" s="5" t="s">
        <v>106</v>
      </c>
      <c r="D70" s="5" t="s">
        <v>31</v>
      </c>
      <c r="E70" s="5" t="s">
        <v>31</v>
      </c>
      <c r="F70" s="2" t="s">
        <v>90</v>
      </c>
      <c r="G70" s="6">
        <v>80</v>
      </c>
      <c r="H70" s="6">
        <v>100</v>
      </c>
      <c r="I70" s="6">
        <v>1</v>
      </c>
      <c r="J70" s="6">
        <f t="shared" si="14"/>
        <v>80</v>
      </c>
      <c r="K70" s="6">
        <f t="shared" si="15"/>
        <v>160</v>
      </c>
      <c r="L70" s="9">
        <v>21</v>
      </c>
      <c r="M70" s="10">
        <f t="shared" si="17"/>
        <v>0.2625</v>
      </c>
      <c r="N70" s="11">
        <f t="shared" si="18"/>
        <v>42</v>
      </c>
      <c r="O70" s="11"/>
      <c r="P70" s="11">
        <f>K70-N70</f>
        <v>118</v>
      </c>
    </row>
    <row r="71" customHeight="1" spans="1:16">
      <c r="A71" s="5">
        <v>71</v>
      </c>
      <c r="B71" s="5">
        <v>2722</v>
      </c>
      <c r="C71" s="5" t="s">
        <v>107</v>
      </c>
      <c r="D71" s="5" t="s">
        <v>31</v>
      </c>
      <c r="E71" s="5" t="s">
        <v>31</v>
      </c>
      <c r="F71" s="2" t="s">
        <v>90</v>
      </c>
      <c r="G71" s="6">
        <v>80</v>
      </c>
      <c r="H71" s="6">
        <v>100</v>
      </c>
      <c r="I71" s="6">
        <v>1</v>
      </c>
      <c r="J71" s="6">
        <f t="shared" si="14"/>
        <v>80</v>
      </c>
      <c r="K71" s="6">
        <f t="shared" si="15"/>
        <v>160</v>
      </c>
      <c r="L71" s="9">
        <v>35</v>
      </c>
      <c r="M71" s="10">
        <f t="shared" si="17"/>
        <v>0.4375</v>
      </c>
      <c r="N71" s="11">
        <f t="shared" si="18"/>
        <v>70</v>
      </c>
      <c r="O71" s="11"/>
      <c r="P71" s="11">
        <f>K71-N71</f>
        <v>90</v>
      </c>
    </row>
    <row r="72" customHeight="1" spans="1:16">
      <c r="A72" s="5">
        <v>70</v>
      </c>
      <c r="B72" s="5">
        <v>113299</v>
      </c>
      <c r="C72" s="5" t="s">
        <v>108</v>
      </c>
      <c r="D72" s="5" t="s">
        <v>21</v>
      </c>
      <c r="E72" s="5" t="s">
        <v>21</v>
      </c>
      <c r="F72" s="2" t="s">
        <v>90</v>
      </c>
      <c r="G72" s="6">
        <v>80</v>
      </c>
      <c r="H72" s="6">
        <v>100</v>
      </c>
      <c r="I72" s="6">
        <v>2</v>
      </c>
      <c r="J72" s="6">
        <f>H72</f>
        <v>100</v>
      </c>
      <c r="K72" s="6">
        <f>J72*2.5</f>
        <v>250</v>
      </c>
      <c r="L72" s="9">
        <v>69</v>
      </c>
      <c r="M72" s="10">
        <f t="shared" si="17"/>
        <v>0.8625</v>
      </c>
      <c r="N72" s="11">
        <f t="shared" si="18"/>
        <v>138</v>
      </c>
      <c r="O72" s="11"/>
      <c r="P72" s="11">
        <f>K72-N72</f>
        <v>112</v>
      </c>
    </row>
    <row r="73" customHeight="1" spans="1:16">
      <c r="A73" s="5">
        <v>73</v>
      </c>
      <c r="B73" s="5">
        <v>119263</v>
      </c>
      <c r="C73" s="5" t="s">
        <v>109</v>
      </c>
      <c r="D73" s="5" t="s">
        <v>31</v>
      </c>
      <c r="E73" s="5" t="s">
        <v>31</v>
      </c>
      <c r="F73" s="2" t="s">
        <v>90</v>
      </c>
      <c r="G73" s="6">
        <v>80</v>
      </c>
      <c r="H73" s="6">
        <v>100</v>
      </c>
      <c r="I73" s="6">
        <v>1</v>
      </c>
      <c r="J73" s="6">
        <f>G73</f>
        <v>80</v>
      </c>
      <c r="K73" s="6">
        <f>J73*2</f>
        <v>160</v>
      </c>
      <c r="L73" s="9">
        <v>9</v>
      </c>
      <c r="M73" s="10">
        <f t="shared" si="17"/>
        <v>0.1125</v>
      </c>
      <c r="N73" s="11">
        <f t="shared" si="18"/>
        <v>18</v>
      </c>
      <c r="O73" s="11"/>
      <c r="P73" s="11">
        <f>K73-N73</f>
        <v>142</v>
      </c>
    </row>
    <row r="74" customHeight="1" spans="1:16">
      <c r="A74" s="5">
        <v>74</v>
      </c>
      <c r="B74" s="5">
        <v>122906</v>
      </c>
      <c r="C74" s="5" t="s">
        <v>110</v>
      </c>
      <c r="D74" s="5" t="s">
        <v>27</v>
      </c>
      <c r="E74" s="5" t="s">
        <v>27</v>
      </c>
      <c r="F74" s="2" t="s">
        <v>90</v>
      </c>
      <c r="G74" s="6">
        <v>80</v>
      </c>
      <c r="H74" s="6">
        <v>100</v>
      </c>
      <c r="I74" s="6">
        <v>1</v>
      </c>
      <c r="J74" s="6">
        <f>G74</f>
        <v>80</v>
      </c>
      <c r="K74" s="6">
        <f>J74*2</f>
        <v>160</v>
      </c>
      <c r="L74" s="9">
        <v>83</v>
      </c>
      <c r="M74" s="10">
        <f t="shared" si="17"/>
        <v>1.0375</v>
      </c>
      <c r="N74" s="11">
        <f t="shared" si="18"/>
        <v>166</v>
      </c>
      <c r="O74" s="11">
        <f>N74-K74</f>
        <v>6</v>
      </c>
      <c r="P74" s="11"/>
    </row>
    <row r="75" customHeight="1" spans="1:16">
      <c r="A75" s="5">
        <v>76</v>
      </c>
      <c r="B75" s="5">
        <v>2414</v>
      </c>
      <c r="C75" s="5" t="s">
        <v>111</v>
      </c>
      <c r="D75" s="5" t="s">
        <v>31</v>
      </c>
      <c r="E75" s="5" t="s">
        <v>31</v>
      </c>
      <c r="F75" s="2" t="s">
        <v>90</v>
      </c>
      <c r="G75" s="6">
        <v>80</v>
      </c>
      <c r="H75" s="6">
        <v>100</v>
      </c>
      <c r="I75" s="6">
        <v>1</v>
      </c>
      <c r="J75" s="6">
        <f>G75</f>
        <v>80</v>
      </c>
      <c r="K75" s="6">
        <f>J75*2</f>
        <v>160</v>
      </c>
      <c r="L75" s="9">
        <v>53</v>
      </c>
      <c r="M75" s="10">
        <f t="shared" si="17"/>
        <v>0.6625</v>
      </c>
      <c r="N75" s="11">
        <f t="shared" si="18"/>
        <v>106</v>
      </c>
      <c r="O75" s="11"/>
      <c r="P75" s="11">
        <f>K75-N75</f>
        <v>54</v>
      </c>
    </row>
    <row r="76" customHeight="1" spans="1:16">
      <c r="A76" s="5">
        <v>77</v>
      </c>
      <c r="B76" s="5">
        <v>103639</v>
      </c>
      <c r="C76" s="5" t="s">
        <v>112</v>
      </c>
      <c r="D76" s="5" t="s">
        <v>31</v>
      </c>
      <c r="E76" s="5" t="s">
        <v>31</v>
      </c>
      <c r="F76" s="2" t="s">
        <v>90</v>
      </c>
      <c r="G76" s="6">
        <v>80</v>
      </c>
      <c r="H76" s="6">
        <v>100</v>
      </c>
      <c r="I76" s="6">
        <v>1</v>
      </c>
      <c r="J76" s="6">
        <f>G76</f>
        <v>80</v>
      </c>
      <c r="K76" s="6">
        <f>J76*2</f>
        <v>160</v>
      </c>
      <c r="L76" s="9">
        <v>117</v>
      </c>
      <c r="M76" s="10">
        <f>L76/H76</f>
        <v>1.17</v>
      </c>
      <c r="N76" s="11">
        <f>L76*2.5</f>
        <v>292.5</v>
      </c>
      <c r="O76" s="11">
        <f>N76-K76</f>
        <v>132.5</v>
      </c>
      <c r="P76" s="11"/>
    </row>
    <row r="77" customHeight="1" spans="1:16">
      <c r="A77" s="5">
        <v>78</v>
      </c>
      <c r="B77" s="5">
        <v>2852</v>
      </c>
      <c r="C77" s="5" t="s">
        <v>113</v>
      </c>
      <c r="D77" s="5" t="s">
        <v>45</v>
      </c>
      <c r="E77" s="5" t="s">
        <v>37</v>
      </c>
      <c r="F77" s="2" t="s">
        <v>90</v>
      </c>
      <c r="G77" s="6">
        <v>80</v>
      </c>
      <c r="H77" s="6">
        <v>100</v>
      </c>
      <c r="I77" s="6">
        <v>2</v>
      </c>
      <c r="J77" s="6">
        <f>H77</f>
        <v>100</v>
      </c>
      <c r="K77" s="6">
        <f>J77*2.5</f>
        <v>250</v>
      </c>
      <c r="L77" s="9">
        <v>34</v>
      </c>
      <c r="M77" s="10">
        <f t="shared" ref="M77:M108" si="19">L77/G77</f>
        <v>0.425</v>
      </c>
      <c r="N77" s="11">
        <f t="shared" ref="N77:N134" si="20">L77*2</f>
        <v>68</v>
      </c>
      <c r="O77" s="11"/>
      <c r="P77" s="11">
        <f t="shared" ref="P77:P90" si="21">K77-N77</f>
        <v>182</v>
      </c>
    </row>
    <row r="78" customHeight="1" spans="1:16">
      <c r="A78" s="5">
        <v>72</v>
      </c>
      <c r="B78" s="5">
        <v>2497</v>
      </c>
      <c r="C78" s="5" t="s">
        <v>114</v>
      </c>
      <c r="D78" s="5" t="s">
        <v>27</v>
      </c>
      <c r="E78" s="5" t="s">
        <v>27</v>
      </c>
      <c r="F78" s="6" t="s">
        <v>90</v>
      </c>
      <c r="G78" s="6">
        <v>80</v>
      </c>
      <c r="H78" s="6">
        <v>100</v>
      </c>
      <c r="I78" s="6">
        <v>1</v>
      </c>
      <c r="J78" s="6">
        <f>G78</f>
        <v>80</v>
      </c>
      <c r="K78" s="6">
        <f>J78*2</f>
        <v>160</v>
      </c>
      <c r="L78" s="9">
        <v>14</v>
      </c>
      <c r="M78" s="10">
        <f t="shared" si="19"/>
        <v>0.175</v>
      </c>
      <c r="N78" s="11">
        <f t="shared" si="20"/>
        <v>28</v>
      </c>
      <c r="O78" s="11"/>
      <c r="P78" s="11">
        <f t="shared" si="21"/>
        <v>132</v>
      </c>
    </row>
    <row r="79" customHeight="1" spans="1:16">
      <c r="A79" s="5">
        <v>79</v>
      </c>
      <c r="B79" s="5">
        <v>2910</v>
      </c>
      <c r="C79" s="5" t="s">
        <v>115</v>
      </c>
      <c r="D79" s="5" t="s">
        <v>59</v>
      </c>
      <c r="E79" s="5" t="s">
        <v>60</v>
      </c>
      <c r="F79" s="6" t="s">
        <v>90</v>
      </c>
      <c r="G79" s="6">
        <v>80</v>
      </c>
      <c r="H79" s="6">
        <v>100</v>
      </c>
      <c r="I79" s="6">
        <v>1</v>
      </c>
      <c r="J79" s="6">
        <f>G79</f>
        <v>80</v>
      </c>
      <c r="K79" s="6">
        <f>J79*2</f>
        <v>160</v>
      </c>
      <c r="L79" s="9">
        <v>60</v>
      </c>
      <c r="M79" s="10">
        <f t="shared" si="19"/>
        <v>0.75</v>
      </c>
      <c r="N79" s="11">
        <f t="shared" si="20"/>
        <v>120</v>
      </c>
      <c r="O79" s="11"/>
      <c r="P79" s="11">
        <f t="shared" si="21"/>
        <v>40</v>
      </c>
    </row>
    <row r="80" customHeight="1" spans="1:16">
      <c r="A80" s="5">
        <v>81</v>
      </c>
      <c r="B80" s="5">
        <v>107728</v>
      </c>
      <c r="C80" s="5" t="s">
        <v>116</v>
      </c>
      <c r="D80" s="5" t="s">
        <v>45</v>
      </c>
      <c r="E80" s="5" t="s">
        <v>37</v>
      </c>
      <c r="F80" s="6" t="s">
        <v>90</v>
      </c>
      <c r="G80" s="6">
        <v>80</v>
      </c>
      <c r="H80" s="6">
        <v>100</v>
      </c>
      <c r="I80" s="6">
        <v>2</v>
      </c>
      <c r="J80" s="6">
        <f>H80</f>
        <v>100</v>
      </c>
      <c r="K80" s="6">
        <f>J80*2.5</f>
        <v>250</v>
      </c>
      <c r="L80" s="9">
        <v>28</v>
      </c>
      <c r="M80" s="10">
        <f t="shared" si="19"/>
        <v>0.35</v>
      </c>
      <c r="N80" s="11">
        <f t="shared" si="20"/>
        <v>56</v>
      </c>
      <c r="O80" s="11"/>
      <c r="P80" s="11">
        <f t="shared" si="21"/>
        <v>194</v>
      </c>
    </row>
    <row r="81" customHeight="1" spans="1:16">
      <c r="A81" s="5">
        <v>82</v>
      </c>
      <c r="B81" s="5">
        <v>119622</v>
      </c>
      <c r="C81" s="5" t="s">
        <v>117</v>
      </c>
      <c r="D81" s="5" t="s">
        <v>21</v>
      </c>
      <c r="E81" s="5" t="s">
        <v>21</v>
      </c>
      <c r="F81" s="6" t="s">
        <v>90</v>
      </c>
      <c r="G81" s="6">
        <v>80</v>
      </c>
      <c r="H81" s="6">
        <v>100</v>
      </c>
      <c r="I81" s="6">
        <v>1</v>
      </c>
      <c r="J81" s="6">
        <f>G81</f>
        <v>80</v>
      </c>
      <c r="K81" s="6">
        <f>J81*2</f>
        <v>160</v>
      </c>
      <c r="L81" s="9">
        <v>20</v>
      </c>
      <c r="M81" s="10">
        <f t="shared" si="19"/>
        <v>0.25</v>
      </c>
      <c r="N81" s="11">
        <f t="shared" si="20"/>
        <v>40</v>
      </c>
      <c r="O81" s="11"/>
      <c r="P81" s="11">
        <f t="shared" si="21"/>
        <v>120</v>
      </c>
    </row>
    <row r="82" customHeight="1" spans="1:16">
      <c r="A82" s="5">
        <v>84</v>
      </c>
      <c r="B82" s="5">
        <v>102567</v>
      </c>
      <c r="C82" s="5" t="s">
        <v>118</v>
      </c>
      <c r="D82" s="5" t="s">
        <v>41</v>
      </c>
      <c r="E82" s="5" t="s">
        <v>42</v>
      </c>
      <c r="F82" s="6" t="s">
        <v>90</v>
      </c>
      <c r="G82" s="6">
        <v>80</v>
      </c>
      <c r="H82" s="6">
        <v>100</v>
      </c>
      <c r="I82" s="6">
        <v>1</v>
      </c>
      <c r="J82" s="6">
        <f>G82</f>
        <v>80</v>
      </c>
      <c r="K82" s="6">
        <f>J82*2</f>
        <v>160</v>
      </c>
      <c r="L82" s="9">
        <v>13</v>
      </c>
      <c r="M82" s="10">
        <f t="shared" si="19"/>
        <v>0.1625</v>
      </c>
      <c r="N82" s="11">
        <f t="shared" si="20"/>
        <v>26</v>
      </c>
      <c r="O82" s="11"/>
      <c r="P82" s="11">
        <f t="shared" si="21"/>
        <v>134</v>
      </c>
    </row>
    <row r="83" customHeight="1" spans="1:16">
      <c r="A83" s="5">
        <v>75</v>
      </c>
      <c r="B83" s="5">
        <v>105751</v>
      </c>
      <c r="C83" s="5" t="s">
        <v>119</v>
      </c>
      <c r="D83" s="5" t="s">
        <v>31</v>
      </c>
      <c r="E83" s="5" t="s">
        <v>31</v>
      </c>
      <c r="F83" s="6" t="s">
        <v>90</v>
      </c>
      <c r="G83" s="6">
        <v>80</v>
      </c>
      <c r="H83" s="6">
        <v>100</v>
      </c>
      <c r="I83" s="6">
        <v>1</v>
      </c>
      <c r="J83" s="6">
        <f>G83</f>
        <v>80</v>
      </c>
      <c r="K83" s="6">
        <f>J83*2</f>
        <v>160</v>
      </c>
      <c r="L83" s="9">
        <v>14</v>
      </c>
      <c r="M83" s="10">
        <f t="shared" si="19"/>
        <v>0.175</v>
      </c>
      <c r="N83" s="11">
        <f t="shared" si="20"/>
        <v>28</v>
      </c>
      <c r="O83" s="11"/>
      <c r="P83" s="11">
        <f t="shared" si="21"/>
        <v>132</v>
      </c>
    </row>
    <row r="84" customHeight="1" spans="1:16">
      <c r="A84" s="5">
        <v>87</v>
      </c>
      <c r="B84" s="5">
        <v>102935</v>
      </c>
      <c r="C84" s="5" t="s">
        <v>120</v>
      </c>
      <c r="D84" s="5" t="s">
        <v>21</v>
      </c>
      <c r="E84" s="5" t="s">
        <v>21</v>
      </c>
      <c r="F84" s="6" t="s">
        <v>90</v>
      </c>
      <c r="G84" s="6">
        <v>80</v>
      </c>
      <c r="H84" s="6">
        <v>100</v>
      </c>
      <c r="I84" s="6">
        <v>1</v>
      </c>
      <c r="J84" s="6">
        <f>G84</f>
        <v>80</v>
      </c>
      <c r="K84" s="6">
        <f>J84*2</f>
        <v>160</v>
      </c>
      <c r="L84" s="9">
        <v>52</v>
      </c>
      <c r="M84" s="10">
        <f t="shared" si="19"/>
        <v>0.65</v>
      </c>
      <c r="N84" s="11">
        <f t="shared" si="20"/>
        <v>104</v>
      </c>
      <c r="O84" s="11"/>
      <c r="P84" s="11">
        <f t="shared" si="21"/>
        <v>56</v>
      </c>
    </row>
    <row r="85" customHeight="1" spans="1:16">
      <c r="A85" s="5">
        <v>83</v>
      </c>
      <c r="B85" s="5">
        <v>2717</v>
      </c>
      <c r="C85" s="5" t="s">
        <v>121</v>
      </c>
      <c r="D85" s="5" t="s">
        <v>31</v>
      </c>
      <c r="E85" s="5" t="s">
        <v>31</v>
      </c>
      <c r="F85" s="6" t="s">
        <v>90</v>
      </c>
      <c r="G85" s="6">
        <v>80</v>
      </c>
      <c r="H85" s="6">
        <v>100</v>
      </c>
      <c r="I85" s="6">
        <v>1</v>
      </c>
      <c r="J85" s="6">
        <f>G85</f>
        <v>80</v>
      </c>
      <c r="K85" s="6">
        <f>J85*2</f>
        <v>160</v>
      </c>
      <c r="L85" s="9">
        <v>26</v>
      </c>
      <c r="M85" s="10">
        <f t="shared" si="19"/>
        <v>0.325</v>
      </c>
      <c r="N85" s="11">
        <f t="shared" si="20"/>
        <v>52</v>
      </c>
      <c r="O85" s="11"/>
      <c r="P85" s="11">
        <f t="shared" si="21"/>
        <v>108</v>
      </c>
    </row>
    <row r="86" customHeight="1" spans="1:16">
      <c r="A86" s="5">
        <v>86</v>
      </c>
      <c r="B86" s="5">
        <v>2153</v>
      </c>
      <c r="C86" s="5" t="s">
        <v>122</v>
      </c>
      <c r="D86" s="5" t="s">
        <v>31</v>
      </c>
      <c r="E86" s="5" t="s">
        <v>31</v>
      </c>
      <c r="F86" s="6" t="s">
        <v>90</v>
      </c>
      <c r="G86" s="6">
        <v>80</v>
      </c>
      <c r="H86" s="6">
        <v>100</v>
      </c>
      <c r="I86" s="6">
        <v>2</v>
      </c>
      <c r="J86" s="6">
        <f>H86</f>
        <v>100</v>
      </c>
      <c r="K86" s="6">
        <f>J86*2.5</f>
        <v>250</v>
      </c>
      <c r="L86" s="9">
        <v>91</v>
      </c>
      <c r="M86" s="10">
        <f t="shared" si="19"/>
        <v>1.1375</v>
      </c>
      <c r="N86" s="11">
        <f t="shared" si="20"/>
        <v>182</v>
      </c>
      <c r="O86" s="11"/>
      <c r="P86" s="11">
        <f t="shared" si="21"/>
        <v>68</v>
      </c>
    </row>
    <row r="87" customHeight="1" spans="1:16">
      <c r="A87" s="5">
        <v>88</v>
      </c>
      <c r="B87" s="5">
        <v>2874</v>
      </c>
      <c r="C87" s="5" t="s">
        <v>123</v>
      </c>
      <c r="D87" s="5" t="s">
        <v>45</v>
      </c>
      <c r="E87" s="5" t="s">
        <v>37</v>
      </c>
      <c r="F87" s="6" t="s">
        <v>90</v>
      </c>
      <c r="G87" s="6">
        <v>80</v>
      </c>
      <c r="H87" s="6">
        <v>100</v>
      </c>
      <c r="I87" s="6">
        <v>1</v>
      </c>
      <c r="J87" s="6">
        <f t="shared" ref="J87:J112" si="22">G87</f>
        <v>80</v>
      </c>
      <c r="K87" s="6">
        <f t="shared" ref="K87:K112" si="23">J87*2</f>
        <v>160</v>
      </c>
      <c r="L87" s="9">
        <v>16</v>
      </c>
      <c r="M87" s="10">
        <f t="shared" si="19"/>
        <v>0.2</v>
      </c>
      <c r="N87" s="11">
        <f t="shared" si="20"/>
        <v>32</v>
      </c>
      <c r="O87" s="11"/>
      <c r="P87" s="11">
        <f t="shared" si="21"/>
        <v>128</v>
      </c>
    </row>
    <row r="88" customHeight="1" spans="1:16">
      <c r="A88" s="5">
        <v>90</v>
      </c>
      <c r="B88" s="5">
        <v>2907</v>
      </c>
      <c r="C88" s="5" t="s">
        <v>124</v>
      </c>
      <c r="D88" s="5" t="s">
        <v>31</v>
      </c>
      <c r="E88" s="5" t="s">
        <v>31</v>
      </c>
      <c r="F88" s="6" t="s">
        <v>90</v>
      </c>
      <c r="G88" s="6">
        <v>80</v>
      </c>
      <c r="H88" s="6">
        <v>100</v>
      </c>
      <c r="I88" s="6">
        <v>1</v>
      </c>
      <c r="J88" s="6">
        <f t="shared" si="22"/>
        <v>80</v>
      </c>
      <c r="K88" s="6">
        <f t="shared" si="23"/>
        <v>160</v>
      </c>
      <c r="L88" s="9">
        <v>19</v>
      </c>
      <c r="M88" s="10">
        <f t="shared" si="19"/>
        <v>0.2375</v>
      </c>
      <c r="N88" s="11">
        <f t="shared" si="20"/>
        <v>38</v>
      </c>
      <c r="O88" s="11"/>
      <c r="P88" s="11">
        <f t="shared" si="21"/>
        <v>122</v>
      </c>
    </row>
    <row r="89" customHeight="1" spans="1:16">
      <c r="A89" s="5">
        <v>85</v>
      </c>
      <c r="B89" s="5">
        <v>2714</v>
      </c>
      <c r="C89" s="5" t="s">
        <v>125</v>
      </c>
      <c r="D89" s="5" t="s">
        <v>28</v>
      </c>
      <c r="E89" s="5" t="s">
        <v>27</v>
      </c>
      <c r="F89" s="6" t="s">
        <v>90</v>
      </c>
      <c r="G89" s="6">
        <v>80</v>
      </c>
      <c r="H89" s="6">
        <v>100</v>
      </c>
      <c r="I89" s="6">
        <v>1</v>
      </c>
      <c r="J89" s="6">
        <f t="shared" si="22"/>
        <v>80</v>
      </c>
      <c r="K89" s="6">
        <f t="shared" si="23"/>
        <v>160</v>
      </c>
      <c r="L89" s="9">
        <v>72</v>
      </c>
      <c r="M89" s="10">
        <f t="shared" si="19"/>
        <v>0.9</v>
      </c>
      <c r="N89" s="11">
        <f t="shared" si="20"/>
        <v>144</v>
      </c>
      <c r="O89" s="11"/>
      <c r="P89" s="11">
        <f t="shared" si="21"/>
        <v>16</v>
      </c>
    </row>
    <row r="90" customHeight="1" spans="1:16">
      <c r="A90" s="5">
        <v>80</v>
      </c>
      <c r="B90" s="5">
        <v>106865</v>
      </c>
      <c r="C90" s="5" t="s">
        <v>126</v>
      </c>
      <c r="D90" s="5" t="s">
        <v>21</v>
      </c>
      <c r="E90" s="5" t="s">
        <v>21</v>
      </c>
      <c r="F90" s="6" t="s">
        <v>90</v>
      </c>
      <c r="G90" s="6">
        <v>80</v>
      </c>
      <c r="H90" s="6">
        <v>100</v>
      </c>
      <c r="I90" s="6">
        <v>1</v>
      </c>
      <c r="J90" s="6">
        <f t="shared" si="22"/>
        <v>80</v>
      </c>
      <c r="K90" s="6">
        <f t="shared" si="23"/>
        <v>160</v>
      </c>
      <c r="L90" s="9">
        <v>37</v>
      </c>
      <c r="M90" s="10">
        <f t="shared" si="19"/>
        <v>0.4625</v>
      </c>
      <c r="N90" s="11">
        <f t="shared" si="20"/>
        <v>74</v>
      </c>
      <c r="O90" s="11"/>
      <c r="P90" s="11">
        <f t="shared" si="21"/>
        <v>86</v>
      </c>
    </row>
    <row r="91" customHeight="1" spans="1:16">
      <c r="A91" s="5">
        <v>92</v>
      </c>
      <c r="B91" s="5">
        <v>2916</v>
      </c>
      <c r="C91" s="5" t="s">
        <v>127</v>
      </c>
      <c r="D91" s="5" t="s">
        <v>59</v>
      </c>
      <c r="E91" s="5" t="s">
        <v>60</v>
      </c>
      <c r="F91" s="6" t="s">
        <v>90</v>
      </c>
      <c r="G91" s="6">
        <v>80</v>
      </c>
      <c r="H91" s="6">
        <v>100</v>
      </c>
      <c r="I91" s="6">
        <v>1</v>
      </c>
      <c r="J91" s="6">
        <f t="shared" si="22"/>
        <v>80</v>
      </c>
      <c r="K91" s="6">
        <f t="shared" si="23"/>
        <v>160</v>
      </c>
      <c r="L91" s="9">
        <v>89</v>
      </c>
      <c r="M91" s="10">
        <f t="shared" si="19"/>
        <v>1.1125</v>
      </c>
      <c r="N91" s="11">
        <f t="shared" si="20"/>
        <v>178</v>
      </c>
      <c r="O91" s="11">
        <f>N91-K91</f>
        <v>18</v>
      </c>
      <c r="P91" s="11"/>
    </row>
    <row r="92" customHeight="1" spans="1:16">
      <c r="A92" s="5">
        <v>93</v>
      </c>
      <c r="B92" s="5">
        <v>104533</v>
      </c>
      <c r="C92" s="5" t="s">
        <v>128</v>
      </c>
      <c r="D92" s="5" t="s">
        <v>45</v>
      </c>
      <c r="E92" s="5" t="s">
        <v>37</v>
      </c>
      <c r="F92" s="6" t="s">
        <v>90</v>
      </c>
      <c r="G92" s="6">
        <v>80</v>
      </c>
      <c r="H92" s="6">
        <v>100</v>
      </c>
      <c r="I92" s="6">
        <v>1</v>
      </c>
      <c r="J92" s="6">
        <f t="shared" si="22"/>
        <v>80</v>
      </c>
      <c r="K92" s="6">
        <f t="shared" si="23"/>
        <v>160</v>
      </c>
      <c r="L92" s="9">
        <v>61</v>
      </c>
      <c r="M92" s="10">
        <f t="shared" si="19"/>
        <v>0.7625</v>
      </c>
      <c r="N92" s="11">
        <f t="shared" si="20"/>
        <v>122</v>
      </c>
      <c r="O92" s="11"/>
      <c r="P92" s="11">
        <f t="shared" ref="P92:P120" si="24">K92-N92</f>
        <v>38</v>
      </c>
    </row>
    <row r="93" customHeight="1" spans="1:16">
      <c r="A93" s="5">
        <v>91</v>
      </c>
      <c r="B93" s="5">
        <v>2422</v>
      </c>
      <c r="C93" s="5" t="s">
        <v>129</v>
      </c>
      <c r="D93" s="5" t="s">
        <v>28</v>
      </c>
      <c r="E93" s="5" t="s">
        <v>28</v>
      </c>
      <c r="F93" s="6" t="s">
        <v>90</v>
      </c>
      <c r="G93" s="6">
        <v>80</v>
      </c>
      <c r="H93" s="6">
        <v>100</v>
      </c>
      <c r="I93" s="6">
        <v>1</v>
      </c>
      <c r="J93" s="6">
        <f t="shared" si="22"/>
        <v>80</v>
      </c>
      <c r="K93" s="6">
        <f t="shared" si="23"/>
        <v>160</v>
      </c>
      <c r="L93" s="9">
        <v>28</v>
      </c>
      <c r="M93" s="10">
        <f t="shared" si="19"/>
        <v>0.35</v>
      </c>
      <c r="N93" s="11">
        <f t="shared" si="20"/>
        <v>56</v>
      </c>
      <c r="O93" s="11"/>
      <c r="P93" s="11">
        <f t="shared" si="24"/>
        <v>104</v>
      </c>
    </row>
    <row r="94" customHeight="1" spans="1:16">
      <c r="A94" s="5">
        <v>95</v>
      </c>
      <c r="B94" s="5">
        <v>2813</v>
      </c>
      <c r="C94" s="5" t="s">
        <v>130</v>
      </c>
      <c r="D94" s="5" t="s">
        <v>21</v>
      </c>
      <c r="E94" s="5" t="s">
        <v>21</v>
      </c>
      <c r="F94" s="6" t="s">
        <v>90</v>
      </c>
      <c r="G94" s="6">
        <v>80</v>
      </c>
      <c r="H94" s="6">
        <v>100</v>
      </c>
      <c r="I94" s="6">
        <v>1</v>
      </c>
      <c r="J94" s="6">
        <f t="shared" si="22"/>
        <v>80</v>
      </c>
      <c r="K94" s="6">
        <f t="shared" si="23"/>
        <v>160</v>
      </c>
      <c r="L94" s="9">
        <v>57</v>
      </c>
      <c r="M94" s="10">
        <f t="shared" si="19"/>
        <v>0.7125</v>
      </c>
      <c r="N94" s="11">
        <f t="shared" si="20"/>
        <v>114</v>
      </c>
      <c r="O94" s="11"/>
      <c r="P94" s="11">
        <f t="shared" si="24"/>
        <v>46</v>
      </c>
    </row>
    <row r="95" customHeight="1" spans="1:16">
      <c r="A95" s="5">
        <v>99</v>
      </c>
      <c r="B95" s="5">
        <v>2886</v>
      </c>
      <c r="C95" s="5" t="s">
        <v>131</v>
      </c>
      <c r="D95" s="5" t="s">
        <v>75</v>
      </c>
      <c r="E95" s="5" t="s">
        <v>37</v>
      </c>
      <c r="F95" s="6" t="s">
        <v>90</v>
      </c>
      <c r="G95" s="6">
        <v>80</v>
      </c>
      <c r="H95" s="6">
        <v>100</v>
      </c>
      <c r="I95" s="6">
        <v>1</v>
      </c>
      <c r="J95" s="6">
        <f t="shared" si="22"/>
        <v>80</v>
      </c>
      <c r="K95" s="6">
        <f t="shared" si="23"/>
        <v>160</v>
      </c>
      <c r="L95" s="9">
        <v>24</v>
      </c>
      <c r="M95" s="10">
        <f t="shared" si="19"/>
        <v>0.3</v>
      </c>
      <c r="N95" s="11">
        <f t="shared" si="20"/>
        <v>48</v>
      </c>
      <c r="O95" s="11"/>
      <c r="P95" s="11">
        <f t="shared" si="24"/>
        <v>112</v>
      </c>
    </row>
    <row r="96" customHeight="1" spans="1:16">
      <c r="A96" s="5">
        <v>89</v>
      </c>
      <c r="B96" s="5">
        <v>2771</v>
      </c>
      <c r="C96" s="5" t="s">
        <v>132</v>
      </c>
      <c r="D96" s="5" t="s">
        <v>31</v>
      </c>
      <c r="E96" s="5" t="s">
        <v>31</v>
      </c>
      <c r="F96" s="6" t="s">
        <v>90</v>
      </c>
      <c r="G96" s="6">
        <v>80</v>
      </c>
      <c r="H96" s="6">
        <v>100</v>
      </c>
      <c r="I96" s="6">
        <v>1</v>
      </c>
      <c r="J96" s="6">
        <f t="shared" si="22"/>
        <v>80</v>
      </c>
      <c r="K96" s="6">
        <f t="shared" si="23"/>
        <v>160</v>
      </c>
      <c r="L96" s="9">
        <v>50</v>
      </c>
      <c r="M96" s="10">
        <f t="shared" si="19"/>
        <v>0.625</v>
      </c>
      <c r="N96" s="11">
        <f t="shared" si="20"/>
        <v>100</v>
      </c>
      <c r="O96" s="11"/>
      <c r="P96" s="11">
        <f t="shared" si="24"/>
        <v>60</v>
      </c>
    </row>
    <row r="97" customHeight="1" spans="1:16">
      <c r="A97" s="5">
        <v>100</v>
      </c>
      <c r="B97" s="5">
        <v>2873</v>
      </c>
      <c r="C97" s="5" t="s">
        <v>133</v>
      </c>
      <c r="D97" s="5" t="s">
        <v>45</v>
      </c>
      <c r="E97" s="5" t="s">
        <v>37</v>
      </c>
      <c r="F97" s="6" t="s">
        <v>90</v>
      </c>
      <c r="G97" s="6">
        <v>80</v>
      </c>
      <c r="H97" s="6">
        <v>100</v>
      </c>
      <c r="I97" s="6">
        <v>1</v>
      </c>
      <c r="J97" s="6">
        <f t="shared" si="22"/>
        <v>80</v>
      </c>
      <c r="K97" s="6">
        <f t="shared" si="23"/>
        <v>160</v>
      </c>
      <c r="L97" s="9">
        <v>37</v>
      </c>
      <c r="M97" s="10">
        <f t="shared" si="19"/>
        <v>0.4625</v>
      </c>
      <c r="N97" s="11">
        <f t="shared" si="20"/>
        <v>74</v>
      </c>
      <c r="O97" s="11"/>
      <c r="P97" s="11">
        <f t="shared" si="24"/>
        <v>86</v>
      </c>
    </row>
    <row r="98" customHeight="1" spans="1:16">
      <c r="A98" s="5">
        <v>98</v>
      </c>
      <c r="B98" s="5">
        <v>118151</v>
      </c>
      <c r="C98" s="5" t="s">
        <v>134</v>
      </c>
      <c r="D98" s="5" t="s">
        <v>28</v>
      </c>
      <c r="E98" s="5" t="s">
        <v>28</v>
      </c>
      <c r="F98" s="6" t="s">
        <v>90</v>
      </c>
      <c r="G98" s="6">
        <v>80</v>
      </c>
      <c r="H98" s="6">
        <v>100</v>
      </c>
      <c r="I98" s="6">
        <v>1</v>
      </c>
      <c r="J98" s="6">
        <f t="shared" si="22"/>
        <v>80</v>
      </c>
      <c r="K98" s="6">
        <f t="shared" si="23"/>
        <v>160</v>
      </c>
      <c r="L98" s="9">
        <v>46</v>
      </c>
      <c r="M98" s="10">
        <f t="shared" si="19"/>
        <v>0.575</v>
      </c>
      <c r="N98" s="11">
        <f t="shared" si="20"/>
        <v>92</v>
      </c>
      <c r="O98" s="11"/>
      <c r="P98" s="11">
        <f t="shared" si="24"/>
        <v>68</v>
      </c>
    </row>
    <row r="99" customHeight="1" spans="1:16">
      <c r="A99" s="5">
        <v>96</v>
      </c>
      <c r="B99" s="5">
        <v>106485</v>
      </c>
      <c r="C99" s="5" t="s">
        <v>135</v>
      </c>
      <c r="D99" s="5" t="s">
        <v>21</v>
      </c>
      <c r="E99" s="5" t="s">
        <v>21</v>
      </c>
      <c r="F99" s="6" t="s">
        <v>90</v>
      </c>
      <c r="G99" s="6">
        <v>80</v>
      </c>
      <c r="H99" s="6">
        <v>100</v>
      </c>
      <c r="I99" s="6">
        <v>1</v>
      </c>
      <c r="J99" s="6">
        <f t="shared" si="22"/>
        <v>80</v>
      </c>
      <c r="K99" s="6">
        <f t="shared" si="23"/>
        <v>160</v>
      </c>
      <c r="L99" s="9">
        <v>19</v>
      </c>
      <c r="M99" s="10">
        <f t="shared" si="19"/>
        <v>0.2375</v>
      </c>
      <c r="N99" s="11">
        <f t="shared" si="20"/>
        <v>38</v>
      </c>
      <c r="O99" s="11"/>
      <c r="P99" s="11">
        <f t="shared" si="24"/>
        <v>122</v>
      </c>
    </row>
    <row r="100" customHeight="1" spans="1:16">
      <c r="A100" s="5">
        <v>101</v>
      </c>
      <c r="B100" s="5">
        <v>2865</v>
      </c>
      <c r="C100" s="5" t="s">
        <v>136</v>
      </c>
      <c r="D100" s="5" t="s">
        <v>36</v>
      </c>
      <c r="E100" s="5" t="s">
        <v>37</v>
      </c>
      <c r="F100" s="6" t="s">
        <v>90</v>
      </c>
      <c r="G100" s="6">
        <v>80</v>
      </c>
      <c r="H100" s="6">
        <v>100</v>
      </c>
      <c r="I100" s="6">
        <v>1</v>
      </c>
      <c r="J100" s="6">
        <f t="shared" si="22"/>
        <v>80</v>
      </c>
      <c r="K100" s="6">
        <f t="shared" si="23"/>
        <v>160</v>
      </c>
      <c r="L100" s="9">
        <v>55</v>
      </c>
      <c r="M100" s="10">
        <f t="shared" si="19"/>
        <v>0.6875</v>
      </c>
      <c r="N100" s="11">
        <f t="shared" si="20"/>
        <v>110</v>
      </c>
      <c r="O100" s="11"/>
      <c r="P100" s="11">
        <f t="shared" si="24"/>
        <v>50</v>
      </c>
    </row>
    <row r="101" customHeight="1" spans="1:16">
      <c r="A101" s="5">
        <v>102</v>
      </c>
      <c r="B101" s="5">
        <v>113025</v>
      </c>
      <c r="C101" s="5" t="s">
        <v>137</v>
      </c>
      <c r="D101" s="5" t="s">
        <v>31</v>
      </c>
      <c r="E101" s="5" t="s">
        <v>31</v>
      </c>
      <c r="F101" s="6" t="s">
        <v>90</v>
      </c>
      <c r="G101" s="6">
        <v>80</v>
      </c>
      <c r="H101" s="6">
        <v>100</v>
      </c>
      <c r="I101" s="6">
        <v>1</v>
      </c>
      <c r="J101" s="6">
        <f t="shared" si="22"/>
        <v>80</v>
      </c>
      <c r="K101" s="6">
        <f t="shared" si="23"/>
        <v>160</v>
      </c>
      <c r="L101" s="9">
        <v>56</v>
      </c>
      <c r="M101" s="10">
        <f t="shared" si="19"/>
        <v>0.7</v>
      </c>
      <c r="N101" s="11">
        <f t="shared" si="20"/>
        <v>112</v>
      </c>
      <c r="O101" s="11"/>
      <c r="P101" s="11">
        <f t="shared" si="24"/>
        <v>48</v>
      </c>
    </row>
    <row r="102" customHeight="1" spans="1:16">
      <c r="A102" s="5">
        <v>97</v>
      </c>
      <c r="B102" s="5">
        <v>118951</v>
      </c>
      <c r="C102" s="5" t="s">
        <v>138</v>
      </c>
      <c r="D102" s="5" t="s">
        <v>31</v>
      </c>
      <c r="E102" s="5" t="s">
        <v>31</v>
      </c>
      <c r="F102" s="6" t="s">
        <v>90</v>
      </c>
      <c r="G102" s="6">
        <v>80</v>
      </c>
      <c r="H102" s="6">
        <v>100</v>
      </c>
      <c r="I102" s="6">
        <v>1</v>
      </c>
      <c r="J102" s="6">
        <f t="shared" si="22"/>
        <v>80</v>
      </c>
      <c r="K102" s="6">
        <f t="shared" si="23"/>
        <v>160</v>
      </c>
      <c r="L102" s="9">
        <v>33</v>
      </c>
      <c r="M102" s="10">
        <f t="shared" si="19"/>
        <v>0.4125</v>
      </c>
      <c r="N102" s="11">
        <f t="shared" si="20"/>
        <v>66</v>
      </c>
      <c r="O102" s="11"/>
      <c r="P102" s="11">
        <f t="shared" si="24"/>
        <v>94</v>
      </c>
    </row>
    <row r="103" customHeight="1" spans="1:16">
      <c r="A103" s="5">
        <v>103</v>
      </c>
      <c r="B103" s="5">
        <v>2715</v>
      </c>
      <c r="C103" s="5" t="s">
        <v>139</v>
      </c>
      <c r="D103" s="5" t="s">
        <v>41</v>
      </c>
      <c r="E103" s="5" t="s">
        <v>42</v>
      </c>
      <c r="F103" s="6" t="s">
        <v>90</v>
      </c>
      <c r="G103" s="6">
        <v>80</v>
      </c>
      <c r="H103" s="6">
        <v>100</v>
      </c>
      <c r="I103" s="6">
        <v>1</v>
      </c>
      <c r="J103" s="6">
        <f t="shared" si="22"/>
        <v>80</v>
      </c>
      <c r="K103" s="6">
        <f t="shared" si="23"/>
        <v>160</v>
      </c>
      <c r="L103" s="9">
        <v>26</v>
      </c>
      <c r="M103" s="10">
        <f t="shared" si="19"/>
        <v>0.325</v>
      </c>
      <c r="N103" s="11">
        <f t="shared" si="20"/>
        <v>52</v>
      </c>
      <c r="O103" s="11"/>
      <c r="P103" s="11">
        <f t="shared" si="24"/>
        <v>108</v>
      </c>
    </row>
    <row r="104" customHeight="1" spans="1:16">
      <c r="A104" s="5">
        <v>105</v>
      </c>
      <c r="B104" s="5">
        <v>122198</v>
      </c>
      <c r="C104" s="5" t="s">
        <v>140</v>
      </c>
      <c r="D104" s="5" t="s">
        <v>28</v>
      </c>
      <c r="E104" s="5" t="s">
        <v>27</v>
      </c>
      <c r="F104" s="6" t="s">
        <v>90</v>
      </c>
      <c r="G104" s="6">
        <v>80</v>
      </c>
      <c r="H104" s="6">
        <v>100</v>
      </c>
      <c r="I104" s="6">
        <v>1</v>
      </c>
      <c r="J104" s="6">
        <f t="shared" si="22"/>
        <v>80</v>
      </c>
      <c r="K104" s="6">
        <f t="shared" si="23"/>
        <v>160</v>
      </c>
      <c r="L104" s="9">
        <v>5</v>
      </c>
      <c r="M104" s="10">
        <f t="shared" si="19"/>
        <v>0.0625</v>
      </c>
      <c r="N104" s="11">
        <f t="shared" si="20"/>
        <v>10</v>
      </c>
      <c r="O104" s="11"/>
      <c r="P104" s="11">
        <f t="shared" si="24"/>
        <v>150</v>
      </c>
    </row>
    <row r="105" customHeight="1" spans="1:16">
      <c r="A105" s="5">
        <v>104</v>
      </c>
      <c r="B105" s="5">
        <v>106569</v>
      </c>
      <c r="C105" s="5" t="s">
        <v>141</v>
      </c>
      <c r="D105" s="5" t="s">
        <v>27</v>
      </c>
      <c r="E105" s="5" t="s">
        <v>28</v>
      </c>
      <c r="F105" s="6" t="s">
        <v>90</v>
      </c>
      <c r="G105" s="6">
        <v>80</v>
      </c>
      <c r="H105" s="6">
        <v>100</v>
      </c>
      <c r="I105" s="6">
        <v>1</v>
      </c>
      <c r="J105" s="6">
        <f t="shared" si="22"/>
        <v>80</v>
      </c>
      <c r="K105" s="6">
        <f t="shared" si="23"/>
        <v>160</v>
      </c>
      <c r="L105" s="9">
        <v>6</v>
      </c>
      <c r="M105" s="10">
        <f t="shared" si="19"/>
        <v>0.075</v>
      </c>
      <c r="N105" s="11">
        <f t="shared" si="20"/>
        <v>12</v>
      </c>
      <c r="O105" s="11"/>
      <c r="P105" s="11">
        <f t="shared" si="24"/>
        <v>148</v>
      </c>
    </row>
    <row r="106" customHeight="1" spans="1:16">
      <c r="A106" s="5">
        <v>94</v>
      </c>
      <c r="B106" s="5">
        <v>113008</v>
      </c>
      <c r="C106" s="5" t="s">
        <v>142</v>
      </c>
      <c r="D106" s="5" t="s">
        <v>28</v>
      </c>
      <c r="E106" s="5" t="s">
        <v>28</v>
      </c>
      <c r="F106" s="6" t="s">
        <v>90</v>
      </c>
      <c r="G106" s="6">
        <v>80</v>
      </c>
      <c r="H106" s="6">
        <v>100</v>
      </c>
      <c r="I106" s="6">
        <v>1</v>
      </c>
      <c r="J106" s="6">
        <f t="shared" si="22"/>
        <v>80</v>
      </c>
      <c r="K106" s="6">
        <f t="shared" si="23"/>
        <v>160</v>
      </c>
      <c r="L106" s="9">
        <v>15</v>
      </c>
      <c r="M106" s="10">
        <f t="shared" si="19"/>
        <v>0.1875</v>
      </c>
      <c r="N106" s="11">
        <f t="shared" si="20"/>
        <v>30</v>
      </c>
      <c r="O106" s="11"/>
      <c r="P106" s="11">
        <f t="shared" si="24"/>
        <v>130</v>
      </c>
    </row>
    <row r="107" customHeight="1" spans="1:16">
      <c r="A107" s="5">
        <v>107</v>
      </c>
      <c r="B107" s="5">
        <v>119262</v>
      </c>
      <c r="C107" s="5" t="s">
        <v>143</v>
      </c>
      <c r="D107" s="5" t="s">
        <v>27</v>
      </c>
      <c r="E107" s="5" t="s">
        <v>27</v>
      </c>
      <c r="F107" s="6" t="s">
        <v>90</v>
      </c>
      <c r="G107" s="6">
        <v>80</v>
      </c>
      <c r="H107" s="6">
        <v>100</v>
      </c>
      <c r="I107" s="6">
        <v>1</v>
      </c>
      <c r="J107" s="6">
        <f t="shared" si="22"/>
        <v>80</v>
      </c>
      <c r="K107" s="6">
        <f t="shared" si="23"/>
        <v>160</v>
      </c>
      <c r="L107" s="9">
        <v>23</v>
      </c>
      <c r="M107" s="10">
        <f t="shared" si="19"/>
        <v>0.2875</v>
      </c>
      <c r="N107" s="11">
        <f t="shared" si="20"/>
        <v>46</v>
      </c>
      <c r="O107" s="11"/>
      <c r="P107" s="11">
        <f t="shared" si="24"/>
        <v>114</v>
      </c>
    </row>
    <row r="108" customHeight="1" spans="1:16">
      <c r="A108" s="5">
        <v>108</v>
      </c>
      <c r="B108" s="5">
        <v>2888</v>
      </c>
      <c r="C108" s="5" t="s">
        <v>144</v>
      </c>
      <c r="D108" s="5" t="s">
        <v>75</v>
      </c>
      <c r="E108" s="5" t="s">
        <v>37</v>
      </c>
      <c r="F108" s="6" t="s">
        <v>90</v>
      </c>
      <c r="G108" s="6">
        <v>80</v>
      </c>
      <c r="H108" s="6">
        <v>100</v>
      </c>
      <c r="I108" s="6">
        <v>1</v>
      </c>
      <c r="J108" s="6">
        <f t="shared" si="22"/>
        <v>80</v>
      </c>
      <c r="K108" s="6">
        <f t="shared" si="23"/>
        <v>160</v>
      </c>
      <c r="L108" s="9">
        <v>28</v>
      </c>
      <c r="M108" s="10">
        <f t="shared" si="19"/>
        <v>0.35</v>
      </c>
      <c r="N108" s="11">
        <f t="shared" si="20"/>
        <v>56</v>
      </c>
      <c r="O108" s="11"/>
      <c r="P108" s="11">
        <f t="shared" si="24"/>
        <v>104</v>
      </c>
    </row>
    <row r="109" customHeight="1" spans="1:16">
      <c r="A109" s="5">
        <v>110</v>
      </c>
      <c r="B109" s="5">
        <v>2901</v>
      </c>
      <c r="C109" s="5" t="s">
        <v>145</v>
      </c>
      <c r="D109" s="5" t="s">
        <v>75</v>
      </c>
      <c r="E109" s="5" t="s">
        <v>37</v>
      </c>
      <c r="F109" s="6" t="s">
        <v>90</v>
      </c>
      <c r="G109" s="6">
        <v>80</v>
      </c>
      <c r="H109" s="6">
        <v>100</v>
      </c>
      <c r="I109" s="6">
        <v>1</v>
      </c>
      <c r="J109" s="6">
        <f t="shared" si="22"/>
        <v>80</v>
      </c>
      <c r="K109" s="6">
        <f t="shared" si="23"/>
        <v>160</v>
      </c>
      <c r="L109" s="9">
        <v>27</v>
      </c>
      <c r="M109" s="10">
        <f t="shared" ref="M109:M134" si="25">L109/G109</f>
        <v>0.3375</v>
      </c>
      <c r="N109" s="11">
        <f t="shared" si="20"/>
        <v>54</v>
      </c>
      <c r="O109" s="11"/>
      <c r="P109" s="11">
        <f t="shared" si="24"/>
        <v>106</v>
      </c>
    </row>
    <row r="110" customHeight="1" spans="1:16">
      <c r="A110" s="5">
        <v>106</v>
      </c>
      <c r="B110" s="5">
        <v>117310</v>
      </c>
      <c r="C110" s="5" t="s">
        <v>146</v>
      </c>
      <c r="D110" s="5" t="s">
        <v>21</v>
      </c>
      <c r="E110" s="5" t="s">
        <v>21</v>
      </c>
      <c r="F110" s="6" t="s">
        <v>90</v>
      </c>
      <c r="G110" s="6">
        <v>80</v>
      </c>
      <c r="H110" s="6">
        <v>100</v>
      </c>
      <c r="I110" s="6">
        <v>1</v>
      </c>
      <c r="J110" s="6">
        <f t="shared" si="22"/>
        <v>80</v>
      </c>
      <c r="K110" s="6">
        <f t="shared" si="23"/>
        <v>160</v>
      </c>
      <c r="L110" s="9">
        <v>36</v>
      </c>
      <c r="M110" s="10">
        <f t="shared" si="25"/>
        <v>0.45</v>
      </c>
      <c r="N110" s="11">
        <f t="shared" si="20"/>
        <v>72</v>
      </c>
      <c r="O110" s="11"/>
      <c r="P110" s="11">
        <f t="shared" si="24"/>
        <v>88</v>
      </c>
    </row>
    <row r="111" customHeight="1" spans="1:16">
      <c r="A111" s="5">
        <v>111</v>
      </c>
      <c r="B111" s="5">
        <v>104429</v>
      </c>
      <c r="C111" s="5" t="s">
        <v>147</v>
      </c>
      <c r="D111" s="5" t="s">
        <v>31</v>
      </c>
      <c r="E111" s="5" t="s">
        <v>31</v>
      </c>
      <c r="F111" s="6" t="s">
        <v>90</v>
      </c>
      <c r="G111" s="6">
        <v>80</v>
      </c>
      <c r="H111" s="6">
        <v>100</v>
      </c>
      <c r="I111" s="6">
        <v>1</v>
      </c>
      <c r="J111" s="6">
        <f t="shared" si="22"/>
        <v>80</v>
      </c>
      <c r="K111" s="6">
        <f t="shared" si="23"/>
        <v>160</v>
      </c>
      <c r="L111" s="9">
        <v>12</v>
      </c>
      <c r="M111" s="10">
        <f t="shared" si="25"/>
        <v>0.15</v>
      </c>
      <c r="N111" s="11">
        <f t="shared" si="20"/>
        <v>24</v>
      </c>
      <c r="O111" s="11"/>
      <c r="P111" s="11">
        <f t="shared" si="24"/>
        <v>136</v>
      </c>
    </row>
    <row r="112" customHeight="1" spans="1:16">
      <c r="A112" s="5">
        <v>109</v>
      </c>
      <c r="B112" s="5">
        <v>103199</v>
      </c>
      <c r="C112" s="5" t="s">
        <v>148</v>
      </c>
      <c r="D112" s="5" t="s">
        <v>27</v>
      </c>
      <c r="E112" s="5" t="s">
        <v>27</v>
      </c>
      <c r="F112" s="6" t="s">
        <v>90</v>
      </c>
      <c r="G112" s="6">
        <v>80</v>
      </c>
      <c r="H112" s="6">
        <v>100</v>
      </c>
      <c r="I112" s="6">
        <v>1</v>
      </c>
      <c r="J112" s="6">
        <f t="shared" si="22"/>
        <v>80</v>
      </c>
      <c r="K112" s="6">
        <f t="shared" si="23"/>
        <v>160</v>
      </c>
      <c r="L112" s="9">
        <v>52</v>
      </c>
      <c r="M112" s="10">
        <f t="shared" si="25"/>
        <v>0.65</v>
      </c>
      <c r="N112" s="11">
        <f t="shared" si="20"/>
        <v>104</v>
      </c>
      <c r="O112" s="11"/>
      <c r="P112" s="11">
        <f t="shared" si="24"/>
        <v>56</v>
      </c>
    </row>
    <row r="113" customHeight="1" spans="1:16">
      <c r="A113" s="5">
        <v>113</v>
      </c>
      <c r="B113" s="5">
        <v>2851</v>
      </c>
      <c r="C113" s="5" t="s">
        <v>149</v>
      </c>
      <c r="D113" s="5" t="s">
        <v>45</v>
      </c>
      <c r="E113" s="5" t="s">
        <v>37</v>
      </c>
      <c r="F113" s="6" t="s">
        <v>90</v>
      </c>
      <c r="G113" s="6">
        <v>80</v>
      </c>
      <c r="H113" s="6">
        <v>100</v>
      </c>
      <c r="I113" s="6">
        <v>2</v>
      </c>
      <c r="J113" s="6">
        <f>H113</f>
        <v>100</v>
      </c>
      <c r="K113" s="6">
        <f>J113*2.5</f>
        <v>250</v>
      </c>
      <c r="L113" s="9">
        <v>57</v>
      </c>
      <c r="M113" s="10">
        <f t="shared" si="25"/>
        <v>0.7125</v>
      </c>
      <c r="N113" s="11">
        <f t="shared" si="20"/>
        <v>114</v>
      </c>
      <c r="O113" s="11"/>
      <c r="P113" s="11">
        <f t="shared" si="24"/>
        <v>136</v>
      </c>
    </row>
    <row r="114" customHeight="1" spans="1:16">
      <c r="A114" s="5">
        <v>114</v>
      </c>
      <c r="B114" s="5">
        <v>2883</v>
      </c>
      <c r="C114" s="5" t="s">
        <v>150</v>
      </c>
      <c r="D114" s="5" t="s">
        <v>75</v>
      </c>
      <c r="E114" s="5" t="s">
        <v>37</v>
      </c>
      <c r="F114" s="6" t="s">
        <v>90</v>
      </c>
      <c r="G114" s="6">
        <v>80</v>
      </c>
      <c r="H114" s="6">
        <v>100</v>
      </c>
      <c r="I114" s="6">
        <v>1</v>
      </c>
      <c r="J114" s="6">
        <f t="shared" ref="J114:J124" si="26">G114</f>
        <v>80</v>
      </c>
      <c r="K114" s="6">
        <f t="shared" ref="K114:K124" si="27">J114*2</f>
        <v>160</v>
      </c>
      <c r="L114" s="9">
        <v>37</v>
      </c>
      <c r="M114" s="10">
        <f t="shared" si="25"/>
        <v>0.4625</v>
      </c>
      <c r="N114" s="11">
        <f t="shared" si="20"/>
        <v>74</v>
      </c>
      <c r="O114" s="11"/>
      <c r="P114" s="11">
        <f t="shared" si="24"/>
        <v>86</v>
      </c>
    </row>
    <row r="115" customHeight="1" spans="1:16">
      <c r="A115" s="5">
        <v>115</v>
      </c>
      <c r="B115" s="5">
        <v>112415</v>
      </c>
      <c r="C115" s="5" t="s">
        <v>151</v>
      </c>
      <c r="D115" s="5" t="s">
        <v>27</v>
      </c>
      <c r="E115" s="5" t="s">
        <v>28</v>
      </c>
      <c r="F115" s="6" t="s">
        <v>90</v>
      </c>
      <c r="G115" s="6">
        <v>80</v>
      </c>
      <c r="H115" s="6">
        <v>100</v>
      </c>
      <c r="I115" s="6">
        <v>1</v>
      </c>
      <c r="J115" s="6">
        <f t="shared" si="26"/>
        <v>80</v>
      </c>
      <c r="K115" s="6">
        <f t="shared" si="27"/>
        <v>160</v>
      </c>
      <c r="L115" s="9">
        <v>25</v>
      </c>
      <c r="M115" s="10">
        <f t="shared" si="25"/>
        <v>0.3125</v>
      </c>
      <c r="N115" s="11">
        <f t="shared" si="20"/>
        <v>50</v>
      </c>
      <c r="O115" s="11"/>
      <c r="P115" s="11">
        <f t="shared" si="24"/>
        <v>110</v>
      </c>
    </row>
    <row r="116" customHeight="1" spans="1:16">
      <c r="A116" s="5">
        <v>116</v>
      </c>
      <c r="B116" s="5">
        <v>2713</v>
      </c>
      <c r="C116" s="5" t="s">
        <v>152</v>
      </c>
      <c r="D116" s="5" t="s">
        <v>41</v>
      </c>
      <c r="E116" s="5" t="s">
        <v>42</v>
      </c>
      <c r="F116" s="6" t="s">
        <v>90</v>
      </c>
      <c r="G116" s="6">
        <v>80</v>
      </c>
      <c r="H116" s="6">
        <v>100</v>
      </c>
      <c r="I116" s="6">
        <v>1</v>
      </c>
      <c r="J116" s="6">
        <f t="shared" si="26"/>
        <v>80</v>
      </c>
      <c r="K116" s="6">
        <f t="shared" si="27"/>
        <v>160</v>
      </c>
      <c r="L116" s="9">
        <v>24</v>
      </c>
      <c r="M116" s="10">
        <f t="shared" si="25"/>
        <v>0.3</v>
      </c>
      <c r="N116" s="11">
        <f t="shared" si="20"/>
        <v>48</v>
      </c>
      <c r="O116" s="11"/>
      <c r="P116" s="11">
        <f t="shared" si="24"/>
        <v>112</v>
      </c>
    </row>
    <row r="117" customHeight="1" spans="1:16">
      <c r="A117" s="5">
        <v>118</v>
      </c>
      <c r="B117" s="5">
        <v>2409</v>
      </c>
      <c r="C117" s="5" t="s">
        <v>153</v>
      </c>
      <c r="D117" s="5" t="s">
        <v>28</v>
      </c>
      <c r="E117" s="5" t="s">
        <v>28</v>
      </c>
      <c r="F117" s="6" t="s">
        <v>90</v>
      </c>
      <c r="G117" s="6">
        <v>80</v>
      </c>
      <c r="H117" s="6">
        <v>100</v>
      </c>
      <c r="I117" s="6">
        <v>1</v>
      </c>
      <c r="J117" s="6">
        <f t="shared" si="26"/>
        <v>80</v>
      </c>
      <c r="K117" s="6">
        <f t="shared" si="27"/>
        <v>160</v>
      </c>
      <c r="L117" s="9">
        <v>16</v>
      </c>
      <c r="M117" s="10">
        <f t="shared" si="25"/>
        <v>0.2</v>
      </c>
      <c r="N117" s="11">
        <f t="shared" si="20"/>
        <v>32</v>
      </c>
      <c r="O117" s="11"/>
      <c r="P117" s="11">
        <f t="shared" si="24"/>
        <v>128</v>
      </c>
    </row>
    <row r="118" customHeight="1" spans="1:16">
      <c r="A118" s="5">
        <v>117</v>
      </c>
      <c r="B118" s="5">
        <v>115971</v>
      </c>
      <c r="C118" s="5" t="s">
        <v>154</v>
      </c>
      <c r="D118" s="5" t="s">
        <v>31</v>
      </c>
      <c r="E118" s="5" t="s">
        <v>31</v>
      </c>
      <c r="F118" s="6" t="s">
        <v>90</v>
      </c>
      <c r="G118" s="6">
        <v>80</v>
      </c>
      <c r="H118" s="6">
        <v>100</v>
      </c>
      <c r="I118" s="6">
        <v>1</v>
      </c>
      <c r="J118" s="6">
        <f t="shared" si="26"/>
        <v>80</v>
      </c>
      <c r="K118" s="6">
        <f t="shared" si="27"/>
        <v>160</v>
      </c>
      <c r="L118" s="9">
        <v>26</v>
      </c>
      <c r="M118" s="10">
        <f t="shared" si="25"/>
        <v>0.325</v>
      </c>
      <c r="N118" s="11">
        <f t="shared" si="20"/>
        <v>52</v>
      </c>
      <c r="O118" s="11"/>
      <c r="P118" s="11">
        <f t="shared" si="24"/>
        <v>108</v>
      </c>
    </row>
    <row r="119" customHeight="1" spans="1:16">
      <c r="A119" s="5">
        <v>119</v>
      </c>
      <c r="B119" s="5">
        <v>123007</v>
      </c>
      <c r="C119" s="5" t="s">
        <v>155</v>
      </c>
      <c r="D119" s="5" t="s">
        <v>45</v>
      </c>
      <c r="E119" s="5" t="s">
        <v>37</v>
      </c>
      <c r="F119" s="6" t="s">
        <v>90</v>
      </c>
      <c r="G119" s="6">
        <v>80</v>
      </c>
      <c r="H119" s="6">
        <v>100</v>
      </c>
      <c r="I119" s="6">
        <v>1</v>
      </c>
      <c r="J119" s="6">
        <f t="shared" si="26"/>
        <v>80</v>
      </c>
      <c r="K119" s="6">
        <f t="shared" si="27"/>
        <v>160</v>
      </c>
      <c r="L119" s="9">
        <v>16</v>
      </c>
      <c r="M119" s="10">
        <f t="shared" si="25"/>
        <v>0.2</v>
      </c>
      <c r="N119" s="11">
        <f t="shared" si="20"/>
        <v>32</v>
      </c>
      <c r="O119" s="11"/>
      <c r="P119" s="11">
        <f t="shared" si="24"/>
        <v>128</v>
      </c>
    </row>
    <row r="120" customHeight="1" spans="1:16">
      <c r="A120" s="5">
        <v>120</v>
      </c>
      <c r="B120" s="5">
        <v>2844</v>
      </c>
      <c r="C120" s="5" t="s">
        <v>156</v>
      </c>
      <c r="D120" s="5" t="s">
        <v>45</v>
      </c>
      <c r="E120" s="5" t="s">
        <v>37</v>
      </c>
      <c r="F120" s="6" t="s">
        <v>90</v>
      </c>
      <c r="G120" s="6">
        <v>80</v>
      </c>
      <c r="H120" s="6">
        <v>100</v>
      </c>
      <c r="I120" s="6">
        <v>1</v>
      </c>
      <c r="J120" s="6">
        <f t="shared" si="26"/>
        <v>80</v>
      </c>
      <c r="K120" s="6">
        <f t="shared" si="27"/>
        <v>160</v>
      </c>
      <c r="L120" s="9">
        <v>19</v>
      </c>
      <c r="M120" s="10">
        <f t="shared" si="25"/>
        <v>0.2375</v>
      </c>
      <c r="N120" s="11">
        <f t="shared" si="20"/>
        <v>38</v>
      </c>
      <c r="O120" s="11"/>
      <c r="P120" s="11">
        <f t="shared" si="24"/>
        <v>122</v>
      </c>
    </row>
    <row r="121" customHeight="1" spans="1:16">
      <c r="A121" s="5">
        <v>112</v>
      </c>
      <c r="B121" s="5">
        <v>102479</v>
      </c>
      <c r="C121" s="5" t="s">
        <v>157</v>
      </c>
      <c r="D121" s="5" t="s">
        <v>27</v>
      </c>
      <c r="E121" s="5" t="s">
        <v>27</v>
      </c>
      <c r="F121" s="6" t="s">
        <v>90</v>
      </c>
      <c r="G121" s="6">
        <v>80</v>
      </c>
      <c r="H121" s="6">
        <v>100</v>
      </c>
      <c r="I121" s="6">
        <v>1</v>
      </c>
      <c r="J121" s="6">
        <f t="shared" si="26"/>
        <v>80</v>
      </c>
      <c r="K121" s="6">
        <f t="shared" si="27"/>
        <v>160</v>
      </c>
      <c r="L121" s="9">
        <v>93</v>
      </c>
      <c r="M121" s="10">
        <f t="shared" si="25"/>
        <v>1.1625</v>
      </c>
      <c r="N121" s="11">
        <f t="shared" si="20"/>
        <v>186</v>
      </c>
      <c r="O121" s="11">
        <f>N121-K121</f>
        <v>26</v>
      </c>
      <c r="P121" s="11"/>
    </row>
    <row r="122" customHeight="1" spans="1:16">
      <c r="A122" s="5">
        <v>121</v>
      </c>
      <c r="B122" s="5">
        <v>2837</v>
      </c>
      <c r="C122" s="5" t="s">
        <v>158</v>
      </c>
      <c r="D122" s="5" t="s">
        <v>36</v>
      </c>
      <c r="E122" s="5" t="s">
        <v>37</v>
      </c>
      <c r="F122" s="6" t="s">
        <v>90</v>
      </c>
      <c r="G122" s="6">
        <v>80</v>
      </c>
      <c r="H122" s="6">
        <v>100</v>
      </c>
      <c r="I122" s="6">
        <v>1</v>
      </c>
      <c r="J122" s="6">
        <f t="shared" si="26"/>
        <v>80</v>
      </c>
      <c r="K122" s="6">
        <f t="shared" si="27"/>
        <v>160</v>
      </c>
      <c r="L122" s="9">
        <v>46</v>
      </c>
      <c r="M122" s="10">
        <f t="shared" si="25"/>
        <v>0.575</v>
      </c>
      <c r="N122" s="11">
        <f t="shared" si="20"/>
        <v>92</v>
      </c>
      <c r="O122" s="11"/>
      <c r="P122" s="11">
        <f>K122-N122</f>
        <v>68</v>
      </c>
    </row>
    <row r="123" customHeight="1" spans="1:16">
      <c r="A123" s="5">
        <v>122</v>
      </c>
      <c r="B123" s="5">
        <v>1950</v>
      </c>
      <c r="C123" s="5" t="s">
        <v>159</v>
      </c>
      <c r="D123" s="5" t="s">
        <v>31</v>
      </c>
      <c r="E123" s="5" t="s">
        <v>31</v>
      </c>
      <c r="F123" s="6" t="s">
        <v>90</v>
      </c>
      <c r="G123" s="6">
        <v>80</v>
      </c>
      <c r="H123" s="6">
        <v>100</v>
      </c>
      <c r="I123" s="6">
        <v>1</v>
      </c>
      <c r="J123" s="6">
        <f t="shared" si="26"/>
        <v>80</v>
      </c>
      <c r="K123" s="6">
        <f t="shared" si="27"/>
        <v>160</v>
      </c>
      <c r="L123" s="9">
        <v>13</v>
      </c>
      <c r="M123" s="10">
        <f t="shared" si="25"/>
        <v>0.1625</v>
      </c>
      <c r="N123" s="11">
        <f t="shared" si="20"/>
        <v>26</v>
      </c>
      <c r="O123" s="11"/>
      <c r="P123" s="11">
        <f>K123-N123</f>
        <v>134</v>
      </c>
    </row>
    <row r="124" customHeight="1" spans="1:16">
      <c r="A124" s="5">
        <v>123</v>
      </c>
      <c r="B124" s="5">
        <v>110378</v>
      </c>
      <c r="C124" s="5" t="s">
        <v>160</v>
      </c>
      <c r="D124" s="5" t="s">
        <v>75</v>
      </c>
      <c r="E124" s="5" t="s">
        <v>37</v>
      </c>
      <c r="F124" s="6" t="s">
        <v>90</v>
      </c>
      <c r="G124" s="6">
        <v>80</v>
      </c>
      <c r="H124" s="6">
        <v>100</v>
      </c>
      <c r="I124" s="6">
        <v>1</v>
      </c>
      <c r="J124" s="6">
        <f t="shared" si="26"/>
        <v>80</v>
      </c>
      <c r="K124" s="6">
        <f t="shared" si="27"/>
        <v>160</v>
      </c>
      <c r="L124" s="9">
        <v>8</v>
      </c>
      <c r="M124" s="10">
        <f t="shared" si="25"/>
        <v>0.1</v>
      </c>
      <c r="N124" s="11">
        <f t="shared" si="20"/>
        <v>16</v>
      </c>
      <c r="O124" s="11"/>
      <c r="P124" s="11">
        <f>K124-N124</f>
        <v>144</v>
      </c>
    </row>
    <row r="125" customHeight="1" spans="1:16">
      <c r="A125" s="5">
        <v>124</v>
      </c>
      <c r="B125" s="5">
        <v>2905</v>
      </c>
      <c r="C125" s="5" t="s">
        <v>161</v>
      </c>
      <c r="D125" s="5" t="s">
        <v>59</v>
      </c>
      <c r="E125" s="5" t="s">
        <v>60</v>
      </c>
      <c r="F125" s="6" t="s">
        <v>90</v>
      </c>
      <c r="G125" s="6">
        <v>80</v>
      </c>
      <c r="H125" s="6">
        <v>100</v>
      </c>
      <c r="I125" s="6">
        <v>2</v>
      </c>
      <c r="J125" s="6">
        <f>H125</f>
        <v>100</v>
      </c>
      <c r="K125" s="6">
        <f>J125*2.5</f>
        <v>250</v>
      </c>
      <c r="L125" s="9">
        <v>49</v>
      </c>
      <c r="M125" s="10">
        <f t="shared" si="25"/>
        <v>0.6125</v>
      </c>
      <c r="N125" s="11">
        <f t="shared" si="20"/>
        <v>98</v>
      </c>
      <c r="O125" s="11"/>
      <c r="P125" s="11">
        <f>K125-N125</f>
        <v>152</v>
      </c>
    </row>
    <row r="126" customHeight="1" spans="1:16">
      <c r="A126" s="5">
        <v>125</v>
      </c>
      <c r="B126" s="5">
        <v>2816</v>
      </c>
      <c r="C126" s="5" t="s">
        <v>162</v>
      </c>
      <c r="D126" s="5" t="s">
        <v>28</v>
      </c>
      <c r="E126" s="5" t="s">
        <v>27</v>
      </c>
      <c r="F126" s="6" t="s">
        <v>90</v>
      </c>
      <c r="G126" s="6">
        <v>80</v>
      </c>
      <c r="H126" s="6">
        <v>100</v>
      </c>
      <c r="I126" s="6">
        <v>1</v>
      </c>
      <c r="J126" s="6">
        <f>G126</f>
        <v>80</v>
      </c>
      <c r="K126" s="6">
        <f>J126*2</f>
        <v>160</v>
      </c>
      <c r="L126" s="9">
        <v>81</v>
      </c>
      <c r="M126" s="10">
        <f t="shared" si="25"/>
        <v>1.0125</v>
      </c>
      <c r="N126" s="11">
        <f t="shared" si="20"/>
        <v>162</v>
      </c>
      <c r="O126" s="11">
        <f>N126-K126</f>
        <v>2</v>
      </c>
      <c r="P126" s="11"/>
    </row>
    <row r="127" customHeight="1" spans="1:16">
      <c r="A127" s="5">
        <v>127</v>
      </c>
      <c r="B127" s="5">
        <v>102564</v>
      </c>
      <c r="C127" s="5" t="s">
        <v>163</v>
      </c>
      <c r="D127" s="5" t="s">
        <v>36</v>
      </c>
      <c r="E127" s="5" t="s">
        <v>37</v>
      </c>
      <c r="F127" s="6" t="s">
        <v>90</v>
      </c>
      <c r="G127" s="6">
        <v>80</v>
      </c>
      <c r="H127" s="6">
        <v>100</v>
      </c>
      <c r="I127" s="6">
        <v>1</v>
      </c>
      <c r="J127" s="6">
        <f>G127</f>
        <v>80</v>
      </c>
      <c r="K127" s="6">
        <f>J127*2</f>
        <v>160</v>
      </c>
      <c r="L127" s="9">
        <v>32</v>
      </c>
      <c r="M127" s="10">
        <f t="shared" si="25"/>
        <v>0.4</v>
      </c>
      <c r="N127" s="11">
        <f t="shared" si="20"/>
        <v>64</v>
      </c>
      <c r="O127" s="11"/>
      <c r="P127" s="11">
        <f t="shared" ref="P127:P134" si="28">K127-N127</f>
        <v>96</v>
      </c>
    </row>
    <row r="128" customHeight="1" spans="1:16">
      <c r="A128" s="5">
        <v>128</v>
      </c>
      <c r="B128" s="5">
        <v>118758</v>
      </c>
      <c r="C128" s="5" t="s">
        <v>164</v>
      </c>
      <c r="D128" s="5" t="s">
        <v>28</v>
      </c>
      <c r="E128" s="5" t="s">
        <v>27</v>
      </c>
      <c r="F128" s="6" t="s">
        <v>90</v>
      </c>
      <c r="G128" s="6">
        <v>80</v>
      </c>
      <c r="H128" s="6">
        <v>100</v>
      </c>
      <c r="I128" s="6">
        <v>1</v>
      </c>
      <c r="J128" s="6">
        <f>G128</f>
        <v>80</v>
      </c>
      <c r="K128" s="6">
        <f>J128*2</f>
        <v>160</v>
      </c>
      <c r="L128" s="9">
        <v>27</v>
      </c>
      <c r="M128" s="10">
        <f t="shared" si="25"/>
        <v>0.3375</v>
      </c>
      <c r="N128" s="11">
        <f t="shared" si="20"/>
        <v>54</v>
      </c>
      <c r="O128" s="11"/>
      <c r="P128" s="11">
        <f t="shared" si="28"/>
        <v>106</v>
      </c>
    </row>
    <row r="129" customHeight="1" spans="1:16">
      <c r="A129" s="5">
        <v>129</v>
      </c>
      <c r="B129" s="5">
        <v>2326</v>
      </c>
      <c r="C129" s="5" t="s">
        <v>165</v>
      </c>
      <c r="D129" s="5" t="s">
        <v>28</v>
      </c>
      <c r="E129" s="5" t="s">
        <v>21</v>
      </c>
      <c r="F129" s="6" t="s">
        <v>90</v>
      </c>
      <c r="G129" s="6">
        <v>80</v>
      </c>
      <c r="H129" s="6">
        <v>100</v>
      </c>
      <c r="I129" s="6">
        <v>2</v>
      </c>
      <c r="J129" s="6">
        <f>H129</f>
        <v>100</v>
      </c>
      <c r="K129" s="6">
        <f>J129*2.5</f>
        <v>250</v>
      </c>
      <c r="L129" s="9">
        <v>38</v>
      </c>
      <c r="M129" s="10">
        <f t="shared" si="25"/>
        <v>0.475</v>
      </c>
      <c r="N129" s="11">
        <f t="shared" si="20"/>
        <v>76</v>
      </c>
      <c r="O129" s="11"/>
      <c r="P129" s="11">
        <f t="shared" si="28"/>
        <v>174</v>
      </c>
    </row>
    <row r="130" customHeight="1" spans="1:16">
      <c r="A130" s="5">
        <v>126</v>
      </c>
      <c r="B130" s="5">
        <v>104430</v>
      </c>
      <c r="C130" s="5" t="s">
        <v>166</v>
      </c>
      <c r="D130" s="5" t="s">
        <v>31</v>
      </c>
      <c r="E130" s="5" t="s">
        <v>31</v>
      </c>
      <c r="F130" s="6" t="s">
        <v>90</v>
      </c>
      <c r="G130" s="6">
        <v>80</v>
      </c>
      <c r="H130" s="6">
        <v>100</v>
      </c>
      <c r="I130" s="6">
        <v>1</v>
      </c>
      <c r="J130" s="6">
        <f t="shared" ref="J130:J141" si="29">G130</f>
        <v>80</v>
      </c>
      <c r="K130" s="6">
        <f t="shared" ref="K130:K141" si="30">J130*2</f>
        <v>160</v>
      </c>
      <c r="L130" s="9">
        <v>16</v>
      </c>
      <c r="M130" s="10">
        <f t="shared" si="25"/>
        <v>0.2</v>
      </c>
      <c r="N130" s="11">
        <f t="shared" si="20"/>
        <v>32</v>
      </c>
      <c r="O130" s="11"/>
      <c r="P130" s="11">
        <f t="shared" si="28"/>
        <v>128</v>
      </c>
    </row>
    <row r="131" customHeight="1" spans="1:16">
      <c r="A131" s="5">
        <v>130</v>
      </c>
      <c r="B131" s="5">
        <v>117923</v>
      </c>
      <c r="C131" s="5" t="s">
        <v>167</v>
      </c>
      <c r="D131" s="5" t="s">
        <v>45</v>
      </c>
      <c r="E131" s="5" t="s">
        <v>37</v>
      </c>
      <c r="F131" s="6" t="s">
        <v>90</v>
      </c>
      <c r="G131" s="6">
        <v>80</v>
      </c>
      <c r="H131" s="6">
        <v>100</v>
      </c>
      <c r="I131" s="6">
        <v>1</v>
      </c>
      <c r="J131" s="6">
        <f t="shared" si="29"/>
        <v>80</v>
      </c>
      <c r="K131" s="6">
        <f t="shared" si="30"/>
        <v>160</v>
      </c>
      <c r="L131" s="9">
        <v>69</v>
      </c>
      <c r="M131" s="10">
        <f t="shared" si="25"/>
        <v>0.8625</v>
      </c>
      <c r="N131" s="11">
        <f t="shared" si="20"/>
        <v>138</v>
      </c>
      <c r="O131" s="11"/>
      <c r="P131" s="11">
        <f t="shared" si="28"/>
        <v>22</v>
      </c>
    </row>
    <row r="132" customHeight="1" spans="1:16">
      <c r="A132" s="5">
        <v>131</v>
      </c>
      <c r="B132" s="5">
        <v>104838</v>
      </c>
      <c r="C132" s="5" t="s">
        <v>168</v>
      </c>
      <c r="D132" s="5" t="s">
        <v>59</v>
      </c>
      <c r="E132" s="5" t="s">
        <v>60</v>
      </c>
      <c r="F132" s="6" t="s">
        <v>90</v>
      </c>
      <c r="G132" s="6">
        <v>80</v>
      </c>
      <c r="H132" s="6">
        <v>100</v>
      </c>
      <c r="I132" s="6">
        <v>1</v>
      </c>
      <c r="J132" s="6">
        <f t="shared" si="29"/>
        <v>80</v>
      </c>
      <c r="K132" s="6">
        <f t="shared" si="30"/>
        <v>160</v>
      </c>
      <c r="L132" s="9">
        <v>64</v>
      </c>
      <c r="M132" s="10">
        <f t="shared" si="25"/>
        <v>0.8</v>
      </c>
      <c r="N132" s="11">
        <f t="shared" si="20"/>
        <v>128</v>
      </c>
      <c r="O132" s="11"/>
      <c r="P132" s="11">
        <f t="shared" si="28"/>
        <v>32</v>
      </c>
    </row>
    <row r="133" customHeight="1" spans="1:16">
      <c r="A133" s="5">
        <v>132</v>
      </c>
      <c r="B133" s="5">
        <v>2853</v>
      </c>
      <c r="C133" s="5" t="s">
        <v>169</v>
      </c>
      <c r="D133" s="5" t="s">
        <v>45</v>
      </c>
      <c r="E133" s="5" t="s">
        <v>37</v>
      </c>
      <c r="F133" s="6" t="s">
        <v>90</v>
      </c>
      <c r="G133" s="6">
        <v>80</v>
      </c>
      <c r="H133" s="6">
        <v>100</v>
      </c>
      <c r="I133" s="6">
        <v>1</v>
      </c>
      <c r="J133" s="6">
        <f t="shared" si="29"/>
        <v>80</v>
      </c>
      <c r="K133" s="6">
        <f t="shared" si="30"/>
        <v>160</v>
      </c>
      <c r="L133" s="9">
        <v>6</v>
      </c>
      <c r="M133" s="10">
        <f t="shared" si="25"/>
        <v>0.075</v>
      </c>
      <c r="N133" s="11">
        <f t="shared" si="20"/>
        <v>12</v>
      </c>
      <c r="O133" s="11"/>
      <c r="P133" s="11">
        <f t="shared" si="28"/>
        <v>148</v>
      </c>
    </row>
    <row r="134" customHeight="1" spans="1:16">
      <c r="A134" s="5">
        <v>133</v>
      </c>
      <c r="B134" s="5">
        <v>298747</v>
      </c>
      <c r="C134" s="5" t="s">
        <v>170</v>
      </c>
      <c r="D134" s="5" t="s">
        <v>27</v>
      </c>
      <c r="E134" s="5" t="s">
        <v>28</v>
      </c>
      <c r="F134" s="6" t="s">
        <v>90</v>
      </c>
      <c r="G134" s="6">
        <v>80</v>
      </c>
      <c r="H134" s="6">
        <v>100</v>
      </c>
      <c r="I134" s="6">
        <v>1</v>
      </c>
      <c r="J134" s="6">
        <f t="shared" si="29"/>
        <v>80</v>
      </c>
      <c r="K134" s="6">
        <f t="shared" si="30"/>
        <v>160</v>
      </c>
      <c r="L134" s="9">
        <v>26</v>
      </c>
      <c r="M134" s="10">
        <f t="shared" si="25"/>
        <v>0.325</v>
      </c>
      <c r="N134" s="11">
        <f t="shared" si="20"/>
        <v>52</v>
      </c>
      <c r="O134" s="11"/>
      <c r="P134" s="11">
        <f t="shared" si="28"/>
        <v>108</v>
      </c>
    </row>
    <row r="135" customHeight="1" spans="1:16">
      <c r="A135" s="5">
        <v>134</v>
      </c>
      <c r="B135" s="5">
        <v>2894</v>
      </c>
      <c r="C135" s="5" t="s">
        <v>171</v>
      </c>
      <c r="D135" s="5" t="s">
        <v>59</v>
      </c>
      <c r="E135" s="5" t="s">
        <v>60</v>
      </c>
      <c r="F135" s="6" t="s">
        <v>90</v>
      </c>
      <c r="G135" s="6">
        <v>80</v>
      </c>
      <c r="H135" s="6">
        <v>100</v>
      </c>
      <c r="I135" s="6">
        <v>1</v>
      </c>
      <c r="J135" s="6">
        <f t="shared" si="29"/>
        <v>80</v>
      </c>
      <c r="K135" s="6">
        <f t="shared" si="30"/>
        <v>160</v>
      </c>
      <c r="L135" s="9">
        <v>136</v>
      </c>
      <c r="M135" s="10">
        <f>L135/H135</f>
        <v>1.36</v>
      </c>
      <c r="N135" s="11">
        <f>L135*2.5</f>
        <v>340</v>
      </c>
      <c r="O135" s="11">
        <f>N135-K135</f>
        <v>180</v>
      </c>
      <c r="P135" s="11"/>
    </row>
    <row r="136" customHeight="1" spans="1:16">
      <c r="A136" s="5">
        <v>135</v>
      </c>
      <c r="B136" s="5">
        <v>106568</v>
      </c>
      <c r="C136" s="5" t="s">
        <v>172</v>
      </c>
      <c r="D136" s="5" t="s">
        <v>31</v>
      </c>
      <c r="E136" s="5" t="s">
        <v>31</v>
      </c>
      <c r="F136" s="6" t="s">
        <v>90</v>
      </c>
      <c r="G136" s="6">
        <v>80</v>
      </c>
      <c r="H136" s="6">
        <v>100</v>
      </c>
      <c r="I136" s="6">
        <v>1</v>
      </c>
      <c r="J136" s="6">
        <f t="shared" si="29"/>
        <v>80</v>
      </c>
      <c r="K136" s="6">
        <f t="shared" si="30"/>
        <v>160</v>
      </c>
      <c r="L136" s="9">
        <v>18</v>
      </c>
      <c r="M136" s="10">
        <f t="shared" ref="M136:M141" si="31">L136/G136</f>
        <v>0.225</v>
      </c>
      <c r="N136" s="11">
        <f t="shared" ref="N136:N141" si="32">L136*2</f>
        <v>36</v>
      </c>
      <c r="O136" s="11"/>
      <c r="P136" s="11">
        <f t="shared" ref="P136:P141" si="33">K136-N136</f>
        <v>124</v>
      </c>
    </row>
    <row r="137" customHeight="1" spans="1:16">
      <c r="A137" s="5">
        <v>136</v>
      </c>
      <c r="B137" s="5">
        <v>2839</v>
      </c>
      <c r="C137" s="5" t="s">
        <v>173</v>
      </c>
      <c r="D137" s="5" t="s">
        <v>41</v>
      </c>
      <c r="E137" s="5" t="s">
        <v>42</v>
      </c>
      <c r="F137" s="6" t="s">
        <v>90</v>
      </c>
      <c r="G137" s="6">
        <v>80</v>
      </c>
      <c r="H137" s="6">
        <v>100</v>
      </c>
      <c r="I137" s="6">
        <v>1</v>
      </c>
      <c r="J137" s="6">
        <f t="shared" si="29"/>
        <v>80</v>
      </c>
      <c r="K137" s="6">
        <f t="shared" si="30"/>
        <v>160</v>
      </c>
      <c r="L137" s="9">
        <v>14</v>
      </c>
      <c r="M137" s="10">
        <f t="shared" si="31"/>
        <v>0.175</v>
      </c>
      <c r="N137" s="11">
        <f t="shared" si="32"/>
        <v>28</v>
      </c>
      <c r="O137" s="11"/>
      <c r="P137" s="11">
        <f t="shared" si="33"/>
        <v>132</v>
      </c>
    </row>
    <row r="138" customHeight="1" spans="1:16">
      <c r="A138" s="5">
        <v>137</v>
      </c>
      <c r="B138" s="5">
        <v>2274</v>
      </c>
      <c r="C138" s="5" t="s">
        <v>174</v>
      </c>
      <c r="D138" s="5" t="s">
        <v>21</v>
      </c>
      <c r="E138" s="5" t="s">
        <v>21</v>
      </c>
      <c r="F138" s="6" t="s">
        <v>90</v>
      </c>
      <c r="G138" s="6">
        <v>80</v>
      </c>
      <c r="H138" s="6">
        <v>100</v>
      </c>
      <c r="I138" s="6">
        <v>1</v>
      </c>
      <c r="J138" s="6">
        <f t="shared" si="29"/>
        <v>80</v>
      </c>
      <c r="K138" s="6">
        <f t="shared" si="30"/>
        <v>160</v>
      </c>
      <c r="L138" s="9">
        <v>21</v>
      </c>
      <c r="M138" s="10">
        <f t="shared" si="31"/>
        <v>0.2625</v>
      </c>
      <c r="N138" s="11">
        <f t="shared" si="32"/>
        <v>42</v>
      </c>
      <c r="O138" s="11"/>
      <c r="P138" s="11">
        <f t="shared" si="33"/>
        <v>118</v>
      </c>
    </row>
    <row r="139" s="1" customFormat="1" customHeight="1" spans="1:19">
      <c r="A139" s="5">
        <v>138</v>
      </c>
      <c r="B139" s="5">
        <v>122718</v>
      </c>
      <c r="C139" s="5" t="s">
        <v>175</v>
      </c>
      <c r="D139" s="5" t="s">
        <v>45</v>
      </c>
      <c r="E139" s="5" t="s">
        <v>37</v>
      </c>
      <c r="F139" s="6" t="s">
        <v>90</v>
      </c>
      <c r="G139" s="6">
        <v>80</v>
      </c>
      <c r="H139" s="6">
        <v>100</v>
      </c>
      <c r="I139" s="6">
        <v>1</v>
      </c>
      <c r="J139" s="6">
        <f t="shared" si="29"/>
        <v>80</v>
      </c>
      <c r="K139" s="6">
        <f t="shared" si="30"/>
        <v>160</v>
      </c>
      <c r="L139" s="9">
        <v>20</v>
      </c>
      <c r="M139" s="10">
        <f t="shared" si="31"/>
        <v>0.25</v>
      </c>
      <c r="N139" s="11">
        <f t="shared" si="32"/>
        <v>40</v>
      </c>
      <c r="O139" s="11"/>
      <c r="P139" s="11">
        <f t="shared" si="33"/>
        <v>120</v>
      </c>
      <c r="Q139" s="3"/>
      <c r="R139" s="3"/>
      <c r="S139" s="3"/>
    </row>
    <row r="140" customHeight="1" spans="1:16">
      <c r="A140" s="5">
        <v>139</v>
      </c>
      <c r="B140" s="5">
        <v>302867</v>
      </c>
      <c r="C140" s="5" t="s">
        <v>176</v>
      </c>
      <c r="D140" s="5" t="s">
        <v>27</v>
      </c>
      <c r="E140" s="5" t="s">
        <v>27</v>
      </c>
      <c r="F140" s="6" t="s">
        <v>90</v>
      </c>
      <c r="G140" s="6">
        <v>80</v>
      </c>
      <c r="H140" s="6">
        <v>100</v>
      </c>
      <c r="I140" s="6">
        <v>1</v>
      </c>
      <c r="J140" s="6">
        <f t="shared" si="29"/>
        <v>80</v>
      </c>
      <c r="K140" s="6">
        <f t="shared" si="30"/>
        <v>160</v>
      </c>
      <c r="L140" s="9">
        <v>14</v>
      </c>
      <c r="M140" s="10">
        <f t="shared" si="31"/>
        <v>0.175</v>
      </c>
      <c r="N140" s="11">
        <f t="shared" si="32"/>
        <v>28</v>
      </c>
      <c r="O140" s="11"/>
      <c r="P140" s="11">
        <f t="shared" si="33"/>
        <v>132</v>
      </c>
    </row>
    <row r="141" customHeight="1" spans="1:16">
      <c r="A141" s="5">
        <v>140</v>
      </c>
      <c r="B141" s="5">
        <v>2408</v>
      </c>
      <c r="C141" s="5" t="s">
        <v>177</v>
      </c>
      <c r="D141" s="5" t="s">
        <v>27</v>
      </c>
      <c r="E141" s="5" t="s">
        <v>28</v>
      </c>
      <c r="F141" s="6" t="s">
        <v>90</v>
      </c>
      <c r="G141" s="6">
        <v>80</v>
      </c>
      <c r="H141" s="6">
        <v>100</v>
      </c>
      <c r="I141" s="6">
        <v>1</v>
      </c>
      <c r="J141" s="6">
        <f t="shared" si="29"/>
        <v>80</v>
      </c>
      <c r="K141" s="6">
        <f t="shared" si="30"/>
        <v>160</v>
      </c>
      <c r="L141" s="9">
        <v>9</v>
      </c>
      <c r="M141" s="10">
        <f t="shared" si="31"/>
        <v>0.1125</v>
      </c>
      <c r="N141" s="11">
        <f t="shared" si="32"/>
        <v>18</v>
      </c>
      <c r="O141" s="11"/>
      <c r="P141" s="11">
        <f t="shared" si="33"/>
        <v>142</v>
      </c>
    </row>
    <row r="142" customHeight="1" spans="1:16">
      <c r="A142" s="14"/>
      <c r="B142" s="14"/>
      <c r="C142" s="14" t="s">
        <v>178</v>
      </c>
      <c r="D142" s="5"/>
      <c r="E142" s="14"/>
      <c r="F142" s="2"/>
      <c r="G142" s="2"/>
      <c r="H142" s="2"/>
      <c r="I142" s="2"/>
      <c r="J142" s="2">
        <f>SUM(J2:J141)</f>
        <v>13000</v>
      </c>
      <c r="K142" s="2">
        <f>SUM(K2:K141)</f>
        <v>27340</v>
      </c>
      <c r="L142" s="2">
        <f>SUM(L2:L141)</f>
        <v>8393</v>
      </c>
      <c r="M142" s="10"/>
      <c r="N142" s="11">
        <f>SUM(N2:N141)</f>
        <v>18193.5</v>
      </c>
      <c r="O142" s="11">
        <f>SUM(O2:O141)</f>
        <v>3345.5</v>
      </c>
      <c r="P142" s="11">
        <f>SUM(P2:P141)</f>
        <v>12492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D20" sqref="D20"/>
    </sheetView>
  </sheetViews>
  <sheetFormatPr defaultColWidth="9" defaultRowHeight="28" customHeight="1" outlineLevelCol="2"/>
  <cols>
    <col min="1" max="1" width="18" style="1" customWidth="1"/>
    <col min="2" max="3" width="24.375" style="1" customWidth="1"/>
  </cols>
  <sheetData>
    <row r="1" customHeight="1" spans="1:3">
      <c r="A1" s="2" t="s">
        <v>179</v>
      </c>
      <c r="B1" s="2"/>
      <c r="C1" s="2"/>
    </row>
    <row r="2" customHeight="1" spans="1:3">
      <c r="A2" s="2" t="s">
        <v>4</v>
      </c>
      <c r="B2" s="2" t="s">
        <v>9</v>
      </c>
      <c r="C2" s="2" t="s">
        <v>10</v>
      </c>
    </row>
    <row r="3" customHeight="1" spans="1:3">
      <c r="A3" s="2" t="s">
        <v>37</v>
      </c>
      <c r="B3" s="2">
        <v>2220</v>
      </c>
      <c r="C3" s="2">
        <v>4700</v>
      </c>
    </row>
    <row r="4" customHeight="1" spans="1:3">
      <c r="A4" s="2" t="s">
        <v>60</v>
      </c>
      <c r="B4" s="2">
        <v>660</v>
      </c>
      <c r="C4" s="2">
        <v>1490</v>
      </c>
    </row>
    <row r="5" customHeight="1" spans="1:3">
      <c r="A5" s="2" t="s">
        <v>27</v>
      </c>
      <c r="B5" s="2">
        <v>2400</v>
      </c>
      <c r="C5" s="2">
        <v>5040</v>
      </c>
    </row>
    <row r="6" customHeight="1" spans="1:3">
      <c r="A6" s="2" t="s">
        <v>31</v>
      </c>
      <c r="B6" s="2">
        <v>2640</v>
      </c>
      <c r="C6" s="2">
        <v>5440</v>
      </c>
    </row>
    <row r="7" customHeight="1" spans="1:3">
      <c r="A7" s="2" t="s">
        <v>21</v>
      </c>
      <c r="B7" s="2">
        <v>1800</v>
      </c>
      <c r="C7" s="2">
        <v>3820</v>
      </c>
    </row>
    <row r="8" customHeight="1" spans="1:3">
      <c r="A8" s="2" t="s">
        <v>28</v>
      </c>
      <c r="B8" s="2">
        <v>2640</v>
      </c>
      <c r="C8" s="2">
        <v>5520</v>
      </c>
    </row>
    <row r="9" customHeight="1" spans="1:3">
      <c r="A9" s="2" t="s">
        <v>42</v>
      </c>
      <c r="B9" s="2">
        <v>640</v>
      </c>
      <c r="C9" s="2">
        <v>1330</v>
      </c>
    </row>
    <row r="10" customHeight="1" spans="1:3">
      <c r="A10" s="2" t="s">
        <v>180</v>
      </c>
      <c r="B10" s="2">
        <v>13000</v>
      </c>
      <c r="C10" s="2">
        <v>27340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门店认购任务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2025-01-02T07:11:00Z</dcterms:created>
  <dcterms:modified xsi:type="dcterms:W3CDTF">2025-04-21T06:11:10Z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F45BD6227F5C4426A9CE34E66D45853C_12</vt:lpwstr>
  </property>
  <property fmtid="{D5CDD505-2E9C-101B-9397-08002B2CF9AE}" pid="4" name="KSOProductBuildVer">
    <vt:lpwstr>2052-12.1.0.20784</vt:lpwstr>
  </property>
</Properties>
</file>