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门店任务" sheetId="7" r:id="rId1"/>
    <sheet name="薇诺娜晒单（微信医美品类爆量群）" sheetId="8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门店任务!$A$2:$O$145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<sst xmlns="http://schemas.openxmlformats.org/spreadsheetml/2006/main" count="554" uniqueCount="315">
  <si>
    <t>薇诺娜双十一预售及下账任务（10.18-11.17）</t>
  </si>
  <si>
    <t>40（1500）</t>
  </si>
  <si>
    <t>24（700）</t>
  </si>
  <si>
    <t>20（1100）</t>
  </si>
  <si>
    <t>10（6000）</t>
  </si>
  <si>
    <t>序号</t>
  </si>
  <si>
    <t>门店ID</t>
  </si>
  <si>
    <t>新门店id</t>
  </si>
  <si>
    <t>门店名称</t>
  </si>
  <si>
    <t>片区名称</t>
  </si>
  <si>
    <t>门店分类</t>
  </si>
  <si>
    <t>门店正式员工人数</t>
  </si>
  <si>
    <t>门店投入pk金</t>
  </si>
  <si>
    <t>门店分组</t>
  </si>
  <si>
    <t>10.18日预售任务</t>
  </si>
  <si>
    <t>10.18-11.17日销售任务</t>
  </si>
  <si>
    <t>特护霜单品任务（id150090）不含赠品</t>
  </si>
  <si>
    <t>薇诺娜光透皙白淡斑精华液任务（id191033）不含赠品</t>
  </si>
  <si>
    <t>薇诺娜清透防晒乳SPF48PA+++（id185350）不含赠品</t>
  </si>
  <si>
    <t>医用修复敷料（id245065）
不含赠品</t>
  </si>
  <si>
    <t>四川太极光华药店</t>
  </si>
  <si>
    <t>西门片区</t>
  </si>
  <si>
    <t>1组</t>
  </si>
  <si>
    <t>四川太极旗舰店</t>
  </si>
  <si>
    <t>旗舰片区</t>
  </si>
  <si>
    <t>四川太极光华村街药店</t>
  </si>
  <si>
    <t>四川太极成都高新区成汉南路药店</t>
  </si>
  <si>
    <t>南门片区</t>
  </si>
  <si>
    <t>2组</t>
  </si>
  <si>
    <t>四川太极高新区大源北街药店</t>
  </si>
  <si>
    <t>四川太极浆洗街药店</t>
  </si>
  <si>
    <t>四川太极金牛区交大路第三药店</t>
  </si>
  <si>
    <t>3组</t>
  </si>
  <si>
    <t>四川太极成华区万科路药店</t>
  </si>
  <si>
    <t>四川太极青羊区青龙街药店</t>
  </si>
  <si>
    <t>四川太极成华区华油路药店</t>
  </si>
  <si>
    <t>东门片区</t>
  </si>
  <si>
    <t>4组</t>
  </si>
  <si>
    <t>四川太极清江东路药店</t>
  </si>
  <si>
    <t>四川太极五津西路药店</t>
  </si>
  <si>
    <t>新津片</t>
  </si>
  <si>
    <t>四川太极锦江区梨花街药店</t>
  </si>
  <si>
    <t>四川太极崇州市崇阳镇永康东路药店</t>
  </si>
  <si>
    <t>崇州片</t>
  </si>
  <si>
    <t>5组</t>
  </si>
  <si>
    <t>四川太极青羊区光华北五路药店</t>
  </si>
  <si>
    <t>四川太极成华区羊子山西路药店（兴元华盛）</t>
  </si>
  <si>
    <t>四川太极西部店</t>
  </si>
  <si>
    <t>6组</t>
  </si>
  <si>
    <t>四川太极高新区泰和二街药店</t>
  </si>
  <si>
    <t>四川太极金牛区蜀汉路药店</t>
  </si>
  <si>
    <t>四川太极怀远店</t>
  </si>
  <si>
    <t>7组</t>
  </si>
  <si>
    <t>四川太极温江店</t>
  </si>
  <si>
    <t>四川太极武侯区大悦路药店</t>
  </si>
  <si>
    <t>四川太极金牛区花照壁药店</t>
  </si>
  <si>
    <t>四川太极成华区二环路北四段药店（汇融名城）</t>
  </si>
  <si>
    <t>8组</t>
  </si>
  <si>
    <t>四川太极青羊区蜀辉路药店</t>
  </si>
  <si>
    <t>四川太极武侯区科华北路药店</t>
  </si>
  <si>
    <t>四川太极金牛区银河北街药店</t>
  </si>
  <si>
    <t>9组</t>
  </si>
  <si>
    <t>四川太极新津邓双镇岷江店</t>
  </si>
  <si>
    <t>四川太极新津县五津镇五津西路二药房</t>
  </si>
  <si>
    <t>四川太极温江区公平街道江安路药店</t>
  </si>
  <si>
    <t>10组</t>
  </si>
  <si>
    <t>四川太极通盈街药店</t>
  </si>
  <si>
    <t>四川太极成华杉板桥南一路店</t>
  </si>
  <si>
    <t>四川太极成华区西林一街药店</t>
  </si>
  <si>
    <t>四川太极邛崃中心药店</t>
  </si>
  <si>
    <t>城郊一片</t>
  </si>
  <si>
    <t>11组</t>
  </si>
  <si>
    <t>四川太极都江堰幸福镇翔凤路药店</t>
  </si>
  <si>
    <t>四川太极都江堰市永丰街道宝莲路药店</t>
  </si>
  <si>
    <t>四川太极郫县郫筒镇一环路东南段药店</t>
  </si>
  <si>
    <t>12组</t>
  </si>
  <si>
    <t>四川太极金带街药店</t>
  </si>
  <si>
    <t>四川太极武侯区科华街药店</t>
  </si>
  <si>
    <t>四川太极双林路药店</t>
  </si>
  <si>
    <t>13组</t>
  </si>
  <si>
    <t>四川太极新都区新都街道万和北路药店</t>
  </si>
  <si>
    <t>四川太极青羊区十二桥药店</t>
  </si>
  <si>
    <t>四川太极锦江区观音桥街药店</t>
  </si>
  <si>
    <t>四川太极都江堰景中路店</t>
  </si>
  <si>
    <t>14组</t>
  </si>
  <si>
    <t>四川太极武侯区佳灵路药店</t>
  </si>
  <si>
    <t>四川太极青羊区贝森北路药店</t>
  </si>
  <si>
    <t>四川太极新都区马超东路店</t>
  </si>
  <si>
    <t>15组</t>
  </si>
  <si>
    <t>四川太极都江堰奎光路中段药店</t>
  </si>
  <si>
    <t>四川太极郫县郫筒镇东大街药店</t>
  </si>
  <si>
    <t>四川太极大邑县晋原镇东街药店</t>
  </si>
  <si>
    <t>16组</t>
  </si>
  <si>
    <t>四川太极新都区新繁镇繁江北路药店</t>
  </si>
  <si>
    <t>四川太极锦江区宏济中路药店</t>
  </si>
  <si>
    <t>四川太极武侯区长寿路药店</t>
  </si>
  <si>
    <t>四川太极锦江区庆云南街药店</t>
  </si>
  <si>
    <t>17组</t>
  </si>
  <si>
    <t>四川太极青羊区蜀源路药店</t>
  </si>
  <si>
    <t>四川太极大邑县晋原镇潘家街药店</t>
  </si>
  <si>
    <t>四川太极成华区华泰路药店</t>
  </si>
  <si>
    <t>18组</t>
  </si>
  <si>
    <t>四川太极成华区东昌路一药店</t>
  </si>
  <si>
    <t>四川太极武侯区顺和街店</t>
  </si>
  <si>
    <t>四川太极武侯区倪家桥路药店</t>
  </si>
  <si>
    <t>19组</t>
  </si>
  <si>
    <t>四川太极大邑县晋原镇子龙路店</t>
  </si>
  <si>
    <t>四川太极土龙路药店</t>
  </si>
  <si>
    <t>四川太极邛崃市文君街道杏林路药店</t>
  </si>
  <si>
    <t>四川太极高新区锦城大道药店</t>
  </si>
  <si>
    <t>20组</t>
  </si>
  <si>
    <t>四川太极大邑县晋原镇内蒙古大道桃源药店</t>
  </si>
  <si>
    <t>四川太极武侯区丝竹路药店</t>
  </si>
  <si>
    <t>四川太极锦江区静沙南路药店</t>
  </si>
  <si>
    <t>21组</t>
  </si>
  <si>
    <t>四川太极高新区紫薇东路药店</t>
  </si>
  <si>
    <t>四川太极成华区万宇路药店</t>
  </si>
  <si>
    <t>四川太极成华区崔家店路药店</t>
  </si>
  <si>
    <t>22组</t>
  </si>
  <si>
    <t>四川太极锦江区水杉街药店</t>
  </si>
  <si>
    <t>四川太极锦江区榕声路店</t>
  </si>
  <si>
    <t>四川太极新园大道药店</t>
  </si>
  <si>
    <t>四川太极都江堰市蒲阳镇堰问道西路药店</t>
  </si>
  <si>
    <t>23组</t>
  </si>
  <si>
    <t>四川太极金牛区银沙路药店</t>
  </si>
  <si>
    <t>四川太极新都区斑竹园街道医贸大道药店</t>
  </si>
  <si>
    <t>四川太极大邑县安仁镇千禧街药店</t>
  </si>
  <si>
    <t>24组</t>
  </si>
  <si>
    <t>四川太极高新区天顺路药店</t>
  </si>
  <si>
    <t>四川太极大邑县青霞街道元通路南段药店</t>
  </si>
  <si>
    <t>四川太极青羊区蜀鑫路药店</t>
  </si>
  <si>
    <t>25组</t>
  </si>
  <si>
    <t>四川太极金丝街药店</t>
  </si>
  <si>
    <t>四川太极枣子巷药店</t>
  </si>
  <si>
    <t>四川太极三江店</t>
  </si>
  <si>
    <t>四川太极大邑县晋原镇通达东路五段药店</t>
  </si>
  <si>
    <t>26组</t>
  </si>
  <si>
    <t>四川太极青羊区童子街药店</t>
  </si>
  <si>
    <t>四川太极新乐中街药店</t>
  </si>
  <si>
    <t>四川太极大药房连锁有限公司锦江区大田坎街药店</t>
  </si>
  <si>
    <t>27组</t>
  </si>
  <si>
    <t>四川太极成华区金马河路药店</t>
  </si>
  <si>
    <t>四川太极大邑县晋原镇北街药店</t>
  </si>
  <si>
    <t>四川太极青羊区大石西路药店</t>
  </si>
  <si>
    <t>四川太极青羊区光华西一路药店</t>
  </si>
  <si>
    <t>28组</t>
  </si>
  <si>
    <t>四川太极成华区华泰路二药店</t>
  </si>
  <si>
    <t>四川太极都江堰聚源镇药店</t>
  </si>
  <si>
    <t>四川太极大邑县沙渠镇方圆路药店</t>
  </si>
  <si>
    <t>四川太极锦江区柳翠路药店</t>
  </si>
  <si>
    <t>29组</t>
  </si>
  <si>
    <t>天久南巷</t>
  </si>
  <si>
    <t>四川太极金牛区花照壁中横街药店</t>
  </si>
  <si>
    <t>雅安市太极智慧云医药科技有限公司</t>
  </si>
  <si>
    <t>四川太极邛崃市临邛镇洪川小区药店</t>
  </si>
  <si>
    <t>30组</t>
  </si>
  <si>
    <t>四川太极成都高新区尚锦路药店</t>
  </si>
  <si>
    <t>四川太极邛崃市羊安镇永康大道药店</t>
  </si>
  <si>
    <t>四川太极兴义镇万兴路药店</t>
  </si>
  <si>
    <t>四川太极大邑县晋源镇东壕沟段药店</t>
  </si>
  <si>
    <t>31组</t>
  </si>
  <si>
    <t>四川太极大药房连锁有限公司郫都区红光街道红高东路药店</t>
  </si>
  <si>
    <t>四川太极青羊区金祥路药店</t>
  </si>
  <si>
    <t>四川太极大邑县晋原街道蜀望路药店</t>
  </si>
  <si>
    <t>32组</t>
  </si>
  <si>
    <t>四川太极成华区水碾河路药店</t>
  </si>
  <si>
    <t>四川太极大邑晋原街道金巷西街药店</t>
  </si>
  <si>
    <t>四川太极大药房连锁有限公司武侯区高攀西巷药店</t>
  </si>
  <si>
    <t>四川太极大邑县观音阁街西段店</t>
  </si>
  <si>
    <t>33组</t>
  </si>
  <si>
    <t>四川太极大邑县新场镇文昌街药店</t>
  </si>
  <si>
    <t>四川太极金牛区黄苑东街药店</t>
  </si>
  <si>
    <t>四川太极双流县西航港街道锦华路一段药店</t>
  </si>
  <si>
    <t>四川太极成华区驷马桥三路药店</t>
  </si>
  <si>
    <t>34组</t>
  </si>
  <si>
    <t>四川太极都江堰市蒲阳路药店</t>
  </si>
  <si>
    <t>四川太极高新区新下街药店</t>
  </si>
  <si>
    <t>四川太极新津县五津镇武阳西路药店</t>
  </si>
  <si>
    <t>35组</t>
  </si>
  <si>
    <t>四川太极青羊区北东街店</t>
  </si>
  <si>
    <t>四川太极成都高新区元华二巷药店</t>
  </si>
  <si>
    <t>四川太极锦江区劼人路药店</t>
  </si>
  <si>
    <t>四川太极邛崃市临邛镇翠荫街药店</t>
  </si>
  <si>
    <t>36组</t>
  </si>
  <si>
    <t>四川太极高新区中和大道药店</t>
  </si>
  <si>
    <t>四川太极成华区培华东路药店</t>
  </si>
  <si>
    <t>四川太极金牛区五福桥东路药店</t>
  </si>
  <si>
    <t>四川太极崇州市崇阳镇蜀州中路药店</t>
  </si>
  <si>
    <t>37组</t>
  </si>
  <si>
    <t>四川太极彭州市致和镇南三环路药店</t>
  </si>
  <si>
    <t>四川太极大药房连锁有限公司崇州市崇阳镇尚贤坊街药店</t>
  </si>
  <si>
    <t>四川太极红星店</t>
  </si>
  <si>
    <t>四川太极大药房连锁有限公司成都高新区吉瑞三路二药房</t>
  </si>
  <si>
    <t>38组</t>
  </si>
  <si>
    <t>四川太极金牛区沙湾东一路药店</t>
  </si>
  <si>
    <t>四川太极武侯区大华街药店</t>
  </si>
  <si>
    <t>四川太极高新区中和公济桥路药店</t>
  </si>
  <si>
    <t>四川太极大药房连锁有限公司成都高新区泰和二街三药店</t>
  </si>
  <si>
    <t>39组</t>
  </si>
  <si>
    <t>四川太极大药房连锁有限公司成华区建业路药店</t>
  </si>
  <si>
    <t>四川太极大药房连锁有限公司青羊区文和路药店</t>
  </si>
  <si>
    <t>肖家河</t>
  </si>
  <si>
    <t>剑南大道</t>
  </si>
  <si>
    <t>40组</t>
  </si>
  <si>
    <t>四川太极金牛区金沙路药店</t>
  </si>
  <si>
    <t>四川太极大药房连锁有限公司武侯区聚萃街药店</t>
  </si>
  <si>
    <t>四川太极双流区东升街道三强西路药店</t>
  </si>
  <si>
    <t>四川太极成华区华康路药店</t>
  </si>
  <si>
    <t>四川太极沙河源药店</t>
  </si>
  <si>
    <t>41组（按实际完成进行奖励，完成任务厂家奖励30元/家）</t>
  </si>
  <si>
    <t>四川太极武侯区逸都路药店</t>
  </si>
  <si>
    <t>华美东街药店</t>
  </si>
  <si>
    <t>合计</t>
  </si>
  <si>
    <t>OTC事业部-Q2月度常规活动活动方案</t>
  </si>
  <si>
    <t>活动项目</t>
  </si>
  <si>
    <t>活动项目详情</t>
  </si>
  <si>
    <t>活动开始时间</t>
  </si>
  <si>
    <t>活动结束时间</t>
  </si>
  <si>
    <t>产品id</t>
  </si>
  <si>
    <t>赠品id</t>
  </si>
  <si>
    <t>产品名称</t>
  </si>
  <si>
    <t>零售价</t>
  </si>
  <si>
    <t>活动政策</t>
  </si>
  <si>
    <t>舒敏急救套组</t>
  </si>
  <si>
    <t>2024/6/1</t>
  </si>
  <si>
    <t>2024/6/30</t>
  </si>
  <si>
    <t>50g舒敏保湿特护霜</t>
  </si>
  <si>
    <t>50g舒敏保湿特护霜*1+50ml舒敏保湿喷雾*1组合价298元</t>
  </si>
  <si>
    <t>50ml舒敏保湿喷雾</t>
  </si>
  <si>
    <t>爆品礼盒</t>
  </si>
  <si>
    <t>198防晒礼盒</t>
  </si>
  <si>
    <t>50g清透防晒乳*1+15g清透防晒乳*2</t>
  </si>
  <si>
    <t>50g清透防晒乳SPF48PA+++</t>
  </si>
  <si>
    <t>买50g清透防晒乳*1送15g清透防晒乳*2</t>
  </si>
  <si>
    <t>198柔润水乳礼盒</t>
  </si>
  <si>
    <t>120ml柔润保湿柔肤水
+ 50g柔润保湿乳</t>
  </si>
  <si>
    <t>298安肤精华礼盒</t>
  </si>
  <si>
    <t>30ml安肤保湿修护精华液*2</t>
  </si>
  <si>
    <t>月度常规</t>
  </si>
  <si>
    <t>薇诺娜医用修复贴敷料（贴敷型）-6贴盒装正装</t>
  </si>
  <si>
    <t>买一送一</t>
  </si>
  <si>
    <t>244928</t>
  </si>
  <si>
    <t>80g医用修复敷料（霜剂）</t>
  </si>
  <si>
    <t>买80g医用送120ml安肤保湿修护水*1</t>
  </si>
  <si>
    <t>261525</t>
  </si>
  <si>
    <t>30ml医用修复敷料（精华）</t>
  </si>
  <si>
    <t>买医用精华送120ml安肤保湿修护水*1</t>
  </si>
  <si>
    <t>100ml酵母重组胶原蛋白液体敷料</t>
  </si>
  <si>
    <t>1件正价，第二件半价</t>
  </si>
  <si>
    <t>50g酵母重组胶原蛋白修复敷料</t>
  </si>
  <si>
    <t>10g*5酵母重组胶原蛋白凝胶</t>
  </si>
  <si>
    <t>120ml柔润保湿柔肤水</t>
  </si>
  <si>
    <t>50g柔润保湿乳液</t>
  </si>
  <si>
    <t>150ml柔润保湿洁颜慕斯</t>
  </si>
  <si>
    <t>四川太极店员晒单</t>
  </si>
  <si>
    <t>现金晒单（马总审批可至6月）
（任选3款）医用修复敷料单贴（1元/贴）、80g医用修复敷料（20元）、30ml医用修复敷料（精华15元）
（任选3款）特护霜50g（15元）、防晒礼盒（13元）、柔润礼盒（8元）</t>
  </si>
  <si>
    <t>OTC事业部-Q2618大促活动方案</t>
  </si>
  <si>
    <t>活动执行时间</t>
  </si>
  <si>
    <t>6.14-6.23</t>
  </si>
  <si>
    <t>C端政策</t>
  </si>
  <si>
    <t>B端政策</t>
  </si>
  <si>
    <t>明星妆品</t>
  </si>
  <si>
    <t>50g屏障特护霜</t>
  </si>
  <si>
    <t>买1大送15g小防晒*2</t>
  </si>
  <si>
    <t>买1大送15g小防晒*3</t>
  </si>
  <si>
    <t>30ml光透皙白淡斑精华液</t>
  </si>
  <si>
    <t>买一盒送15g小防晒*1</t>
  </si>
  <si>
    <t>买50g清透防晒乳*1送15g清透防晒乳*3</t>
  </si>
  <si>
    <t>买一送一单品
（28款）</t>
  </si>
  <si>
    <t>25ml*6贴柔润保湿面膜</t>
  </si>
  <si>
    <t>50g安肤保湿修护霜</t>
  </si>
  <si>
    <t>80g安肤保湿舒缓洁面乳</t>
  </si>
  <si>
    <t>50ml安肤保湿修护喷雾</t>
  </si>
  <si>
    <t>120ml安肤保湿修护水</t>
  </si>
  <si>
    <t>120ml光透皙白晶粹水</t>
  </si>
  <si>
    <t>80g光透皙白洁面乳</t>
  </si>
  <si>
    <t>50g光透皙白隔离日霜</t>
  </si>
  <si>
    <t>50g光透皙白修护晚霜</t>
  </si>
  <si>
    <t>120ml清透水感防晒喷雾</t>
  </si>
  <si>
    <t>25g清痘修复精华液</t>
  </si>
  <si>
    <t>30ml透明质酸复合原液</t>
  </si>
  <si>
    <t>20g紧致眼霜</t>
  </si>
  <si>
    <t>150ml舒敏保湿喷雾</t>
  </si>
  <si>
    <t>30ml复合酸净肤精华液</t>
  </si>
  <si>
    <t>30ml多重肽修护精华液</t>
  </si>
  <si>
    <t>50g多重肽修护霜</t>
  </si>
  <si>
    <t>30ml多效紧颜精华液</t>
  </si>
  <si>
    <t>50g多效紧颜修护霜</t>
  </si>
  <si>
    <t>20g多效紧颜修护眼霜</t>
  </si>
  <si>
    <t>单品折扣</t>
  </si>
  <si>
    <t>6贴多重肽修护冻干面膜组合-多重肽修护冻干面膜+溶媒液</t>
  </si>
  <si>
    <t>8折</t>
  </si>
  <si>
    <t>酵母系列</t>
  </si>
  <si>
    <t>清库存政策
【仅Q2大促期间释放】</t>
  </si>
  <si>
    <t>50g熊果苷美白保湿精华乳</t>
  </si>
  <si>
    <t>30ml熊果苷美白保湿精华液</t>
  </si>
  <si>
    <t>50g修红舒缓安肤乳</t>
  </si>
  <si>
    <t>30ml修红舒缓安肤精华液</t>
  </si>
  <si>
    <t>150ml舒缓控油洁颜泡沫</t>
  </si>
  <si>
    <t>120ml舒缓控油爽肤水</t>
  </si>
  <si>
    <t>50g舒缓控油凝露</t>
  </si>
  <si>
    <t>50g舒敏保湿修复霜</t>
  </si>
  <si>
    <t>砍级满增</t>
  </si>
  <si>
    <t>引流计划：买任意薇诺娜产品送安肤面膜一片（数量有限，先到先得）</t>
  </si>
  <si>
    <t>满598：安肤面膜6片或者一盒</t>
  </si>
  <si>
    <t>618防晒单品爆量晒单活动（6.14-23日）</t>
  </si>
  <si>
    <t>活动方案</t>
  </si>
  <si>
    <t>奖励方案</t>
  </si>
  <si>
    <t>备注</t>
  </si>
  <si>
    <t>薇诺娜清透水感防晒乳</t>
  </si>
  <si>
    <t>买一大送三小</t>
  </si>
  <si>
    <t>晒单10元</t>
  </si>
  <si>
    <t>赠品厂家提供</t>
  </si>
  <si>
    <t>晒单13元</t>
  </si>
  <si>
    <t>晒单8元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</si>
</sst>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FFFF"/>
      <name val="等线"/>
      <charset val="134"/>
    </font>
    <font>
      <sz val="12"/>
      <color rgb="FF000000"/>
      <name val="等线"/>
      <charset val="134"/>
    </font>
    <font>
      <sz val="12"/>
      <color rgb="FFFF0000"/>
      <name val="等线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等线"/>
      <charset val="134"/>
    </font>
    <font>
      <sz val="11"/>
      <color rgb="FF000000"/>
      <name val="等线"/>
      <charset val="134"/>
    </font>
    <font>
      <sz val="11"/>
      <color rgb="FF000000"/>
      <name val="微软雅黑"/>
      <charset val="134"/>
    </font>
    <font>
      <b/>
      <sz val="12"/>
      <color rgb="FFFFFFFF"/>
      <name val="微软雅黑"/>
      <charset val="134"/>
    </font>
    <font>
      <b/>
      <sz val="12"/>
      <color rgb="FF000000"/>
      <name val="微软雅黑"/>
      <charset val="134"/>
    </font>
    <font>
      <sz val="12"/>
      <color rgb="FF000000"/>
      <name val="微软雅黑"/>
      <charset val="134"/>
    </font>
    <font>
      <b/>
      <sz val="9"/>
      <color rgb="FFFFFFFF"/>
      <name val="微软雅黑"/>
      <charset val="134"/>
    </font>
    <font>
      <b/>
      <sz val="9"/>
      <color rgb="FF000000"/>
      <name val="微软雅黑"/>
      <charset val="134"/>
    </font>
    <font>
      <sz val="9"/>
      <color rgb="FFFF0000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等线"/>
      <charset val="134"/>
    </font>
    <font>
      <sz val="12"/>
      <color rgb="FFFF0000"/>
      <name val="微软雅黑"/>
      <charset val="134"/>
    </font>
    <font>
      <sz val="10"/>
      <color rgb="FF000000"/>
      <name val="微软雅黑"/>
      <charset val="134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15" applyNumberFormat="0" applyAlignment="0" applyProtection="0">
      <alignment vertical="center"/>
    </xf>
    <xf numFmtId="0" fontId="33" fillId="8" borderId="16" applyNumberFormat="0" applyAlignment="0" applyProtection="0">
      <alignment vertical="center"/>
    </xf>
    <xf numFmtId="0" fontId="34" fillId="8" borderId="15" applyNumberFormat="0" applyAlignment="0" applyProtection="0">
      <alignment vertical="center"/>
    </xf>
    <xf numFmtId="0" fontId="35" fillId="9" borderId="17" applyNumberFormat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</xf>
    <xf numFmtId="0" fontId="12" fillId="0" borderId="1" xfId="0" applyFont="1" applyFill="1" applyBorder="1" applyAlignment="1" applyProtection="1">
      <alignment horizontal="left" vertical="center" wrapText="1"/>
    </xf>
    <xf numFmtId="49" fontId="13" fillId="2" borderId="3" xfId="0" applyNumberFormat="1" applyFont="1" applyFill="1" applyBorder="1" applyAlignment="1" applyProtection="1">
      <alignment horizontal="center" vertical="center" wrapText="1"/>
    </xf>
    <xf numFmtId="49" fontId="13" fillId="2" borderId="4" xfId="0" applyNumberFormat="1" applyFont="1" applyFill="1" applyBorder="1" applyAlignment="1" applyProtection="1">
      <alignment horizontal="center" vertical="center" wrapText="1"/>
    </xf>
    <xf numFmtId="176" fontId="13" fillId="2" borderId="4" xfId="0" applyNumberFormat="1" applyFont="1" applyFill="1" applyBorder="1" applyAlignment="1" applyProtection="1">
      <alignment horizontal="center" vertical="center" wrapText="1"/>
    </xf>
    <xf numFmtId="49" fontId="14" fillId="4" borderId="1" xfId="0" applyNumberFormat="1" applyFont="1" applyFill="1" applyBorder="1" applyAlignment="1" applyProtection="1">
      <alignment horizontal="center" vertical="center"/>
    </xf>
    <xf numFmtId="49" fontId="15" fillId="4" borderId="1" xfId="0" applyNumberFormat="1" applyFont="1" applyFill="1" applyBorder="1" applyAlignment="1" applyProtection="1">
      <alignment horizontal="left" vertical="center"/>
    </xf>
    <xf numFmtId="176" fontId="15" fillId="4" borderId="1" xfId="0" applyNumberFormat="1" applyFont="1" applyFill="1" applyBorder="1" applyAlignment="1" applyProtection="1">
      <alignment horizontal="left" vertical="center"/>
    </xf>
    <xf numFmtId="49" fontId="16" fillId="4" borderId="1" xfId="0" applyNumberFormat="1" applyFont="1" applyFill="1" applyBorder="1" applyAlignment="1" applyProtection="1">
      <alignment horizontal="center" vertical="center"/>
    </xf>
    <xf numFmtId="49" fontId="13" fillId="3" borderId="1" xfId="0" applyNumberFormat="1" applyFont="1" applyFill="1" applyBorder="1" applyAlignment="1" applyProtection="1">
      <alignment horizontal="center" vertical="center" wrapText="1"/>
    </xf>
    <xf numFmtId="176" fontId="13" fillId="3" borderId="1" xfId="0" applyNumberFormat="1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49" fontId="16" fillId="0" borderId="5" xfId="0" applyNumberFormat="1" applyFont="1" applyFill="1" applyBorder="1" applyAlignment="1" applyProtection="1">
      <alignment horizontal="center" vertical="center" wrapText="1"/>
    </xf>
    <xf numFmtId="177" fontId="16" fillId="0" borderId="1" xfId="0" applyNumberFormat="1" applyFont="1" applyFill="1" applyBorder="1" applyAlignment="1" applyProtection="1">
      <alignment horizontal="center" vertical="center"/>
    </xf>
    <xf numFmtId="176" fontId="16" fillId="0" borderId="1" xfId="0" applyNumberFormat="1" applyFont="1" applyFill="1" applyBorder="1" applyAlignment="1" applyProtection="1">
      <alignment horizontal="center" vertical="center"/>
    </xf>
    <xf numFmtId="49" fontId="15" fillId="5" borderId="1" xfId="0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49" fontId="16" fillId="0" borderId="6" xfId="0" applyNumberFormat="1" applyFont="1" applyFill="1" applyBorder="1" applyAlignment="1" applyProtection="1">
      <alignment horizontal="center" vertical="center" wrapText="1"/>
    </xf>
    <xf numFmtId="177" fontId="16" fillId="0" borderId="3" xfId="0" applyNumberFormat="1" applyFont="1" applyFill="1" applyBorder="1" applyAlignment="1" applyProtection="1">
      <alignment horizontal="left" vertical="center" wrapText="1"/>
    </xf>
    <xf numFmtId="177" fontId="16" fillId="0" borderId="4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177" fontId="16" fillId="0" borderId="7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76" fontId="22" fillId="0" borderId="8" xfId="49" applyNumberFormat="1" applyFont="1" applyFill="1" applyBorder="1" applyAlignment="1">
      <alignment horizontal="center" vertical="center" wrapText="1"/>
    </xf>
    <xf numFmtId="9" fontId="22" fillId="0" borderId="8" xfId="49" applyNumberFormat="1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2235;&#24029;&#22826;&#26497;&#22823;&#33647;&#25151;&#20999;&#25442;&#31995;&#32479;&#21518;&#38376;&#24215;ID&#21450;&#20445;&#31649;&#24080;&#21464;&#21270;&#34920;(1)%20-%20&#21103;&#264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8&#26376;&#38376;&#24215;&#31867;&#2241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9.19&#27491;&#24335;&#21592;&#24037;&#20154;&#2596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老门店ID</v>
          </cell>
          <cell r="C1" t="str">
            <v>新门店ID</v>
          </cell>
        </row>
        <row r="2">
          <cell r="B2">
            <v>52</v>
          </cell>
          <cell r="C2">
            <v>2905</v>
          </cell>
        </row>
        <row r="3">
          <cell r="B3">
            <v>54</v>
          </cell>
          <cell r="C3">
            <v>2914</v>
          </cell>
        </row>
        <row r="4">
          <cell r="B4">
            <v>56</v>
          </cell>
          <cell r="C4">
            <v>2894</v>
          </cell>
        </row>
        <row r="5">
          <cell r="B5">
            <v>307</v>
          </cell>
          <cell r="C5">
            <v>2595</v>
          </cell>
        </row>
        <row r="6">
          <cell r="B6">
            <v>308</v>
          </cell>
          <cell r="C6">
            <v>2813</v>
          </cell>
        </row>
        <row r="7">
          <cell r="B7">
            <v>311</v>
          </cell>
          <cell r="C7">
            <v>2483</v>
          </cell>
        </row>
        <row r="8">
          <cell r="B8">
            <v>329</v>
          </cell>
          <cell r="C8">
            <v>2907</v>
          </cell>
        </row>
        <row r="9">
          <cell r="B9">
            <v>337</v>
          </cell>
          <cell r="C9">
            <v>2834</v>
          </cell>
        </row>
        <row r="10">
          <cell r="B10">
            <v>339</v>
          </cell>
          <cell r="C10">
            <v>2408</v>
          </cell>
        </row>
        <row r="11">
          <cell r="B11">
            <v>341</v>
          </cell>
          <cell r="C11">
            <v>2881</v>
          </cell>
        </row>
        <row r="12">
          <cell r="B12">
            <v>343</v>
          </cell>
          <cell r="C12">
            <v>2559</v>
          </cell>
        </row>
        <row r="13">
          <cell r="B13">
            <v>345</v>
          </cell>
          <cell r="C13">
            <v>2375</v>
          </cell>
        </row>
        <row r="14">
          <cell r="B14">
            <v>351</v>
          </cell>
          <cell r="C14">
            <v>2908</v>
          </cell>
        </row>
        <row r="15">
          <cell r="B15">
            <v>355</v>
          </cell>
          <cell r="C15">
            <v>2816</v>
          </cell>
        </row>
        <row r="16">
          <cell r="B16">
            <v>357</v>
          </cell>
          <cell r="C16">
            <v>2471</v>
          </cell>
        </row>
        <row r="17">
          <cell r="B17">
            <v>359</v>
          </cell>
          <cell r="C17">
            <v>2443</v>
          </cell>
        </row>
        <row r="18">
          <cell r="B18">
            <v>365</v>
          </cell>
          <cell r="C18">
            <v>2527</v>
          </cell>
        </row>
        <row r="19">
          <cell r="B19">
            <v>367</v>
          </cell>
          <cell r="C19">
            <v>2910</v>
          </cell>
        </row>
        <row r="20">
          <cell r="B20">
            <v>371</v>
          </cell>
          <cell r="C20">
            <v>2839</v>
          </cell>
        </row>
        <row r="21">
          <cell r="B21">
            <v>373</v>
          </cell>
          <cell r="C21">
            <v>2817</v>
          </cell>
        </row>
        <row r="22">
          <cell r="B22">
            <v>377</v>
          </cell>
          <cell r="C22">
            <v>2729</v>
          </cell>
        </row>
        <row r="23">
          <cell r="B23">
            <v>379</v>
          </cell>
          <cell r="C23">
            <v>2451</v>
          </cell>
        </row>
        <row r="24">
          <cell r="B24">
            <v>385</v>
          </cell>
          <cell r="C24">
            <v>2877</v>
          </cell>
        </row>
        <row r="25">
          <cell r="B25">
            <v>387</v>
          </cell>
          <cell r="C25">
            <v>2751</v>
          </cell>
        </row>
        <row r="26">
          <cell r="B26">
            <v>391</v>
          </cell>
          <cell r="C26">
            <v>2802</v>
          </cell>
        </row>
        <row r="27">
          <cell r="B27">
            <v>399</v>
          </cell>
          <cell r="C27">
            <v>2738</v>
          </cell>
        </row>
        <row r="28">
          <cell r="B28">
            <v>511</v>
          </cell>
          <cell r="C28">
            <v>2797</v>
          </cell>
        </row>
        <row r="29">
          <cell r="B29">
            <v>513</v>
          </cell>
          <cell r="C29">
            <v>2479</v>
          </cell>
        </row>
        <row r="30">
          <cell r="B30">
            <v>514</v>
          </cell>
          <cell r="C30">
            <v>2876</v>
          </cell>
        </row>
        <row r="31">
          <cell r="B31">
            <v>515</v>
          </cell>
          <cell r="C31">
            <v>2808</v>
          </cell>
        </row>
        <row r="32">
          <cell r="B32">
            <v>517</v>
          </cell>
          <cell r="C32">
            <v>2826</v>
          </cell>
        </row>
        <row r="33">
          <cell r="B33">
            <v>539</v>
          </cell>
          <cell r="C33">
            <v>2852</v>
          </cell>
        </row>
        <row r="34">
          <cell r="B34">
            <v>546</v>
          </cell>
          <cell r="C34">
            <v>2741</v>
          </cell>
        </row>
        <row r="35">
          <cell r="B35">
            <v>549</v>
          </cell>
          <cell r="C35">
            <v>2853</v>
          </cell>
        </row>
        <row r="36">
          <cell r="B36">
            <v>570</v>
          </cell>
          <cell r="C36">
            <v>2414</v>
          </cell>
        </row>
        <row r="37">
          <cell r="B37">
            <v>571</v>
          </cell>
          <cell r="C37">
            <v>2113</v>
          </cell>
        </row>
        <row r="38">
          <cell r="B38">
            <v>572</v>
          </cell>
          <cell r="C38">
            <v>2778</v>
          </cell>
        </row>
        <row r="39">
          <cell r="B39">
            <v>573</v>
          </cell>
          <cell r="C39">
            <v>2715</v>
          </cell>
        </row>
        <row r="40">
          <cell r="B40">
            <v>578</v>
          </cell>
          <cell r="C40">
            <v>2819</v>
          </cell>
        </row>
        <row r="41">
          <cell r="B41">
            <v>581</v>
          </cell>
          <cell r="C41">
            <v>2520</v>
          </cell>
        </row>
        <row r="42">
          <cell r="B42">
            <v>582</v>
          </cell>
          <cell r="C42">
            <v>2573</v>
          </cell>
        </row>
        <row r="43">
          <cell r="B43">
            <v>585</v>
          </cell>
          <cell r="C43">
            <v>2512</v>
          </cell>
        </row>
        <row r="44">
          <cell r="B44">
            <v>587</v>
          </cell>
          <cell r="C44">
            <v>2904</v>
          </cell>
        </row>
        <row r="45">
          <cell r="B45">
            <v>594</v>
          </cell>
          <cell r="C45">
            <v>2851</v>
          </cell>
        </row>
        <row r="46">
          <cell r="B46">
            <v>598</v>
          </cell>
          <cell r="C46">
            <v>2730</v>
          </cell>
        </row>
        <row r="47">
          <cell r="B47">
            <v>704</v>
          </cell>
          <cell r="C47">
            <v>2901</v>
          </cell>
        </row>
        <row r="48">
          <cell r="B48">
            <v>706</v>
          </cell>
          <cell r="C48">
            <v>2886</v>
          </cell>
        </row>
        <row r="49">
          <cell r="B49">
            <v>707</v>
          </cell>
          <cell r="C49">
            <v>2755</v>
          </cell>
        </row>
        <row r="50">
          <cell r="B50">
            <v>709</v>
          </cell>
          <cell r="C50">
            <v>2497</v>
          </cell>
        </row>
        <row r="51">
          <cell r="B51">
            <v>710</v>
          </cell>
          <cell r="C51">
            <v>2888</v>
          </cell>
        </row>
        <row r="52">
          <cell r="B52">
            <v>712</v>
          </cell>
          <cell r="C52">
            <v>2757</v>
          </cell>
        </row>
        <row r="53">
          <cell r="B53">
            <v>713</v>
          </cell>
          <cell r="C53">
            <v>2883</v>
          </cell>
        </row>
        <row r="54">
          <cell r="B54">
            <v>716</v>
          </cell>
          <cell r="C54">
            <v>2873</v>
          </cell>
        </row>
        <row r="55">
          <cell r="B55">
            <v>717</v>
          </cell>
          <cell r="C55">
            <v>2854</v>
          </cell>
        </row>
        <row r="56">
          <cell r="B56">
            <v>720</v>
          </cell>
          <cell r="C56">
            <v>2844</v>
          </cell>
        </row>
        <row r="57">
          <cell r="B57">
            <v>721</v>
          </cell>
          <cell r="C57">
            <v>2865</v>
          </cell>
        </row>
        <row r="58">
          <cell r="B58">
            <v>723</v>
          </cell>
          <cell r="C58">
            <v>2771</v>
          </cell>
        </row>
        <row r="59">
          <cell r="B59">
            <v>724</v>
          </cell>
          <cell r="C59">
            <v>2735</v>
          </cell>
        </row>
        <row r="60">
          <cell r="B60">
            <v>726</v>
          </cell>
          <cell r="C60">
            <v>2466</v>
          </cell>
        </row>
        <row r="61">
          <cell r="B61">
            <v>727</v>
          </cell>
          <cell r="C61">
            <v>2409</v>
          </cell>
        </row>
        <row r="62">
          <cell r="B62">
            <v>730</v>
          </cell>
          <cell r="C62">
            <v>2526</v>
          </cell>
        </row>
        <row r="63">
          <cell r="B63">
            <v>732</v>
          </cell>
          <cell r="C63">
            <v>2837</v>
          </cell>
        </row>
        <row r="64">
          <cell r="B64">
            <v>733</v>
          </cell>
          <cell r="C64">
            <v>2713</v>
          </cell>
        </row>
        <row r="65">
          <cell r="B65">
            <v>737</v>
          </cell>
          <cell r="C65">
            <v>2722</v>
          </cell>
        </row>
        <row r="66">
          <cell r="B66">
            <v>738</v>
          </cell>
          <cell r="C66">
            <v>2893</v>
          </cell>
        </row>
        <row r="67">
          <cell r="B67">
            <v>740</v>
          </cell>
          <cell r="C67">
            <v>2714</v>
          </cell>
        </row>
        <row r="68">
          <cell r="B68">
            <v>742</v>
          </cell>
          <cell r="C68">
            <v>2791</v>
          </cell>
        </row>
        <row r="69">
          <cell r="B69">
            <v>743</v>
          </cell>
          <cell r="C69">
            <v>2717</v>
          </cell>
        </row>
        <row r="70">
          <cell r="B70">
            <v>744</v>
          </cell>
          <cell r="C70">
            <v>2820</v>
          </cell>
        </row>
        <row r="71">
          <cell r="B71">
            <v>745</v>
          </cell>
          <cell r="C71">
            <v>2422</v>
          </cell>
        </row>
        <row r="72">
          <cell r="B72">
            <v>746</v>
          </cell>
          <cell r="C72">
            <v>2875</v>
          </cell>
        </row>
        <row r="73">
          <cell r="B73">
            <v>747</v>
          </cell>
          <cell r="C73">
            <v>2804</v>
          </cell>
        </row>
        <row r="74">
          <cell r="B74">
            <v>748</v>
          </cell>
          <cell r="C74">
            <v>2874</v>
          </cell>
        </row>
        <row r="75">
          <cell r="B75">
            <v>752</v>
          </cell>
          <cell r="C75">
            <v>2413</v>
          </cell>
        </row>
        <row r="76">
          <cell r="B76">
            <v>754</v>
          </cell>
          <cell r="C76">
            <v>2916</v>
          </cell>
        </row>
        <row r="77">
          <cell r="B77">
            <v>2134</v>
          </cell>
          <cell r="C77">
            <v>2134</v>
          </cell>
        </row>
        <row r="78">
          <cell r="B78">
            <v>101453</v>
          </cell>
          <cell r="C78">
            <v>101453</v>
          </cell>
        </row>
        <row r="79">
          <cell r="B79">
            <v>102479</v>
          </cell>
          <cell r="C79">
            <v>102479</v>
          </cell>
        </row>
        <row r="80">
          <cell r="B80">
            <v>102564</v>
          </cell>
          <cell r="C80">
            <v>102564</v>
          </cell>
        </row>
        <row r="81">
          <cell r="B81">
            <v>102565</v>
          </cell>
          <cell r="C81">
            <v>102565</v>
          </cell>
        </row>
        <row r="82">
          <cell r="B82">
            <v>102567</v>
          </cell>
          <cell r="C82">
            <v>102567</v>
          </cell>
        </row>
        <row r="83">
          <cell r="B83">
            <v>102934</v>
          </cell>
          <cell r="C83">
            <v>102934</v>
          </cell>
        </row>
        <row r="84">
          <cell r="B84">
            <v>102935</v>
          </cell>
          <cell r="C84">
            <v>102935</v>
          </cell>
        </row>
        <row r="85">
          <cell r="B85">
            <v>103198</v>
          </cell>
          <cell r="C85">
            <v>103198</v>
          </cell>
        </row>
        <row r="86">
          <cell r="B86">
            <v>103199</v>
          </cell>
          <cell r="C86">
            <v>103199</v>
          </cell>
        </row>
        <row r="87">
          <cell r="B87">
            <v>103639</v>
          </cell>
          <cell r="C87">
            <v>103639</v>
          </cell>
        </row>
        <row r="88">
          <cell r="B88">
            <v>104428</v>
          </cell>
          <cell r="C88">
            <v>104428</v>
          </cell>
        </row>
        <row r="89">
          <cell r="B89">
            <v>104429</v>
          </cell>
          <cell r="C89">
            <v>104429</v>
          </cell>
        </row>
        <row r="90">
          <cell r="B90">
            <v>104430</v>
          </cell>
          <cell r="C90">
            <v>104430</v>
          </cell>
        </row>
        <row r="91">
          <cell r="B91">
            <v>104533</v>
          </cell>
          <cell r="C91">
            <v>104533</v>
          </cell>
        </row>
        <row r="92">
          <cell r="B92">
            <v>104838</v>
          </cell>
          <cell r="C92">
            <v>104838</v>
          </cell>
        </row>
        <row r="93">
          <cell r="B93">
            <v>105267</v>
          </cell>
          <cell r="C93">
            <v>105267</v>
          </cell>
        </row>
        <row r="94">
          <cell r="B94">
            <v>105751</v>
          </cell>
          <cell r="C94">
            <v>105751</v>
          </cell>
        </row>
        <row r="95">
          <cell r="B95">
            <v>105910</v>
          </cell>
          <cell r="C95">
            <v>105910</v>
          </cell>
        </row>
        <row r="96">
          <cell r="B96">
            <v>106066</v>
          </cell>
          <cell r="C96">
            <v>106066</v>
          </cell>
        </row>
        <row r="97">
          <cell r="B97">
            <v>106399</v>
          </cell>
          <cell r="C97">
            <v>106399</v>
          </cell>
        </row>
        <row r="98">
          <cell r="B98">
            <v>106485</v>
          </cell>
          <cell r="C98">
            <v>106485</v>
          </cell>
        </row>
        <row r="99">
          <cell r="B99">
            <v>106568</v>
          </cell>
          <cell r="C99">
            <v>106568</v>
          </cell>
        </row>
        <row r="100">
          <cell r="B100">
            <v>106569</v>
          </cell>
          <cell r="C100">
            <v>106569</v>
          </cell>
        </row>
        <row r="101">
          <cell r="B101">
            <v>106865</v>
          </cell>
          <cell r="C101">
            <v>106865</v>
          </cell>
        </row>
        <row r="102">
          <cell r="B102">
            <v>107658</v>
          </cell>
          <cell r="C102">
            <v>107658</v>
          </cell>
        </row>
        <row r="103">
          <cell r="B103">
            <v>107728</v>
          </cell>
          <cell r="C103">
            <v>107728</v>
          </cell>
        </row>
        <row r="104">
          <cell r="B104">
            <v>108277</v>
          </cell>
          <cell r="C104">
            <v>108277</v>
          </cell>
        </row>
        <row r="105">
          <cell r="B105">
            <v>108656</v>
          </cell>
          <cell r="C105">
            <v>108656</v>
          </cell>
        </row>
        <row r="106">
          <cell r="B106">
            <v>110378</v>
          </cell>
          <cell r="C106">
            <v>110378</v>
          </cell>
        </row>
        <row r="107">
          <cell r="B107">
            <v>111219</v>
          </cell>
          <cell r="C107">
            <v>111219</v>
          </cell>
        </row>
        <row r="108">
          <cell r="B108">
            <v>111400</v>
          </cell>
          <cell r="C108">
            <v>111400</v>
          </cell>
        </row>
        <row r="109">
          <cell r="B109">
            <v>112415</v>
          </cell>
          <cell r="C109">
            <v>112415</v>
          </cell>
        </row>
        <row r="110">
          <cell r="B110">
            <v>113008</v>
          </cell>
          <cell r="C110">
            <v>113008</v>
          </cell>
        </row>
        <row r="111">
          <cell r="B111">
            <v>113023</v>
          </cell>
          <cell r="C111">
            <v>2326</v>
          </cell>
        </row>
        <row r="112">
          <cell r="B112">
            <v>113025</v>
          </cell>
          <cell r="C112">
            <v>113025</v>
          </cell>
        </row>
        <row r="113">
          <cell r="B113">
            <v>113298</v>
          </cell>
          <cell r="C113">
            <v>113298</v>
          </cell>
        </row>
        <row r="114">
          <cell r="B114">
            <v>113299</v>
          </cell>
          <cell r="C114">
            <v>113299</v>
          </cell>
        </row>
        <row r="115">
          <cell r="B115">
            <v>113833</v>
          </cell>
          <cell r="C115">
            <v>113833</v>
          </cell>
        </row>
        <row r="116">
          <cell r="B116">
            <v>114069</v>
          </cell>
          <cell r="C116">
            <v>2304</v>
          </cell>
        </row>
        <row r="117">
          <cell r="B117">
            <v>114286</v>
          </cell>
          <cell r="C117">
            <v>114286</v>
          </cell>
        </row>
        <row r="118">
          <cell r="B118">
            <v>114622</v>
          </cell>
          <cell r="C118">
            <v>114622</v>
          </cell>
        </row>
        <row r="119">
          <cell r="B119">
            <v>114685</v>
          </cell>
          <cell r="C119">
            <v>114685</v>
          </cell>
        </row>
        <row r="120">
          <cell r="B120">
            <v>114844</v>
          </cell>
          <cell r="C120">
            <v>114844</v>
          </cell>
        </row>
        <row r="121">
          <cell r="B121">
            <v>114848</v>
          </cell>
          <cell r="C121">
            <v>2153</v>
          </cell>
        </row>
        <row r="122">
          <cell r="B122">
            <v>115971</v>
          </cell>
          <cell r="C122">
            <v>115971</v>
          </cell>
        </row>
        <row r="123">
          <cell r="B123">
            <v>116482</v>
          </cell>
          <cell r="C123">
            <v>116482</v>
          </cell>
        </row>
        <row r="124">
          <cell r="B124">
            <v>116773</v>
          </cell>
          <cell r="C124">
            <v>2274</v>
          </cell>
        </row>
        <row r="125">
          <cell r="B125">
            <v>116919</v>
          </cell>
          <cell r="C125">
            <v>116919</v>
          </cell>
        </row>
        <row r="126">
          <cell r="B126">
            <v>117184</v>
          </cell>
          <cell r="C126">
            <v>117184</v>
          </cell>
        </row>
        <row r="127">
          <cell r="B127">
            <v>117310</v>
          </cell>
          <cell r="C127">
            <v>117310</v>
          </cell>
        </row>
        <row r="128">
          <cell r="B128">
            <v>117491</v>
          </cell>
          <cell r="C128">
            <v>117491</v>
          </cell>
        </row>
        <row r="129">
          <cell r="B129">
            <v>117637</v>
          </cell>
          <cell r="C129">
            <v>117637</v>
          </cell>
        </row>
        <row r="130">
          <cell r="B130">
            <v>117923</v>
          </cell>
          <cell r="C130">
            <v>117923</v>
          </cell>
        </row>
        <row r="131">
          <cell r="B131">
            <v>118074</v>
          </cell>
          <cell r="C131">
            <v>118074</v>
          </cell>
        </row>
        <row r="132">
          <cell r="B132">
            <v>118151</v>
          </cell>
          <cell r="C132">
            <v>118151</v>
          </cell>
        </row>
        <row r="133">
          <cell r="B133">
            <v>118758</v>
          </cell>
          <cell r="C133">
            <v>118758</v>
          </cell>
        </row>
        <row r="134">
          <cell r="B134">
            <v>118951</v>
          </cell>
          <cell r="C134">
            <v>118951</v>
          </cell>
        </row>
        <row r="135">
          <cell r="B135">
            <v>119262</v>
          </cell>
          <cell r="C135">
            <v>119262</v>
          </cell>
        </row>
        <row r="136">
          <cell r="B136">
            <v>119263</v>
          </cell>
          <cell r="C136">
            <v>119263</v>
          </cell>
        </row>
        <row r="137">
          <cell r="B137">
            <v>119622</v>
          </cell>
          <cell r="C137">
            <v>119622</v>
          </cell>
        </row>
        <row r="138">
          <cell r="B138">
            <v>120844</v>
          </cell>
          <cell r="C138">
            <v>120844</v>
          </cell>
        </row>
        <row r="139">
          <cell r="B139">
            <v>122198</v>
          </cell>
          <cell r="C139">
            <v>122198</v>
          </cell>
        </row>
        <row r="140">
          <cell r="B140">
            <v>122686</v>
          </cell>
          <cell r="C140">
            <v>122686</v>
          </cell>
        </row>
        <row r="141">
          <cell r="B141">
            <v>122906</v>
          </cell>
          <cell r="C141">
            <v>122906</v>
          </cell>
        </row>
        <row r="142">
          <cell r="B142">
            <v>123007</v>
          </cell>
          <cell r="C142">
            <v>123007</v>
          </cell>
        </row>
        <row r="143">
          <cell r="B143">
            <v>128640</v>
          </cell>
          <cell r="C143">
            <v>128640</v>
          </cell>
        </row>
        <row r="144">
          <cell r="B144">
            <v>138202</v>
          </cell>
          <cell r="C144">
            <v>138202</v>
          </cell>
        </row>
        <row r="145">
          <cell r="B145">
            <v>143253</v>
          </cell>
          <cell r="C145">
            <v>1950</v>
          </cell>
        </row>
        <row r="146">
          <cell r="B146">
            <v>297863</v>
          </cell>
          <cell r="C146">
            <v>297863</v>
          </cell>
        </row>
        <row r="147">
          <cell r="B147">
            <v>298747</v>
          </cell>
          <cell r="C147">
            <v>298747</v>
          </cell>
        </row>
        <row r="148">
          <cell r="B148">
            <v>301263</v>
          </cell>
          <cell r="C148">
            <v>301263</v>
          </cell>
        </row>
        <row r="149">
          <cell r="B149">
            <v>302867</v>
          </cell>
          <cell r="C149">
            <v>302867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C2" t="str">
            <v>门店ID</v>
          </cell>
          <cell r="D2" t="str">
            <v>门店名称</v>
          </cell>
          <cell r="E2" t="str">
            <v>片区名称</v>
          </cell>
          <cell r="F2" t="str">
            <v>片区主管</v>
          </cell>
          <cell r="G2" t="str">
            <v>8月门店类型</v>
          </cell>
        </row>
        <row r="3">
          <cell r="C3">
            <v>106066</v>
          </cell>
          <cell r="D3" t="str">
            <v>四川太极大药房连锁有限公司锦江区梨花街药店</v>
          </cell>
          <cell r="E3" t="str">
            <v>303旗舰片</v>
          </cell>
          <cell r="F3" t="str">
            <v>旗舰片区</v>
          </cell>
          <cell r="G3" t="str">
            <v>B1</v>
          </cell>
        </row>
        <row r="4">
          <cell r="C4">
            <v>2755</v>
          </cell>
          <cell r="D4" t="str">
            <v>四川太极大药房连锁有限公司成华区万科路药店</v>
          </cell>
          <cell r="E4" t="str">
            <v>303南门片</v>
          </cell>
          <cell r="F4" t="str">
            <v>南门片区</v>
          </cell>
          <cell r="G4" t="str">
            <v>B1</v>
          </cell>
        </row>
        <row r="5">
          <cell r="C5">
            <v>117184</v>
          </cell>
          <cell r="D5" t="str">
            <v>四川太极大药房连锁有限公司锦江区静沙南路药店</v>
          </cell>
          <cell r="E5" t="str">
            <v>303东门片</v>
          </cell>
          <cell r="F5" t="str">
            <v>东门片区</v>
          </cell>
          <cell r="G5" t="str">
            <v>B1</v>
          </cell>
        </row>
        <row r="6">
          <cell r="C6">
            <v>2876</v>
          </cell>
          <cell r="D6" t="str">
            <v>四川太极大药房连锁有限公司新津县邓双镇飞雪路药店</v>
          </cell>
          <cell r="E6" t="str">
            <v>303新津片</v>
          </cell>
          <cell r="F6" t="str">
            <v>新津片</v>
          </cell>
          <cell r="G6" t="str">
            <v>B1</v>
          </cell>
        </row>
        <row r="7">
          <cell r="C7">
            <v>2304</v>
          </cell>
          <cell r="D7" t="str">
            <v>四川太极大药房连锁有限公司成都高新区天久南巷药店</v>
          </cell>
          <cell r="E7" t="str">
            <v>303南门片</v>
          </cell>
          <cell r="F7" t="str">
            <v>南门片区</v>
          </cell>
          <cell r="G7" t="str">
            <v>B1</v>
          </cell>
        </row>
        <row r="8">
          <cell r="C8">
            <v>2735</v>
          </cell>
          <cell r="D8" t="str">
            <v>四川太极大药房连锁有限公司锦江区观音桥街药店</v>
          </cell>
          <cell r="E8" t="str">
            <v>303东门片</v>
          </cell>
          <cell r="F8" t="str">
            <v>东门片区</v>
          </cell>
          <cell r="G8" t="str">
            <v>B2</v>
          </cell>
        </row>
        <row r="9">
          <cell r="C9">
            <v>2730</v>
          </cell>
          <cell r="D9" t="str">
            <v>四川太极大药房连锁有限公司锦江区水杉街药店</v>
          </cell>
          <cell r="E9" t="str">
            <v>303东门片</v>
          </cell>
          <cell r="F9" t="str">
            <v>东门片区</v>
          </cell>
          <cell r="G9" t="str">
            <v>C1</v>
          </cell>
        </row>
        <row r="10">
          <cell r="C10">
            <v>108656</v>
          </cell>
          <cell r="D10" t="str">
            <v>四川太极大药房连锁有限公司新津县五津镇五津西路二药房</v>
          </cell>
          <cell r="E10" t="str">
            <v>303新津片</v>
          </cell>
          <cell r="F10" t="str">
            <v>新津片</v>
          </cell>
          <cell r="G10" t="str">
            <v>B2</v>
          </cell>
        </row>
        <row r="11">
          <cell r="C11">
            <v>104428</v>
          </cell>
          <cell r="D11" t="str">
            <v>四川太极大药房连锁有限公司崇州市崇阳镇永康东路药店 </v>
          </cell>
          <cell r="E11" t="str">
            <v>303崇州片</v>
          </cell>
          <cell r="F11" t="str">
            <v>崇州片区</v>
          </cell>
          <cell r="G11" t="str">
            <v>C1</v>
          </cell>
        </row>
        <row r="12">
          <cell r="C12">
            <v>2595</v>
          </cell>
          <cell r="D12" t="str">
            <v>四川太极大药房连锁有限公司锦江区东大街药店</v>
          </cell>
          <cell r="E12" t="str">
            <v>303旗舰片</v>
          </cell>
          <cell r="F12" t="str">
            <v>旗舰片区</v>
          </cell>
          <cell r="G12" t="str">
            <v>A1</v>
          </cell>
        </row>
        <row r="13">
          <cell r="C13">
            <v>2738</v>
          </cell>
          <cell r="D13" t="str">
            <v>四川太极大药房连锁有限公司成都高新区成汉南路药店</v>
          </cell>
          <cell r="E13" t="str">
            <v>303南门片</v>
          </cell>
          <cell r="F13" t="str">
            <v>南门片区</v>
          </cell>
          <cell r="G13" t="str">
            <v>A2</v>
          </cell>
        </row>
        <row r="14">
          <cell r="C14">
            <v>2573</v>
          </cell>
          <cell r="D14" t="str">
            <v>四川太极大药房连锁有限公司青羊区十二桥路药店</v>
          </cell>
          <cell r="E14" t="str">
            <v>303西门片</v>
          </cell>
          <cell r="F14" t="str">
            <v>西门片区</v>
          </cell>
          <cell r="G14" t="str">
            <v>A2</v>
          </cell>
        </row>
        <row r="15">
          <cell r="C15">
            <v>2791</v>
          </cell>
          <cell r="D15" t="str">
            <v>四川太极大药房连锁有限公司锦江区庆云南街药店</v>
          </cell>
          <cell r="E15" t="str">
            <v>303旗舰片</v>
          </cell>
          <cell r="F15" t="str">
            <v>旗舰片区</v>
          </cell>
          <cell r="G15" t="str">
            <v>A2</v>
          </cell>
        </row>
        <row r="16">
          <cell r="C16">
            <v>2834</v>
          </cell>
          <cell r="D16" t="str">
            <v>四川太极大药房连锁有限公司武侯区浆洗街药店</v>
          </cell>
          <cell r="E16" t="str">
            <v>303旗舰片</v>
          </cell>
          <cell r="F16" t="str">
            <v>旗舰片区</v>
          </cell>
          <cell r="G16" t="str">
            <v>A2</v>
          </cell>
        </row>
        <row r="17">
          <cell r="C17">
            <v>114685</v>
          </cell>
          <cell r="D17" t="str">
            <v>四川太极大药房连锁有限公司青羊区青龙街药店</v>
          </cell>
          <cell r="E17" t="str">
            <v>303旗舰片</v>
          </cell>
          <cell r="F17" t="str">
            <v>旗舰片区</v>
          </cell>
          <cell r="G17" t="str">
            <v>A2</v>
          </cell>
        </row>
        <row r="18">
          <cell r="C18">
            <v>2877</v>
          </cell>
          <cell r="D18" t="str">
            <v>四川太极大药房连锁有限公司新津县五津镇五津西路药店</v>
          </cell>
          <cell r="E18" t="str">
            <v>303新津片</v>
          </cell>
          <cell r="F18" t="str">
            <v>新津片</v>
          </cell>
          <cell r="G18" t="str">
            <v>A3</v>
          </cell>
        </row>
        <row r="19">
          <cell r="C19">
            <v>2559</v>
          </cell>
          <cell r="D19" t="str">
            <v>四川太极大药房连锁有限公司青羊区光华药店</v>
          </cell>
          <cell r="E19" t="str">
            <v>303西门片</v>
          </cell>
          <cell r="F19" t="str">
            <v>西门片区</v>
          </cell>
          <cell r="G19" t="str">
            <v>A3</v>
          </cell>
        </row>
        <row r="20">
          <cell r="C20">
            <v>2741</v>
          </cell>
          <cell r="D20" t="str">
            <v>四川太极大药房连锁有限公司锦江区榕声路药店</v>
          </cell>
          <cell r="E20" t="str">
            <v>303南门片</v>
          </cell>
          <cell r="F20" t="str">
            <v>南门片区</v>
          </cell>
          <cell r="G20" t="str">
            <v>A3</v>
          </cell>
        </row>
        <row r="21">
          <cell r="C21">
            <v>2881</v>
          </cell>
          <cell r="D21" t="str">
            <v>四川太极大药房连锁有限公司青羊区光华药店</v>
          </cell>
          <cell r="E21" t="str">
            <v>303邛崃片</v>
          </cell>
          <cell r="F21" t="str">
            <v>城郊一片</v>
          </cell>
          <cell r="G21" t="str">
            <v>A3</v>
          </cell>
        </row>
        <row r="22">
          <cell r="C22">
            <v>2113</v>
          </cell>
          <cell r="D22" t="str">
            <v>四川太极大药房连锁有限公司高新区锦城大道药店</v>
          </cell>
          <cell r="E22" t="str">
            <v>303南门片</v>
          </cell>
          <cell r="F22" t="str">
            <v>南门片区</v>
          </cell>
          <cell r="G22" t="str">
            <v>A3</v>
          </cell>
        </row>
        <row r="23">
          <cell r="C23">
            <v>111219</v>
          </cell>
          <cell r="D23" t="str">
            <v>四川太极大药房连锁有限公司金牛区花照壁药店</v>
          </cell>
          <cell r="E23" t="str">
            <v>303西门片</v>
          </cell>
          <cell r="F23" t="str">
            <v>西门片区</v>
          </cell>
          <cell r="G23" t="str">
            <v>A3</v>
          </cell>
        </row>
        <row r="24">
          <cell r="C24">
            <v>2527</v>
          </cell>
          <cell r="D24" t="str">
            <v>四川太极大药房连锁有限公司青羊区光华村街药店</v>
          </cell>
          <cell r="E24" t="str">
            <v>303西门片</v>
          </cell>
          <cell r="F24" t="str">
            <v>西门片区</v>
          </cell>
          <cell r="G24" t="str">
            <v>B1</v>
          </cell>
        </row>
        <row r="25">
          <cell r="C25">
            <v>117491</v>
          </cell>
          <cell r="D25" t="str">
            <v>四川太极大药房连锁有限公司金牛区花照壁中横街药店</v>
          </cell>
          <cell r="E25" t="str">
            <v>303西门片</v>
          </cell>
          <cell r="F25" t="str">
            <v>西门片区</v>
          </cell>
          <cell r="G25" t="str">
            <v>B1</v>
          </cell>
        </row>
        <row r="26">
          <cell r="C26">
            <v>2875</v>
          </cell>
          <cell r="D26" t="str">
            <v>四川太极大药房连锁有限公司大邑县晋原街道内蒙古大道桃源药店</v>
          </cell>
          <cell r="E26" t="str">
            <v>303大邑片</v>
          </cell>
          <cell r="F26" t="str">
            <v>城郊一片</v>
          </cell>
          <cell r="G26" t="str">
            <v>B1</v>
          </cell>
        </row>
        <row r="27">
          <cell r="C27">
            <v>2729</v>
          </cell>
          <cell r="D27" t="str">
            <v>四川太极大药房连锁有限公司高新区新园大道药店</v>
          </cell>
          <cell r="E27" t="str">
            <v>303南门片</v>
          </cell>
          <cell r="F27" t="str">
            <v>南门片区</v>
          </cell>
          <cell r="G27" t="str">
            <v>B1</v>
          </cell>
        </row>
        <row r="28">
          <cell r="C28">
            <v>2483</v>
          </cell>
          <cell r="D28" t="str">
            <v>四川太极大药房连锁有限公司金牛区蓉北商贸大道药店</v>
          </cell>
          <cell r="E28" t="str">
            <v>303西门片</v>
          </cell>
          <cell r="F28" t="str">
            <v>西门片区</v>
          </cell>
          <cell r="G28" t="str">
            <v>B1</v>
          </cell>
        </row>
        <row r="29">
          <cell r="C29">
            <v>114844</v>
          </cell>
          <cell r="D29" t="str">
            <v>四川太极大药房连锁有限公司成华区培华东路药店</v>
          </cell>
          <cell r="E29" t="str">
            <v>303东门片</v>
          </cell>
          <cell r="F29" t="str">
            <v>东门片区</v>
          </cell>
          <cell r="G29" t="str">
            <v>B1</v>
          </cell>
        </row>
        <row r="30">
          <cell r="C30">
            <v>120844</v>
          </cell>
          <cell r="D30" t="str">
            <v>四川太极大药房连锁有限公司彭州市致和镇南三环路药店</v>
          </cell>
          <cell r="E30" t="str">
            <v>303东门片</v>
          </cell>
          <cell r="F30" t="str">
            <v>东门片区</v>
          </cell>
          <cell r="G30" t="str">
            <v>B1</v>
          </cell>
        </row>
        <row r="31">
          <cell r="C31">
            <v>2466</v>
          </cell>
          <cell r="D31" t="str">
            <v>四川太极大药房连锁有限公司金牛区交大路第三药店</v>
          </cell>
          <cell r="E31" t="str">
            <v>303西门片</v>
          </cell>
          <cell r="F31" t="str">
            <v>西门片区</v>
          </cell>
          <cell r="G31" t="str">
            <v>B1</v>
          </cell>
        </row>
        <row r="32">
          <cell r="C32">
            <v>2526</v>
          </cell>
          <cell r="D32" t="str">
            <v>四川太极大药房连锁有限公司新都区新繁镇繁江北路药店</v>
          </cell>
          <cell r="E32" t="str">
            <v>303东门片</v>
          </cell>
          <cell r="F32" t="str">
            <v>东门片区</v>
          </cell>
          <cell r="G32" t="str">
            <v>B1</v>
          </cell>
        </row>
        <row r="33">
          <cell r="C33">
            <v>2722</v>
          </cell>
          <cell r="D33" t="str">
            <v>四川太极大药房连锁有限公司高新区大源三期药店</v>
          </cell>
          <cell r="E33" t="str">
            <v>303南门片</v>
          </cell>
          <cell r="F33" t="str">
            <v>南门片区</v>
          </cell>
          <cell r="G33" t="str">
            <v>B1</v>
          </cell>
        </row>
        <row r="34">
          <cell r="C34">
            <v>2520</v>
          </cell>
          <cell r="D34" t="str">
            <v>四川太极大药房连锁有限公司成华区高车一路药店</v>
          </cell>
          <cell r="E34" t="str">
            <v>303东门片</v>
          </cell>
          <cell r="F34" t="str">
            <v>东门片区</v>
          </cell>
          <cell r="G34" t="str">
            <v>B1</v>
          </cell>
        </row>
        <row r="35">
          <cell r="C35">
            <v>2757</v>
          </cell>
          <cell r="D35" t="str">
            <v>四川太极大药房连锁有限公司成华区华泰路药店</v>
          </cell>
          <cell r="E35" t="str">
            <v>303东门片</v>
          </cell>
          <cell r="F35" t="str">
            <v>东门片区</v>
          </cell>
          <cell r="G35" t="str">
            <v>B1</v>
          </cell>
        </row>
        <row r="36">
          <cell r="C36">
            <v>105910</v>
          </cell>
          <cell r="D36" t="str">
            <v>四川太极大药房连锁有限公司高新区紫薇东路药店</v>
          </cell>
          <cell r="E36" t="str">
            <v>303旗舰片</v>
          </cell>
          <cell r="F36" t="str">
            <v>旗舰片区</v>
          </cell>
          <cell r="G36" t="str">
            <v>B2</v>
          </cell>
        </row>
        <row r="37">
          <cell r="C37">
            <v>114622</v>
          </cell>
          <cell r="D37" t="str">
            <v>四川太极大药房连锁有限公司成华区东昌路一药店</v>
          </cell>
          <cell r="E37" t="str">
            <v>303东门片</v>
          </cell>
          <cell r="F37" t="str">
            <v>东门片区</v>
          </cell>
          <cell r="G37" t="str">
            <v>B2</v>
          </cell>
        </row>
        <row r="38">
          <cell r="C38">
            <v>138202</v>
          </cell>
          <cell r="D38" t="str">
            <v>雅安市太极智慧云医药科技有限公司</v>
          </cell>
          <cell r="E38" t="str">
            <v>303南门片</v>
          </cell>
          <cell r="F38" t="str">
            <v>南门片区</v>
          </cell>
          <cell r="G38" t="str">
            <v>B2</v>
          </cell>
        </row>
        <row r="39">
          <cell r="C39">
            <v>2893</v>
          </cell>
          <cell r="D39" t="str">
            <v>四川太极大药房连锁有限公司都江堰市灌口镇蒲阳路药店</v>
          </cell>
          <cell r="E39" t="str">
            <v>303都江堰</v>
          </cell>
          <cell r="F39" t="str">
            <v>城郊一片</v>
          </cell>
          <cell r="G39" t="str">
            <v>B2</v>
          </cell>
        </row>
        <row r="40">
          <cell r="C40">
            <v>2802</v>
          </cell>
          <cell r="D40" t="str">
            <v>四川太极大药房连锁有限公司青羊区金丝街药店</v>
          </cell>
          <cell r="E40" t="str">
            <v>303西门片</v>
          </cell>
          <cell r="F40" t="str">
            <v>西门片区</v>
          </cell>
          <cell r="G40" t="str">
            <v>B2</v>
          </cell>
        </row>
        <row r="41">
          <cell r="C41">
            <v>2817</v>
          </cell>
          <cell r="D41" t="str">
            <v>四川太极大药房连锁有限公司锦江区通盈街药店</v>
          </cell>
          <cell r="E41" t="str">
            <v>303东门片</v>
          </cell>
          <cell r="F41" t="str">
            <v>东门片区</v>
          </cell>
          <cell r="G41" t="str">
            <v>B2</v>
          </cell>
        </row>
        <row r="42">
          <cell r="C42">
            <v>105267</v>
          </cell>
          <cell r="D42" t="str">
            <v>四川太极大药房连锁有限公司金牛区蜀汉路药店</v>
          </cell>
          <cell r="E42" t="str">
            <v>303西门片</v>
          </cell>
          <cell r="F42" t="str">
            <v>西门片区</v>
          </cell>
          <cell r="G42" t="str">
            <v>B2</v>
          </cell>
        </row>
        <row r="43">
          <cell r="C43">
            <v>107658</v>
          </cell>
          <cell r="D43" t="str">
            <v>四川太极大药房连锁有限公司新都区新都街道万和北路药店</v>
          </cell>
          <cell r="E43" t="str">
            <v>303东门片</v>
          </cell>
          <cell r="F43" t="str">
            <v>东门片区</v>
          </cell>
          <cell r="G43" t="str">
            <v>B2</v>
          </cell>
        </row>
        <row r="44">
          <cell r="C44">
            <v>103198</v>
          </cell>
          <cell r="D44" t="str">
            <v>四川太极大药房连锁有限公司青羊区贝森北路药店</v>
          </cell>
          <cell r="E44" t="str">
            <v>303西门片</v>
          </cell>
          <cell r="F44" t="str">
            <v>西门片区</v>
          </cell>
          <cell r="G44" t="str">
            <v>B2</v>
          </cell>
        </row>
        <row r="45">
          <cell r="C45">
            <v>2512</v>
          </cell>
          <cell r="D45" t="str">
            <v>四川太极大药房连锁有限公司成华区羊子山西路药店</v>
          </cell>
          <cell r="E45" t="str">
            <v>303东门片</v>
          </cell>
          <cell r="F45" t="str">
            <v>东门片区</v>
          </cell>
          <cell r="G45" t="str">
            <v>B2</v>
          </cell>
        </row>
        <row r="46">
          <cell r="C46">
            <v>2471</v>
          </cell>
          <cell r="D46" t="str">
            <v>四川太极大药房连锁有限公司青羊区清江东路药店</v>
          </cell>
          <cell r="E46" t="str">
            <v>303西门片</v>
          </cell>
          <cell r="F46" t="str">
            <v>西门片区</v>
          </cell>
          <cell r="G46" t="str">
            <v>B2</v>
          </cell>
        </row>
        <row r="47">
          <cell r="C47">
            <v>2820</v>
          </cell>
          <cell r="D47" t="str">
            <v>四川太极大药房连锁有限公司武侯区科华街药店</v>
          </cell>
          <cell r="E47" t="str">
            <v>303旗舰片</v>
          </cell>
          <cell r="F47" t="str">
            <v>旗舰片区</v>
          </cell>
          <cell r="G47" t="str">
            <v>B2</v>
          </cell>
        </row>
        <row r="48">
          <cell r="C48">
            <v>2904</v>
          </cell>
          <cell r="D48" t="str">
            <v>四川太极大药房连锁有限公司都江堰幸福镇景中路药店</v>
          </cell>
          <cell r="E48" t="str">
            <v>303都江堰</v>
          </cell>
          <cell r="F48" t="str">
            <v>城郊一片</v>
          </cell>
          <cell r="G48" t="str">
            <v>B2</v>
          </cell>
        </row>
        <row r="49">
          <cell r="C49">
            <v>118074</v>
          </cell>
          <cell r="D49" t="str">
            <v>四川太极大药房连锁有限公司成都高新区泰和二街药店</v>
          </cell>
          <cell r="E49" t="str">
            <v>303南门片</v>
          </cell>
          <cell r="F49" t="str">
            <v>南门片区</v>
          </cell>
          <cell r="G49" t="str">
            <v>B2</v>
          </cell>
        </row>
        <row r="50">
          <cell r="C50">
            <v>111400</v>
          </cell>
          <cell r="D50" t="str">
            <v>四川太极大药房连锁有限公司邛崃市文君街道杏林路药店</v>
          </cell>
          <cell r="E50" t="str">
            <v>303邛崃片</v>
          </cell>
          <cell r="F50" t="str">
            <v>城郊一片</v>
          </cell>
          <cell r="G50" t="str">
            <v>B2</v>
          </cell>
        </row>
        <row r="51">
          <cell r="C51">
            <v>2914</v>
          </cell>
          <cell r="D51" t="str">
            <v>四川太极大药房连锁有限公司崇州市怀远镇新正东街药店</v>
          </cell>
          <cell r="E51" t="str">
            <v>303崇州片</v>
          </cell>
          <cell r="F51" t="str">
            <v>崇州片区</v>
          </cell>
          <cell r="G51" t="str">
            <v>C1</v>
          </cell>
        </row>
        <row r="52">
          <cell r="C52">
            <v>2797</v>
          </cell>
          <cell r="D52" t="str">
            <v>四川太极大药房连锁有限公司成华区杉板桥南一路药店</v>
          </cell>
          <cell r="E52" t="str">
            <v>303东门片</v>
          </cell>
          <cell r="F52" t="str">
            <v>东门片区</v>
          </cell>
          <cell r="G52" t="str">
            <v>C1</v>
          </cell>
        </row>
        <row r="53">
          <cell r="C53">
            <v>2443</v>
          </cell>
          <cell r="D53" t="str">
            <v>四川太极大药房连锁有限公司金牛区枣子巷药店</v>
          </cell>
          <cell r="E53" t="str">
            <v>303西门片</v>
          </cell>
          <cell r="F53" t="str">
            <v>西门片区</v>
          </cell>
          <cell r="G53" t="str">
            <v>C1</v>
          </cell>
        </row>
        <row r="54">
          <cell r="C54">
            <v>2451</v>
          </cell>
          <cell r="D54" t="str">
            <v>四川太极大药房连锁有限公司高新区土龙路药店</v>
          </cell>
          <cell r="E54" t="str">
            <v>303西门片</v>
          </cell>
          <cell r="F54" t="str">
            <v>西门片区</v>
          </cell>
          <cell r="G54" t="str">
            <v>C1</v>
          </cell>
        </row>
        <row r="55">
          <cell r="C55">
            <v>2479</v>
          </cell>
          <cell r="D55" t="str">
            <v>四川太极大药房连锁有限公司武侯区顺和街药店</v>
          </cell>
          <cell r="E55" t="str">
            <v>303西门片</v>
          </cell>
          <cell r="F55" t="str">
            <v>西门片区</v>
          </cell>
          <cell r="G55" t="str">
            <v>C1</v>
          </cell>
        </row>
        <row r="56">
          <cell r="C56">
            <v>102565</v>
          </cell>
          <cell r="D56" t="str">
            <v>四川太极大药房连锁有限公司武侯区佳灵路药店</v>
          </cell>
          <cell r="E56" t="str">
            <v>303西门片</v>
          </cell>
          <cell r="F56" t="str">
            <v>西门片区</v>
          </cell>
          <cell r="G56" t="str">
            <v>C1</v>
          </cell>
        </row>
        <row r="57">
          <cell r="C57">
            <v>2497</v>
          </cell>
          <cell r="D57" t="str">
            <v>四川太极大药房连锁有限公司新都区新都街道兴乐北路药店</v>
          </cell>
          <cell r="E57" t="str">
            <v>303东门片</v>
          </cell>
          <cell r="F57" t="str">
            <v>东门片区</v>
          </cell>
          <cell r="G57" t="str">
            <v>C1</v>
          </cell>
        </row>
        <row r="58">
          <cell r="C58">
            <v>102934</v>
          </cell>
          <cell r="D58" t="str">
            <v>四川太极大药房连锁有限公司金牛区银河北街药店</v>
          </cell>
          <cell r="E58" t="str">
            <v>303西门片</v>
          </cell>
          <cell r="F58" t="str">
            <v>西门片区</v>
          </cell>
          <cell r="G58" t="str">
            <v>C1</v>
          </cell>
        </row>
        <row r="59">
          <cell r="C59">
            <v>2826</v>
          </cell>
          <cell r="D59" t="str">
            <v>四川太极大药房连锁有限公司青羊区北东街药店</v>
          </cell>
          <cell r="E59" t="str">
            <v>303西门片</v>
          </cell>
          <cell r="F59" t="str">
            <v>西门片区</v>
          </cell>
          <cell r="G59" t="str">
            <v>C1</v>
          </cell>
        </row>
        <row r="60">
          <cell r="C60">
            <v>2804</v>
          </cell>
          <cell r="D60" t="str">
            <v>四川太极大药房连锁有限公司郫县郫筒镇一环路东南段药店</v>
          </cell>
          <cell r="E60" t="str">
            <v>303西门片</v>
          </cell>
          <cell r="F60" t="str">
            <v>西门片区</v>
          </cell>
          <cell r="G60" t="str">
            <v>C1</v>
          </cell>
        </row>
        <row r="61">
          <cell r="C61">
            <v>2854</v>
          </cell>
          <cell r="D61" t="str">
            <v>四川太极大药房连锁有限公司大邑县晋原镇通达东路五段药店</v>
          </cell>
          <cell r="E61" t="str">
            <v>303大邑片</v>
          </cell>
          <cell r="F61" t="str">
            <v>城郊一片</v>
          </cell>
          <cell r="G61" t="str">
            <v>C1</v>
          </cell>
        </row>
        <row r="62">
          <cell r="C62">
            <v>116919</v>
          </cell>
          <cell r="D62" t="str">
            <v>四川太极大药房连锁有限公司武侯区科华北路药店</v>
          </cell>
          <cell r="E62" t="str">
            <v>303旗舰片</v>
          </cell>
          <cell r="F62" t="str">
            <v>旗舰片区</v>
          </cell>
          <cell r="G62" t="str">
            <v>C1</v>
          </cell>
        </row>
        <row r="63">
          <cell r="C63">
            <v>116482</v>
          </cell>
          <cell r="D63" t="str">
            <v>四川太极大药房连锁有限公司锦江区宏济中路药店</v>
          </cell>
          <cell r="E63" t="str">
            <v>303旗舰片</v>
          </cell>
          <cell r="F63" t="str">
            <v>旗舰片区</v>
          </cell>
          <cell r="G63" t="str">
            <v>C1</v>
          </cell>
        </row>
        <row r="64">
          <cell r="C64">
            <v>101453</v>
          </cell>
          <cell r="D64" t="str">
            <v>四川太极大药房连锁有限公司温江区公平街道江安路药店</v>
          </cell>
          <cell r="E64" t="str">
            <v>303南门片</v>
          </cell>
          <cell r="F64" t="str">
            <v>南门片区</v>
          </cell>
          <cell r="G64" t="str">
            <v>C1</v>
          </cell>
        </row>
        <row r="65">
          <cell r="C65">
            <v>114286</v>
          </cell>
          <cell r="D65" t="str">
            <v>四川太极大药房连锁有限公司青羊区光华北五路药店</v>
          </cell>
          <cell r="E65" t="str">
            <v>303南门片</v>
          </cell>
          <cell r="F65" t="str">
            <v>南门片区</v>
          </cell>
          <cell r="G65" t="str">
            <v>C1</v>
          </cell>
        </row>
        <row r="66">
          <cell r="C66">
            <v>2819</v>
          </cell>
          <cell r="D66" t="str">
            <v>四川太极大药房连锁有限公司成华区华油路药店</v>
          </cell>
          <cell r="E66" t="str">
            <v>303东门片</v>
          </cell>
          <cell r="F66" t="str">
            <v>东门片区</v>
          </cell>
          <cell r="G66" t="str">
            <v>C1</v>
          </cell>
        </row>
        <row r="67">
          <cell r="C67">
            <v>106399</v>
          </cell>
          <cell r="D67" t="str">
            <v>四川太极大药房连锁有限公司青羊区蜀辉路药店</v>
          </cell>
          <cell r="E67" t="str">
            <v>303南门片</v>
          </cell>
          <cell r="F67" t="str">
            <v>南门片区</v>
          </cell>
          <cell r="G67" t="str">
            <v>C1</v>
          </cell>
        </row>
        <row r="68">
          <cell r="C68">
            <v>297863</v>
          </cell>
          <cell r="D68" t="str">
            <v>四川太极大药房连锁有限公司锦江区大田坎街药店</v>
          </cell>
          <cell r="E68" t="str">
            <v>303东门片</v>
          </cell>
          <cell r="F68" t="str">
            <v>东门片区</v>
          </cell>
          <cell r="G68" t="str">
            <v>C1</v>
          </cell>
        </row>
        <row r="69">
          <cell r="C69">
            <v>119263</v>
          </cell>
          <cell r="D69" t="str">
            <v>四川太极大药房连锁有限公司青羊区蜀源路药店</v>
          </cell>
          <cell r="E69" t="str">
            <v>303南门片</v>
          </cell>
          <cell r="F69" t="str">
            <v>南门片区</v>
          </cell>
          <cell r="G69" t="str">
            <v>C1</v>
          </cell>
        </row>
        <row r="70">
          <cell r="C70">
            <v>2808</v>
          </cell>
          <cell r="D70" t="str">
            <v>四川太极大药房连锁有限公司成华区崔家店路药店</v>
          </cell>
          <cell r="E70" t="str">
            <v>303东门片</v>
          </cell>
          <cell r="F70" t="str">
            <v>东门片区</v>
          </cell>
          <cell r="G70" t="str">
            <v>C1</v>
          </cell>
        </row>
        <row r="71">
          <cell r="C71">
            <v>108277</v>
          </cell>
          <cell r="D71" t="str">
            <v>四川太极大药房连锁有限公司金牛区银沙路药店</v>
          </cell>
          <cell r="E71" t="str">
            <v>303西门片</v>
          </cell>
          <cell r="F71" t="str">
            <v>西门片区</v>
          </cell>
          <cell r="G71" t="str">
            <v>C1</v>
          </cell>
        </row>
        <row r="72">
          <cell r="C72">
            <v>2778</v>
          </cell>
          <cell r="D72" t="str">
            <v>四川太极大药房连锁有限公司郫县郫筒镇东大街药店</v>
          </cell>
          <cell r="E72" t="str">
            <v>303西门片</v>
          </cell>
          <cell r="F72" t="str">
            <v>西门片区</v>
          </cell>
          <cell r="G72" t="str">
            <v>C1</v>
          </cell>
        </row>
        <row r="73">
          <cell r="C73">
            <v>103639</v>
          </cell>
          <cell r="D73" t="str">
            <v>四川太极大药房连锁有限公司成华区金马河路药店</v>
          </cell>
          <cell r="E73" t="str">
            <v>303南门片</v>
          </cell>
          <cell r="F73" t="str">
            <v>南门片区</v>
          </cell>
          <cell r="G73" t="str">
            <v>C1</v>
          </cell>
        </row>
        <row r="74">
          <cell r="C74">
            <v>2910</v>
          </cell>
          <cell r="D74" t="str">
            <v>四川太极大药房连锁有限公司崇州市崇阳镇金带街药店</v>
          </cell>
          <cell r="E74" t="str">
            <v>303崇州片</v>
          </cell>
          <cell r="F74" t="str">
            <v>崇州片区</v>
          </cell>
          <cell r="G74" t="str">
            <v>C1</v>
          </cell>
        </row>
        <row r="75">
          <cell r="C75">
            <v>2751</v>
          </cell>
          <cell r="D75" t="str">
            <v>四川太极大药房连锁有限公司高新区新乐中街药店</v>
          </cell>
          <cell r="E75" t="str">
            <v>303南门片</v>
          </cell>
          <cell r="F75" t="str">
            <v>南门片区</v>
          </cell>
          <cell r="G75" t="str">
            <v>C1</v>
          </cell>
        </row>
        <row r="76">
          <cell r="C76">
            <v>113833</v>
          </cell>
          <cell r="D76" t="str">
            <v>四川太极大药房连锁有限公司青羊区光华西一路药店</v>
          </cell>
          <cell r="E76" t="str">
            <v>303南门片</v>
          </cell>
          <cell r="F76" t="str">
            <v>南门片区</v>
          </cell>
          <cell r="G76" t="str">
            <v>C1</v>
          </cell>
        </row>
        <row r="77">
          <cell r="C77">
            <v>2153</v>
          </cell>
          <cell r="D77" t="str">
            <v>四川太极大药房连锁有限公司成都高新区吉瑞三路二药房</v>
          </cell>
          <cell r="E77" t="str">
            <v>303南门片</v>
          </cell>
          <cell r="F77" t="str">
            <v>南门片区</v>
          </cell>
          <cell r="G77" t="str">
            <v>C1</v>
          </cell>
        </row>
        <row r="78">
          <cell r="C78">
            <v>113299</v>
          </cell>
          <cell r="D78" t="str">
            <v>四川太极大药房连锁有限公司武侯区倪家桥路药店</v>
          </cell>
          <cell r="E78" t="str">
            <v>303旗舰片</v>
          </cell>
          <cell r="F78" t="str">
            <v>旗舰片区</v>
          </cell>
          <cell r="G78" t="str">
            <v>C1</v>
          </cell>
        </row>
        <row r="79">
          <cell r="C79">
            <v>2886</v>
          </cell>
          <cell r="D79" t="str">
            <v>四川太极大药房连锁有限公司都江堰市幸福镇翔凤路药店</v>
          </cell>
          <cell r="E79" t="str">
            <v>303都江堰</v>
          </cell>
          <cell r="F79" t="str">
            <v>城郊一片</v>
          </cell>
          <cell r="G79" t="str">
            <v>C1</v>
          </cell>
        </row>
        <row r="80">
          <cell r="C80">
            <v>102935</v>
          </cell>
          <cell r="D80" t="str">
            <v>四川太极大药房连锁有限公司青羊区童子街药店</v>
          </cell>
          <cell r="E80" t="str">
            <v>303旗舰片</v>
          </cell>
          <cell r="F80" t="str">
            <v>旗舰片区</v>
          </cell>
          <cell r="G80" t="str">
            <v>C1</v>
          </cell>
        </row>
        <row r="81">
          <cell r="C81">
            <v>2865</v>
          </cell>
          <cell r="D81" t="str">
            <v>四川太极大药房连锁有限公司邛崃市临邛镇洪川小区药店</v>
          </cell>
          <cell r="E81" t="str">
            <v>303邛崃片</v>
          </cell>
          <cell r="F81" t="str">
            <v>城郊一片</v>
          </cell>
          <cell r="G81" t="str">
            <v>C1</v>
          </cell>
        </row>
        <row r="82">
          <cell r="C82">
            <v>2901</v>
          </cell>
          <cell r="D82" t="str">
            <v>四川太极大药房连锁有限公司都江堰市奎光塔街道奎光路药店</v>
          </cell>
          <cell r="E82" t="str">
            <v>303都江堰</v>
          </cell>
          <cell r="F82" t="str">
            <v>城郊一片</v>
          </cell>
          <cell r="G82" t="str">
            <v>C1</v>
          </cell>
        </row>
        <row r="83">
          <cell r="C83">
            <v>103199</v>
          </cell>
          <cell r="D83" t="str">
            <v>四川太极大药房连锁有限公司成华区西林一街药店</v>
          </cell>
          <cell r="E83" t="str">
            <v>303东门片</v>
          </cell>
          <cell r="F83" t="str">
            <v>东门片区</v>
          </cell>
          <cell r="G83" t="str">
            <v>C1</v>
          </cell>
        </row>
        <row r="84">
          <cell r="C84">
            <v>122906</v>
          </cell>
          <cell r="D84" t="str">
            <v>四川太极大药房连锁有限公司新都区斑竹园街道医贸大道药店</v>
          </cell>
          <cell r="E84" t="str">
            <v>303东门片</v>
          </cell>
          <cell r="F84" t="str">
            <v>东门片区</v>
          </cell>
          <cell r="G84" t="str">
            <v>C1</v>
          </cell>
        </row>
        <row r="85">
          <cell r="C85">
            <v>2837</v>
          </cell>
          <cell r="D85" t="str">
            <v>四川太极大药房连锁有限公司邛崃市羊安镇永康大道药店</v>
          </cell>
          <cell r="E85" t="str">
            <v>303邛崃片</v>
          </cell>
          <cell r="F85" t="str">
            <v>城郊一片</v>
          </cell>
          <cell r="G85" t="str">
            <v>C1</v>
          </cell>
        </row>
        <row r="86">
          <cell r="C86">
            <v>105751</v>
          </cell>
          <cell r="D86" t="str">
            <v>四川太极大药房连锁有限公司高新区新下街药店</v>
          </cell>
          <cell r="E86" t="str">
            <v>303南门片</v>
          </cell>
          <cell r="F86" t="str">
            <v>南门片区</v>
          </cell>
          <cell r="G86" t="str">
            <v>C1</v>
          </cell>
        </row>
        <row r="87">
          <cell r="C87">
            <v>2852</v>
          </cell>
          <cell r="D87" t="str">
            <v>四川太极大药房连锁有限公司大邑县晋原镇子龙街药店</v>
          </cell>
          <cell r="E87" t="str">
            <v>303大邑片</v>
          </cell>
          <cell r="F87" t="str">
            <v>城郊一片</v>
          </cell>
          <cell r="G87" t="str">
            <v>C1</v>
          </cell>
        </row>
        <row r="88">
          <cell r="C88">
            <v>113008</v>
          </cell>
          <cell r="D88" t="str">
            <v>四川太极大药房连锁有限公司成都高新区尚锦路药店</v>
          </cell>
          <cell r="E88" t="str">
            <v>303西门片</v>
          </cell>
          <cell r="F88" t="str">
            <v>西门片区</v>
          </cell>
          <cell r="G88" t="str">
            <v>C1</v>
          </cell>
        </row>
        <row r="89">
          <cell r="C89">
            <v>2873</v>
          </cell>
          <cell r="D89" t="str">
            <v>四川太极大药房连锁有限公司大邑县沙渠镇利民街药店</v>
          </cell>
          <cell r="E89" t="str">
            <v>303大邑片</v>
          </cell>
          <cell r="F89" t="str">
            <v>城郊一片</v>
          </cell>
          <cell r="G89" t="str">
            <v>C1</v>
          </cell>
        </row>
        <row r="90">
          <cell r="C90">
            <v>2874</v>
          </cell>
          <cell r="D90" t="str">
            <v>四川太极大药房连锁有限公司大邑县晋原镇东街药店</v>
          </cell>
          <cell r="E90" t="str">
            <v>303大邑片</v>
          </cell>
          <cell r="F90" t="str">
            <v>城郊一片</v>
          </cell>
          <cell r="G90" t="str">
            <v>C1</v>
          </cell>
        </row>
        <row r="91">
          <cell r="C91">
            <v>106865</v>
          </cell>
          <cell r="D91" t="str">
            <v>四川太极大药房连锁有限公司武侯区丝竹路药店</v>
          </cell>
          <cell r="E91" t="str">
            <v>303旗舰片</v>
          </cell>
          <cell r="F91" t="str">
            <v>旗舰片区</v>
          </cell>
          <cell r="G91" t="str">
            <v>C1</v>
          </cell>
        </row>
        <row r="92">
          <cell r="C92">
            <v>2717</v>
          </cell>
          <cell r="D92" t="str">
            <v>四川太极大药房连锁有限公司成华区万宇路药店</v>
          </cell>
          <cell r="E92" t="str">
            <v>303南门片</v>
          </cell>
          <cell r="F92" t="str">
            <v>南门片区</v>
          </cell>
          <cell r="G92" t="str">
            <v>C1</v>
          </cell>
        </row>
        <row r="93">
          <cell r="C93">
            <v>2888</v>
          </cell>
          <cell r="D93" t="str">
            <v>四川太极大药房连锁有限公司都江堰市蒲阳镇问道西路药店</v>
          </cell>
          <cell r="E93" t="str">
            <v>303都江堰</v>
          </cell>
          <cell r="F93" t="str">
            <v>城郊一片</v>
          </cell>
          <cell r="G93" t="str">
            <v>C1</v>
          </cell>
        </row>
        <row r="94">
          <cell r="C94">
            <v>107728</v>
          </cell>
          <cell r="D94" t="str">
            <v>四川太极大药房连锁有限公司大邑县晋原镇北街药店</v>
          </cell>
          <cell r="E94" t="str">
            <v>303大邑片</v>
          </cell>
          <cell r="F94" t="str">
            <v>城郊一片</v>
          </cell>
          <cell r="G94" t="str">
            <v>C1</v>
          </cell>
        </row>
        <row r="95">
          <cell r="C95">
            <v>2771</v>
          </cell>
          <cell r="D95" t="str">
            <v>四川太极大药房连锁有限公司锦江区柳翠路药店</v>
          </cell>
          <cell r="E95" t="str">
            <v>303南门片</v>
          </cell>
          <cell r="F95" t="str">
            <v>南门片区</v>
          </cell>
          <cell r="G95" t="str">
            <v>C1</v>
          </cell>
        </row>
        <row r="96">
          <cell r="C96">
            <v>2916</v>
          </cell>
          <cell r="D96" t="str">
            <v>四川太极大药房连锁有限公司崇州市崇阳镇尚贤坊街药店</v>
          </cell>
          <cell r="E96" t="str">
            <v>303崇州片</v>
          </cell>
          <cell r="F96" t="str">
            <v>崇州片区</v>
          </cell>
          <cell r="G96" t="str">
            <v>C1</v>
          </cell>
        </row>
        <row r="97">
          <cell r="C97">
            <v>2813</v>
          </cell>
          <cell r="D97" t="str">
            <v>四川太极大药房连锁有限公司青羊区红星路药店</v>
          </cell>
          <cell r="E97" t="str">
            <v>303旗舰片</v>
          </cell>
          <cell r="F97" t="str">
            <v>旗舰片区</v>
          </cell>
          <cell r="G97" t="str">
            <v>C1</v>
          </cell>
        </row>
        <row r="98">
          <cell r="C98">
            <v>2816</v>
          </cell>
          <cell r="D98" t="str">
            <v>四川太极大药房连锁有限公司成华区双林路药店</v>
          </cell>
          <cell r="E98" t="str">
            <v>303东门片</v>
          </cell>
          <cell r="F98" t="str">
            <v>东门片区</v>
          </cell>
          <cell r="G98" t="str">
            <v>C2</v>
          </cell>
        </row>
        <row r="99">
          <cell r="C99">
            <v>106569</v>
          </cell>
          <cell r="D99" t="str">
            <v>四川太极大药房连锁有限公司武侯区大悦路药店</v>
          </cell>
          <cell r="E99" t="str">
            <v>303西门片</v>
          </cell>
          <cell r="F99" t="str">
            <v>西门片区</v>
          </cell>
          <cell r="G99" t="str">
            <v>C2</v>
          </cell>
        </row>
        <row r="100">
          <cell r="C100">
            <v>122198</v>
          </cell>
          <cell r="D100" t="str">
            <v>四川太极大药房连锁有限公司成华区华泰路二药店</v>
          </cell>
          <cell r="E100" t="str">
            <v>303东门片</v>
          </cell>
          <cell r="F100" t="str">
            <v>东门片区</v>
          </cell>
          <cell r="G100" t="str">
            <v>C2</v>
          </cell>
        </row>
        <row r="101">
          <cell r="C101">
            <v>118951</v>
          </cell>
          <cell r="D101" t="str">
            <v>四川太极大药房连锁有限公司青羊区金祥路药店</v>
          </cell>
          <cell r="E101" t="str">
            <v>303南门片</v>
          </cell>
          <cell r="F101" t="str">
            <v>南门片区</v>
          </cell>
          <cell r="G101" t="str">
            <v>C2</v>
          </cell>
        </row>
        <row r="102">
          <cell r="C102">
            <v>2844</v>
          </cell>
          <cell r="D102" t="str">
            <v>四川太极大药房连锁有限公司大邑县新场镇文昌街药店</v>
          </cell>
          <cell r="E102" t="str">
            <v>303大邑片</v>
          </cell>
          <cell r="F102" t="str">
            <v>城郊一片</v>
          </cell>
          <cell r="G102" t="str">
            <v>C2</v>
          </cell>
        </row>
        <row r="103">
          <cell r="C103">
            <v>112415</v>
          </cell>
          <cell r="D103" t="str">
            <v>四川太极大药房连锁有限公司金牛区五福桥东路药店</v>
          </cell>
          <cell r="E103" t="str">
            <v>303西门片</v>
          </cell>
          <cell r="F103" t="str">
            <v>西门片区</v>
          </cell>
          <cell r="G103" t="str">
            <v>C2</v>
          </cell>
        </row>
        <row r="104">
          <cell r="C104">
            <v>2851</v>
          </cell>
          <cell r="D104" t="str">
            <v>四川太极大药房连锁有限公司大邑县安仁镇千禧街药店</v>
          </cell>
          <cell r="E104" t="str">
            <v>303大邑片</v>
          </cell>
          <cell r="F104" t="str">
            <v>城郊一片</v>
          </cell>
          <cell r="G104" t="str">
            <v>C2</v>
          </cell>
        </row>
        <row r="105">
          <cell r="C105">
            <v>2714</v>
          </cell>
          <cell r="D105" t="str">
            <v>四川太极大药房连锁有限公司成华区华康路药店</v>
          </cell>
          <cell r="E105" t="str">
            <v>303东门片</v>
          </cell>
          <cell r="F105" t="str">
            <v>东门片区</v>
          </cell>
          <cell r="G105" t="str">
            <v>C2</v>
          </cell>
        </row>
        <row r="106">
          <cell r="C106">
            <v>2907</v>
          </cell>
          <cell r="D106" t="str">
            <v>四川太极大药房连锁有限公司温江区柳城镇凤溪大道药店</v>
          </cell>
          <cell r="E106" t="str">
            <v>303南门片</v>
          </cell>
          <cell r="F106" t="str">
            <v>南门片区</v>
          </cell>
          <cell r="G106" t="str">
            <v>C2</v>
          </cell>
        </row>
        <row r="107">
          <cell r="C107">
            <v>2422</v>
          </cell>
          <cell r="D107" t="str">
            <v>四川太极大药房连锁有限公司金牛区金沙路药店</v>
          </cell>
          <cell r="E107" t="str">
            <v>303西门片</v>
          </cell>
          <cell r="F107" t="str">
            <v>西门片区</v>
          </cell>
          <cell r="G107" t="str">
            <v>C2</v>
          </cell>
        </row>
        <row r="108">
          <cell r="C108">
            <v>104533</v>
          </cell>
          <cell r="D108" t="str">
            <v>四川太极大药房连锁有限公司大邑县晋原镇潘家街药店</v>
          </cell>
          <cell r="E108" t="str">
            <v>303大邑片</v>
          </cell>
          <cell r="F108" t="str">
            <v>城郊一片</v>
          </cell>
          <cell r="G108" t="str">
            <v>C2</v>
          </cell>
        </row>
        <row r="109">
          <cell r="C109">
            <v>106485</v>
          </cell>
          <cell r="D109" t="str">
            <v>四川太极大药房连锁有限公司成都高新区元华二巷药店</v>
          </cell>
          <cell r="E109" t="str">
            <v>303旗舰片</v>
          </cell>
          <cell r="F109" t="str">
            <v>旗舰片区</v>
          </cell>
          <cell r="G109" t="str">
            <v>C2</v>
          </cell>
        </row>
        <row r="110">
          <cell r="C110">
            <v>113025</v>
          </cell>
          <cell r="D110" t="str">
            <v>四川太极大药房连锁有限公司青羊区蜀鑫路药店</v>
          </cell>
          <cell r="E110" t="str">
            <v>303南门片</v>
          </cell>
          <cell r="F110" t="str">
            <v>南门片区</v>
          </cell>
          <cell r="G110" t="str">
            <v>C2</v>
          </cell>
        </row>
        <row r="111">
          <cell r="C111">
            <v>117310</v>
          </cell>
          <cell r="D111" t="str">
            <v>四川太极大药房连锁有限公司武侯区长寿路药店</v>
          </cell>
          <cell r="E111" t="str">
            <v>303旗舰片</v>
          </cell>
          <cell r="F111" t="str">
            <v>旗舰片区</v>
          </cell>
          <cell r="G111" t="str">
            <v>C2</v>
          </cell>
        </row>
        <row r="112">
          <cell r="C112">
            <v>119262</v>
          </cell>
          <cell r="D112" t="str">
            <v>四川太极大药房连锁有限公司成华区驷马桥三路药店</v>
          </cell>
          <cell r="E112" t="str">
            <v>303东门片</v>
          </cell>
          <cell r="F112" t="str">
            <v>东门片区</v>
          </cell>
          <cell r="G112" t="str">
            <v>C2</v>
          </cell>
        </row>
        <row r="113">
          <cell r="C113">
            <v>2883</v>
          </cell>
          <cell r="D113" t="str">
            <v>四川太极大药房连锁有限公司都江堰市聚源镇联建房药店</v>
          </cell>
          <cell r="E113" t="str">
            <v>303都江堰</v>
          </cell>
          <cell r="F113" t="str">
            <v>城郊一片</v>
          </cell>
          <cell r="G113" t="str">
            <v>C2</v>
          </cell>
        </row>
        <row r="114">
          <cell r="C114">
            <v>2713</v>
          </cell>
          <cell r="D114" t="str">
            <v>四川太极大药房连锁有限公司双流区东升街道三强西路药店</v>
          </cell>
          <cell r="E114" t="str">
            <v>303新津片</v>
          </cell>
          <cell r="F114" t="str">
            <v>新津片</v>
          </cell>
          <cell r="G114" t="str">
            <v>C2</v>
          </cell>
        </row>
        <row r="115">
          <cell r="C115">
            <v>2715</v>
          </cell>
          <cell r="D115" t="str">
            <v>四川太极大药房连锁有限公司双流县西航港街道锦华路一段药店</v>
          </cell>
          <cell r="E115" t="str">
            <v>303新津片</v>
          </cell>
          <cell r="F115" t="str">
            <v>新津片</v>
          </cell>
          <cell r="G115" t="str">
            <v>C2</v>
          </cell>
        </row>
        <row r="116">
          <cell r="C116">
            <v>119622</v>
          </cell>
          <cell r="D116" t="str">
            <v>四川太极大药房连锁有限公司武侯区高攀西巷药店</v>
          </cell>
          <cell r="E116" t="str">
            <v>303旗舰片</v>
          </cell>
          <cell r="F116" t="str">
            <v>旗舰片区</v>
          </cell>
          <cell r="G116" t="str">
            <v>C2</v>
          </cell>
        </row>
        <row r="117">
          <cell r="C117">
            <v>118151</v>
          </cell>
          <cell r="D117" t="str">
            <v>四川太极大药房连锁有限公司金牛区沙湾东一路药店</v>
          </cell>
          <cell r="E117" t="str">
            <v>303西门片</v>
          </cell>
          <cell r="F117" t="str">
            <v>西门片区</v>
          </cell>
          <cell r="G117" t="str">
            <v>C2</v>
          </cell>
        </row>
        <row r="118">
          <cell r="C118">
            <v>2326</v>
          </cell>
          <cell r="D118" t="str">
            <v>四川太极大药房连锁有限公司成华区建业路药店</v>
          </cell>
          <cell r="E118" t="str">
            <v>303旗舰片</v>
          </cell>
          <cell r="F118" t="str">
            <v>旗舰片区</v>
          </cell>
          <cell r="G118" t="str">
            <v>C2</v>
          </cell>
        </row>
        <row r="119">
          <cell r="C119">
            <v>102479</v>
          </cell>
          <cell r="D119" t="str">
            <v>四川太极大药房连锁有限公司锦江区劼人路药店</v>
          </cell>
          <cell r="E119" t="str">
            <v>303东门片</v>
          </cell>
          <cell r="F119" t="str">
            <v>东门片区</v>
          </cell>
          <cell r="G119" t="str">
            <v>C2</v>
          </cell>
        </row>
        <row r="120">
          <cell r="C120">
            <v>102564</v>
          </cell>
          <cell r="D120" t="str">
            <v>四川太极大药房连锁有限公司邛崃市文君街道办翠荫街药店</v>
          </cell>
          <cell r="E120" t="str">
            <v>303邛崃片</v>
          </cell>
          <cell r="F120" t="str">
            <v>城郊一片</v>
          </cell>
          <cell r="G120" t="str">
            <v>C2</v>
          </cell>
        </row>
        <row r="121">
          <cell r="C121">
            <v>2414</v>
          </cell>
          <cell r="D121" t="str">
            <v>四川太极大药房连锁有限公司青羊区大石西路药店</v>
          </cell>
          <cell r="E121" t="str">
            <v>303南门片</v>
          </cell>
          <cell r="F121" t="str">
            <v>南门片区</v>
          </cell>
          <cell r="G121" t="str">
            <v>C2</v>
          </cell>
        </row>
        <row r="122">
          <cell r="C122">
            <v>110378</v>
          </cell>
          <cell r="D122" t="str">
            <v>四川太极大药房连锁有限公司都江堰市永丰街道宝莲路药店</v>
          </cell>
          <cell r="E122" t="str">
            <v>303都江堰</v>
          </cell>
          <cell r="F122" t="str">
            <v>城郊一片</v>
          </cell>
          <cell r="G122" t="str">
            <v>C2</v>
          </cell>
        </row>
        <row r="123">
          <cell r="C123">
            <v>123007</v>
          </cell>
          <cell r="D123" t="str">
            <v>四川太极大药房连锁有限公司大邑县青霞街道元通路南段药店</v>
          </cell>
          <cell r="E123" t="str">
            <v>303大邑片</v>
          </cell>
          <cell r="F123" t="str">
            <v>城郊一片</v>
          </cell>
          <cell r="G123" t="str">
            <v>C2</v>
          </cell>
        </row>
        <row r="124">
          <cell r="C124">
            <v>104429</v>
          </cell>
          <cell r="D124" t="str">
            <v>四川太极大药房连锁有限公司武侯区大华街药店</v>
          </cell>
          <cell r="E124" t="str">
            <v>303南门片</v>
          </cell>
          <cell r="F124" t="str">
            <v>南门片区</v>
          </cell>
          <cell r="G124" t="str">
            <v>C2</v>
          </cell>
        </row>
        <row r="125">
          <cell r="C125">
            <v>2409</v>
          </cell>
          <cell r="D125" t="str">
            <v>四川太极大药房连锁有限公司金牛区黄苑东街药店</v>
          </cell>
          <cell r="E125" t="str">
            <v>303西门片</v>
          </cell>
          <cell r="F125" t="str">
            <v>西门片区</v>
          </cell>
          <cell r="G125" t="str">
            <v>C2</v>
          </cell>
        </row>
        <row r="126">
          <cell r="C126">
            <v>2905</v>
          </cell>
          <cell r="D126" t="str">
            <v>四川太极大药房连锁有限公司崇州市崇阳镇文化西街药店</v>
          </cell>
          <cell r="E126" t="str">
            <v>303崇州片</v>
          </cell>
          <cell r="F126" t="str">
            <v>崇州片区</v>
          </cell>
          <cell r="G126" t="str">
            <v>C2</v>
          </cell>
        </row>
        <row r="127">
          <cell r="C127">
            <v>2839</v>
          </cell>
          <cell r="D127" t="str">
            <v>四川太极大药房连锁有限公司新津县兴义镇万兴路药店</v>
          </cell>
          <cell r="E127" t="str">
            <v>303新津片</v>
          </cell>
          <cell r="F127" t="str">
            <v>新津片</v>
          </cell>
          <cell r="G127" t="str">
            <v>C2</v>
          </cell>
        </row>
        <row r="128">
          <cell r="C128">
            <v>104838</v>
          </cell>
          <cell r="D128" t="str">
            <v>四川太极大药房连锁有限公司崇州市崇阳镇蜀州中路药店</v>
          </cell>
          <cell r="E128" t="str">
            <v>303崇州片</v>
          </cell>
          <cell r="F128" t="str">
            <v>崇州片区</v>
          </cell>
          <cell r="G128" t="str">
            <v>C2</v>
          </cell>
        </row>
        <row r="129">
          <cell r="C129">
            <v>2853</v>
          </cell>
          <cell r="D129" t="str">
            <v>四川太极大药房连锁有限公司大邑县晋原镇东壕沟北段药店</v>
          </cell>
          <cell r="E129" t="str">
            <v>303大邑片</v>
          </cell>
          <cell r="F129" t="str">
            <v>城郊一片</v>
          </cell>
          <cell r="G129" t="str">
            <v>C2</v>
          </cell>
        </row>
        <row r="130">
          <cell r="C130">
            <v>115971</v>
          </cell>
          <cell r="D130" t="str">
            <v>四川太极大药房连锁有限公司成都高新区天顺路药店</v>
          </cell>
          <cell r="E130" t="str">
            <v>303南门片</v>
          </cell>
          <cell r="F130" t="str">
            <v>南门片区</v>
          </cell>
          <cell r="G130" t="str">
            <v>C2</v>
          </cell>
        </row>
        <row r="131">
          <cell r="C131">
            <v>1950</v>
          </cell>
          <cell r="D131" t="str">
            <v>四川太极大药房连锁有限公司成都高新区泰和二街三药店</v>
          </cell>
          <cell r="E131" t="str">
            <v>303南门片</v>
          </cell>
          <cell r="F131" t="str">
            <v>南门片区</v>
          </cell>
          <cell r="G131" t="str">
            <v>C2</v>
          </cell>
        </row>
        <row r="132">
          <cell r="C132">
            <v>2908</v>
          </cell>
          <cell r="D132" t="str">
            <v>四川太极大药房连锁有限公司都江堰市灌口街道都江堰大道药店</v>
          </cell>
          <cell r="E132" t="str">
            <v>303都江堰</v>
          </cell>
          <cell r="F132" t="str">
            <v>城郊一片</v>
          </cell>
          <cell r="G132" t="str">
            <v>C2</v>
          </cell>
        </row>
        <row r="133">
          <cell r="C133">
            <v>2894</v>
          </cell>
          <cell r="D133" t="str">
            <v>四川太极大药房连锁有限公司崇州市三江镇崇新路药店</v>
          </cell>
          <cell r="E133" t="str">
            <v>303崇州片</v>
          </cell>
          <cell r="F133" t="str">
            <v>崇州片区</v>
          </cell>
          <cell r="G133" t="str">
            <v>C2</v>
          </cell>
        </row>
        <row r="134">
          <cell r="C134">
            <v>102567</v>
          </cell>
          <cell r="D134" t="str">
            <v>四川太极大药房连锁有限公司新津县五津镇武阳西路药店</v>
          </cell>
          <cell r="E134" t="str">
            <v>303新津片</v>
          </cell>
          <cell r="F134" t="str">
            <v>新津片</v>
          </cell>
          <cell r="G134" t="str">
            <v>C2</v>
          </cell>
        </row>
        <row r="135">
          <cell r="C135">
            <v>106568</v>
          </cell>
          <cell r="D135" t="str">
            <v>四川太极大药房连锁有限公司高新区中和公济桥路药店</v>
          </cell>
          <cell r="E135" t="str">
            <v>303南门片</v>
          </cell>
          <cell r="F135" t="str">
            <v>南门片区</v>
          </cell>
          <cell r="G135" t="str">
            <v>C2</v>
          </cell>
        </row>
        <row r="136">
          <cell r="C136">
            <v>117923</v>
          </cell>
          <cell r="D136" t="str">
            <v>四川太极大药房连锁有限公司大邑县晋原街道观音阁街西段药店</v>
          </cell>
          <cell r="E136" t="str">
            <v>303大邑片</v>
          </cell>
          <cell r="F136" t="str">
            <v>城郊一片</v>
          </cell>
          <cell r="G136" t="str">
            <v>C2</v>
          </cell>
        </row>
        <row r="137">
          <cell r="C137">
            <v>118758</v>
          </cell>
          <cell r="D137" t="str">
            <v>四川太极大药房连锁有限公司成华区水碾河路药店</v>
          </cell>
          <cell r="E137" t="str">
            <v>303东门片</v>
          </cell>
          <cell r="F137" t="str">
            <v>东门片区</v>
          </cell>
          <cell r="G137" t="str">
            <v>C2</v>
          </cell>
        </row>
        <row r="138">
          <cell r="C138">
            <v>104430</v>
          </cell>
          <cell r="D138" t="str">
            <v>四川太极大药房连锁有限公司高新区中和大道药店</v>
          </cell>
          <cell r="E138" t="str">
            <v>303南门片</v>
          </cell>
          <cell r="F138" t="str">
            <v>南门片区</v>
          </cell>
          <cell r="G138" t="str">
            <v>C2</v>
          </cell>
        </row>
        <row r="139">
          <cell r="C139">
            <v>301263</v>
          </cell>
          <cell r="D139" t="str">
            <v>四川太极大药房连锁有限公司剑南大道药店</v>
          </cell>
          <cell r="E139" t="str">
            <v>303南门片</v>
          </cell>
          <cell r="F139" t="str">
            <v>南门片区</v>
          </cell>
          <cell r="G139" t="str">
            <v>C2</v>
          </cell>
        </row>
        <row r="140">
          <cell r="C140">
            <v>117637</v>
          </cell>
          <cell r="D140" t="str">
            <v>四川太极大药房连锁有限公司大邑县晋原街道金巷西街药店</v>
          </cell>
          <cell r="E140" t="str">
            <v>303大邑片</v>
          </cell>
          <cell r="F140" t="str">
            <v>城郊一片</v>
          </cell>
          <cell r="G140" t="str">
            <v>C2</v>
          </cell>
        </row>
        <row r="141">
          <cell r="C141">
            <v>128640</v>
          </cell>
          <cell r="D141" t="str">
            <v>四川太极大药房连锁有限公司郫都区红光街道红高东路药店</v>
          </cell>
          <cell r="E141" t="str">
            <v>303西门片</v>
          </cell>
          <cell r="F141" t="str">
            <v>西门片区</v>
          </cell>
          <cell r="G141" t="str">
            <v>C2</v>
          </cell>
        </row>
        <row r="142">
          <cell r="C142">
            <v>122686</v>
          </cell>
          <cell r="D142" t="str">
            <v>四川太极大药房连锁有限公司大邑县晋原街道蜀望路药店</v>
          </cell>
          <cell r="E142" t="str">
            <v>303大邑片</v>
          </cell>
          <cell r="F142" t="str">
            <v>城郊一片</v>
          </cell>
          <cell r="G142" t="str">
            <v>C2</v>
          </cell>
        </row>
        <row r="143">
          <cell r="C143">
            <v>2274</v>
          </cell>
          <cell r="D143" t="str">
            <v>四川太极大药房连锁有限公司成都高新区肖家河正街药店</v>
          </cell>
          <cell r="E143" t="str">
            <v>303旗舰片</v>
          </cell>
          <cell r="F143" t="str">
            <v>旗舰片区</v>
          </cell>
          <cell r="G143" t="str">
            <v>C2</v>
          </cell>
        </row>
        <row r="144">
          <cell r="C144">
            <v>298747</v>
          </cell>
          <cell r="D144" t="str">
            <v>四川太极大药房连锁有限公司青羊区文和路药店</v>
          </cell>
          <cell r="E144" t="str">
            <v>303西门片</v>
          </cell>
          <cell r="F144" t="str">
            <v>西门片区</v>
          </cell>
          <cell r="G144" t="str">
            <v>C2</v>
          </cell>
        </row>
        <row r="145">
          <cell r="C145">
            <v>302867</v>
          </cell>
          <cell r="D145" t="str">
            <v>四川太极大药房连锁有限公司新都区大丰街道华美东街药店</v>
          </cell>
          <cell r="E145" t="str">
            <v>303东门片</v>
          </cell>
          <cell r="F145" t="str">
            <v>东门片区</v>
          </cell>
          <cell r="G145" t="str">
            <v>C2</v>
          </cell>
        </row>
        <row r="146">
          <cell r="C146">
            <v>113298</v>
          </cell>
          <cell r="D146" t="str">
            <v>四川太极大药房连锁有限公司武侯区逸都路药店</v>
          </cell>
          <cell r="E146" t="str">
            <v>303南门片</v>
          </cell>
          <cell r="F146" t="str">
            <v>南门片区</v>
          </cell>
          <cell r="G146" t="str">
            <v>C2</v>
          </cell>
        </row>
        <row r="147">
          <cell r="C147">
            <v>2413</v>
          </cell>
          <cell r="D147" t="str">
            <v>四川太极大药房连锁有限公司武侯区聚萃街药店</v>
          </cell>
          <cell r="E147" t="str">
            <v>303西门片</v>
          </cell>
          <cell r="F147" t="str">
            <v>西门片区</v>
          </cell>
          <cell r="G147" t="str">
            <v>C2</v>
          </cell>
        </row>
        <row r="148">
          <cell r="C148">
            <v>2408</v>
          </cell>
          <cell r="D148" t="str">
            <v>四川太极大药房连锁有限公司金牛区沙河源药店</v>
          </cell>
          <cell r="E148" t="str">
            <v>303西门片</v>
          </cell>
          <cell r="F148" t="str">
            <v>西门片区</v>
          </cell>
          <cell r="G148" t="str">
            <v>C2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人数"/>
      <sheetName val="明细"/>
    </sheetNames>
    <sheetDataSet>
      <sheetData sheetId="0">
        <row r="1">
          <cell r="B1" t="str">
            <v>门店ID</v>
          </cell>
          <cell r="C1" t="str">
            <v>正式员工人数</v>
          </cell>
        </row>
        <row r="2">
          <cell r="B2">
            <v>103198</v>
          </cell>
          <cell r="C2">
            <v>3</v>
          </cell>
        </row>
        <row r="3">
          <cell r="B3">
            <v>2738</v>
          </cell>
          <cell r="C3">
            <v>5</v>
          </cell>
        </row>
        <row r="4">
          <cell r="B4">
            <v>2757</v>
          </cell>
          <cell r="C4">
            <v>3</v>
          </cell>
        </row>
        <row r="5">
          <cell r="B5">
            <v>2755</v>
          </cell>
          <cell r="C5">
            <v>4</v>
          </cell>
        </row>
        <row r="6">
          <cell r="B6">
            <v>2914</v>
          </cell>
          <cell r="C6">
            <v>3</v>
          </cell>
        </row>
        <row r="7">
          <cell r="B7">
            <v>2910</v>
          </cell>
          <cell r="C7">
            <v>1</v>
          </cell>
        </row>
        <row r="8">
          <cell r="B8">
            <v>2894</v>
          </cell>
          <cell r="C8">
            <v>2</v>
          </cell>
        </row>
        <row r="9">
          <cell r="B9">
            <v>2916</v>
          </cell>
          <cell r="C9">
            <v>2</v>
          </cell>
        </row>
        <row r="10">
          <cell r="B10">
            <v>104838</v>
          </cell>
          <cell r="C10">
            <v>2</v>
          </cell>
        </row>
        <row r="11">
          <cell r="B11">
            <v>104428</v>
          </cell>
          <cell r="C11">
            <v>2</v>
          </cell>
        </row>
        <row r="12">
          <cell r="B12">
            <v>2905</v>
          </cell>
          <cell r="C12">
            <v>2</v>
          </cell>
        </row>
        <row r="13">
          <cell r="B13">
            <v>2808</v>
          </cell>
          <cell r="C13">
            <v>2</v>
          </cell>
        </row>
        <row r="14">
          <cell r="B14">
            <v>104429</v>
          </cell>
          <cell r="C14">
            <v>2</v>
          </cell>
        </row>
        <row r="15">
          <cell r="B15">
            <v>2414</v>
          </cell>
          <cell r="C15">
            <v>2</v>
          </cell>
        </row>
        <row r="16">
          <cell r="B16">
            <v>297863</v>
          </cell>
          <cell r="C16">
            <v>3</v>
          </cell>
        </row>
        <row r="17">
          <cell r="B17">
            <v>2851</v>
          </cell>
          <cell r="C17">
            <v>2</v>
          </cell>
        </row>
        <row r="18">
          <cell r="B18">
            <v>107728</v>
          </cell>
          <cell r="C18">
            <v>2</v>
          </cell>
        </row>
        <row r="19">
          <cell r="B19">
            <v>2853</v>
          </cell>
          <cell r="C19">
            <v>2</v>
          </cell>
        </row>
        <row r="20">
          <cell r="B20">
            <v>2874</v>
          </cell>
          <cell r="C20">
            <v>2</v>
          </cell>
        </row>
        <row r="21">
          <cell r="B21">
            <v>117923</v>
          </cell>
          <cell r="C21">
            <v>2</v>
          </cell>
        </row>
        <row r="22">
          <cell r="B22">
            <v>117637</v>
          </cell>
          <cell r="C22">
            <v>2</v>
          </cell>
        </row>
        <row r="23">
          <cell r="B23">
            <v>2875</v>
          </cell>
          <cell r="C23">
            <v>3</v>
          </cell>
        </row>
        <row r="24">
          <cell r="B24">
            <v>104533</v>
          </cell>
          <cell r="C24">
            <v>2</v>
          </cell>
        </row>
        <row r="25">
          <cell r="B25">
            <v>2873</v>
          </cell>
          <cell r="C25">
            <v>3</v>
          </cell>
        </row>
        <row r="26">
          <cell r="B26">
            <v>2854</v>
          </cell>
          <cell r="C26">
            <v>2</v>
          </cell>
        </row>
        <row r="27">
          <cell r="B27">
            <v>2844</v>
          </cell>
          <cell r="C27">
            <v>2</v>
          </cell>
        </row>
        <row r="28">
          <cell r="B28">
            <v>123007</v>
          </cell>
          <cell r="C28">
            <v>2</v>
          </cell>
        </row>
        <row r="29">
          <cell r="B29">
            <v>2852</v>
          </cell>
          <cell r="C29">
            <v>2</v>
          </cell>
        </row>
        <row r="30">
          <cell r="B30">
            <v>106569</v>
          </cell>
          <cell r="C30">
            <v>2</v>
          </cell>
        </row>
        <row r="31">
          <cell r="B31">
            <v>114622</v>
          </cell>
          <cell r="C31">
            <v>3</v>
          </cell>
        </row>
        <row r="32">
          <cell r="B32">
            <v>110378</v>
          </cell>
          <cell r="C32">
            <v>2</v>
          </cell>
        </row>
        <row r="33">
          <cell r="B33">
            <v>2904</v>
          </cell>
          <cell r="C33">
            <v>2</v>
          </cell>
        </row>
        <row r="34">
          <cell r="B34">
            <v>2883</v>
          </cell>
          <cell r="C34">
            <v>2</v>
          </cell>
        </row>
        <row r="35">
          <cell r="B35">
            <v>2901</v>
          </cell>
          <cell r="C35">
            <v>2</v>
          </cell>
        </row>
        <row r="36">
          <cell r="B36">
            <v>2893</v>
          </cell>
          <cell r="C36">
            <v>2</v>
          </cell>
        </row>
        <row r="37">
          <cell r="B37">
            <v>2888</v>
          </cell>
          <cell r="C37">
            <v>2</v>
          </cell>
        </row>
        <row r="38">
          <cell r="B38">
            <v>2886</v>
          </cell>
          <cell r="C38">
            <v>2</v>
          </cell>
        </row>
        <row r="39">
          <cell r="B39">
            <v>2520</v>
          </cell>
          <cell r="C39">
            <v>3</v>
          </cell>
        </row>
        <row r="40">
          <cell r="B40">
            <v>119622</v>
          </cell>
          <cell r="C40">
            <v>2</v>
          </cell>
        </row>
        <row r="41">
          <cell r="B41">
            <v>2722</v>
          </cell>
          <cell r="C41">
            <v>3</v>
          </cell>
        </row>
        <row r="42">
          <cell r="B42">
            <v>2113</v>
          </cell>
          <cell r="C42">
            <v>3</v>
          </cell>
        </row>
        <row r="43">
          <cell r="B43">
            <v>2735</v>
          </cell>
          <cell r="C43">
            <v>3</v>
          </cell>
        </row>
        <row r="44">
          <cell r="B44">
            <v>114286</v>
          </cell>
          <cell r="C44">
            <v>2</v>
          </cell>
        </row>
        <row r="45">
          <cell r="B45">
            <v>2527</v>
          </cell>
          <cell r="C45">
            <v>2</v>
          </cell>
        </row>
        <row r="46">
          <cell r="B46">
            <v>2559</v>
          </cell>
          <cell r="C46">
            <v>3</v>
          </cell>
        </row>
        <row r="47">
          <cell r="B47">
            <v>113833</v>
          </cell>
          <cell r="C47">
            <v>2</v>
          </cell>
        </row>
        <row r="48">
          <cell r="B48">
            <v>128640</v>
          </cell>
          <cell r="C48">
            <v>2</v>
          </cell>
        </row>
        <row r="49">
          <cell r="B49">
            <v>2813</v>
          </cell>
          <cell r="C49">
            <v>2</v>
          </cell>
        </row>
        <row r="50">
          <cell r="B50">
            <v>116482</v>
          </cell>
          <cell r="C50">
            <v>2</v>
          </cell>
        </row>
        <row r="51">
          <cell r="B51">
            <v>111219</v>
          </cell>
          <cell r="C51">
            <v>2</v>
          </cell>
        </row>
        <row r="52">
          <cell r="B52">
            <v>117491</v>
          </cell>
          <cell r="C52">
            <v>2</v>
          </cell>
        </row>
        <row r="53">
          <cell r="B53">
            <v>2714</v>
          </cell>
          <cell r="C53">
            <v>2</v>
          </cell>
        </row>
        <row r="54">
          <cell r="B54">
            <v>302867</v>
          </cell>
          <cell r="C54">
            <v>1</v>
          </cell>
        </row>
        <row r="55">
          <cell r="B55">
            <v>122198</v>
          </cell>
          <cell r="C55">
            <v>2</v>
          </cell>
        </row>
        <row r="56">
          <cell r="B56">
            <v>2819</v>
          </cell>
          <cell r="C56">
            <v>3</v>
          </cell>
        </row>
        <row r="57">
          <cell r="B57">
            <v>2153</v>
          </cell>
          <cell r="C57">
            <v>2</v>
          </cell>
        </row>
        <row r="58">
          <cell r="B58">
            <v>102565</v>
          </cell>
          <cell r="C58">
            <v>2</v>
          </cell>
        </row>
        <row r="59">
          <cell r="B59">
            <v>2326</v>
          </cell>
          <cell r="C59">
            <v>2</v>
          </cell>
        </row>
        <row r="60">
          <cell r="B60">
            <v>301263</v>
          </cell>
          <cell r="C60">
            <v>2</v>
          </cell>
        </row>
        <row r="61">
          <cell r="B61">
            <v>2834</v>
          </cell>
          <cell r="C61">
            <v>4</v>
          </cell>
        </row>
        <row r="62">
          <cell r="B62">
            <v>2409</v>
          </cell>
          <cell r="C62">
            <v>2</v>
          </cell>
        </row>
        <row r="63">
          <cell r="B63">
            <v>2466</v>
          </cell>
          <cell r="C63">
            <v>3</v>
          </cell>
        </row>
        <row r="64">
          <cell r="B64">
            <v>102479</v>
          </cell>
          <cell r="C64">
            <v>3</v>
          </cell>
        </row>
        <row r="65">
          <cell r="B65">
            <v>103639</v>
          </cell>
          <cell r="C65">
            <v>2</v>
          </cell>
        </row>
        <row r="66">
          <cell r="B66">
            <v>2422</v>
          </cell>
          <cell r="C66">
            <v>2</v>
          </cell>
        </row>
        <row r="67">
          <cell r="B67">
            <v>2802</v>
          </cell>
          <cell r="C67">
            <v>3</v>
          </cell>
        </row>
        <row r="68">
          <cell r="B68">
            <v>118951</v>
          </cell>
          <cell r="C68">
            <v>2</v>
          </cell>
        </row>
        <row r="69">
          <cell r="B69">
            <v>2771</v>
          </cell>
          <cell r="C69">
            <v>2</v>
          </cell>
        </row>
        <row r="70">
          <cell r="B70">
            <v>2730</v>
          </cell>
          <cell r="C70">
            <v>2</v>
          </cell>
        </row>
        <row r="71">
          <cell r="B71">
            <v>117184</v>
          </cell>
          <cell r="C71">
            <v>3</v>
          </cell>
        </row>
        <row r="72">
          <cell r="B72">
            <v>2413</v>
          </cell>
          <cell r="C72">
            <v>1</v>
          </cell>
        </row>
        <row r="73">
          <cell r="B73">
            <v>116919</v>
          </cell>
          <cell r="C73">
            <v>1</v>
          </cell>
        </row>
        <row r="74">
          <cell r="B74">
            <v>2820</v>
          </cell>
          <cell r="C74">
            <v>2</v>
          </cell>
        </row>
        <row r="75">
          <cell r="B75">
            <v>106066</v>
          </cell>
          <cell r="C75">
            <v>1</v>
          </cell>
        </row>
        <row r="76">
          <cell r="B76">
            <v>113299</v>
          </cell>
          <cell r="C76">
            <v>2</v>
          </cell>
        </row>
        <row r="77">
          <cell r="B77">
            <v>114844</v>
          </cell>
          <cell r="C77">
            <v>2</v>
          </cell>
        </row>
        <row r="78">
          <cell r="B78">
            <v>120844</v>
          </cell>
          <cell r="C78">
            <v>2</v>
          </cell>
        </row>
        <row r="79">
          <cell r="B79">
            <v>2778</v>
          </cell>
          <cell r="C79">
            <v>2</v>
          </cell>
        </row>
        <row r="80">
          <cell r="B80">
            <v>2804</v>
          </cell>
          <cell r="C80">
            <v>2</v>
          </cell>
        </row>
        <row r="81">
          <cell r="B81">
            <v>2595</v>
          </cell>
          <cell r="C81">
            <v>13</v>
          </cell>
        </row>
        <row r="82">
          <cell r="B82">
            <v>114685</v>
          </cell>
          <cell r="C82">
            <v>3</v>
          </cell>
        </row>
        <row r="83">
          <cell r="B83">
            <v>2826</v>
          </cell>
          <cell r="C83">
            <v>2</v>
          </cell>
        </row>
        <row r="84">
          <cell r="B84">
            <v>2573</v>
          </cell>
          <cell r="C84">
            <v>4</v>
          </cell>
        </row>
        <row r="85">
          <cell r="B85">
            <v>2471</v>
          </cell>
          <cell r="C85">
            <v>2</v>
          </cell>
        </row>
        <row r="86">
          <cell r="B86">
            <v>2791</v>
          </cell>
          <cell r="C86">
            <v>2</v>
          </cell>
        </row>
        <row r="87">
          <cell r="B87">
            <v>102564</v>
          </cell>
          <cell r="C87">
            <v>2</v>
          </cell>
        </row>
        <row r="88">
          <cell r="B88">
            <v>2865</v>
          </cell>
          <cell r="C88">
            <v>2</v>
          </cell>
        </row>
        <row r="89">
          <cell r="B89">
            <v>2837</v>
          </cell>
          <cell r="C89">
            <v>1</v>
          </cell>
        </row>
        <row r="90">
          <cell r="B90">
            <v>2881</v>
          </cell>
          <cell r="C90">
            <v>5</v>
          </cell>
        </row>
        <row r="91">
          <cell r="B91">
            <v>2741</v>
          </cell>
          <cell r="C91">
            <v>5</v>
          </cell>
        </row>
        <row r="92">
          <cell r="B92">
            <v>2408</v>
          </cell>
          <cell r="C92">
            <v>1</v>
          </cell>
        </row>
        <row r="93">
          <cell r="B93">
            <v>118151</v>
          </cell>
          <cell r="C93">
            <v>2</v>
          </cell>
        </row>
        <row r="94">
          <cell r="B94">
            <v>2797</v>
          </cell>
          <cell r="C94">
            <v>3</v>
          </cell>
        </row>
        <row r="95">
          <cell r="B95">
            <v>113008</v>
          </cell>
          <cell r="C95">
            <v>2</v>
          </cell>
        </row>
        <row r="96">
          <cell r="B96">
            <v>105267</v>
          </cell>
          <cell r="C96">
            <v>3</v>
          </cell>
        </row>
        <row r="97">
          <cell r="B97">
            <v>106399</v>
          </cell>
          <cell r="C97">
            <v>3</v>
          </cell>
        </row>
        <row r="98">
          <cell r="B98">
            <v>122686</v>
          </cell>
          <cell r="C98">
            <v>1</v>
          </cell>
        </row>
        <row r="99">
          <cell r="B99">
            <v>113025</v>
          </cell>
          <cell r="C99">
            <v>2</v>
          </cell>
        </row>
        <row r="100">
          <cell r="B100">
            <v>119263</v>
          </cell>
          <cell r="C100">
            <v>2</v>
          </cell>
        </row>
        <row r="101">
          <cell r="B101">
            <v>2816</v>
          </cell>
          <cell r="C101">
            <v>1</v>
          </cell>
        </row>
        <row r="102">
          <cell r="B102">
            <v>2715</v>
          </cell>
          <cell r="C102">
            <v>2</v>
          </cell>
        </row>
        <row r="103">
          <cell r="B103">
            <v>2713</v>
          </cell>
          <cell r="C103">
            <v>2</v>
          </cell>
        </row>
        <row r="104">
          <cell r="B104">
            <v>118758</v>
          </cell>
          <cell r="C104">
            <v>2</v>
          </cell>
        </row>
        <row r="105">
          <cell r="B105">
            <v>2479</v>
          </cell>
          <cell r="C105">
            <v>2</v>
          </cell>
        </row>
        <row r="106">
          <cell r="B106">
            <v>106865</v>
          </cell>
          <cell r="C106">
            <v>1</v>
          </cell>
        </row>
        <row r="107">
          <cell r="B107">
            <v>119262</v>
          </cell>
          <cell r="C107">
            <v>2</v>
          </cell>
        </row>
        <row r="108">
          <cell r="B108">
            <v>118074</v>
          </cell>
          <cell r="C108">
            <v>3</v>
          </cell>
        </row>
        <row r="109">
          <cell r="B109">
            <v>1950</v>
          </cell>
          <cell r="C109">
            <v>2</v>
          </cell>
        </row>
        <row r="110">
          <cell r="B110">
            <v>2304</v>
          </cell>
          <cell r="C110">
            <v>2</v>
          </cell>
        </row>
        <row r="111">
          <cell r="B111">
            <v>2817</v>
          </cell>
          <cell r="C111">
            <v>2</v>
          </cell>
        </row>
        <row r="112">
          <cell r="B112">
            <v>102935</v>
          </cell>
          <cell r="C112">
            <v>1</v>
          </cell>
        </row>
        <row r="113">
          <cell r="B113">
            <v>2451</v>
          </cell>
          <cell r="C113">
            <v>3</v>
          </cell>
        </row>
        <row r="114">
          <cell r="B114">
            <v>2717</v>
          </cell>
          <cell r="C114">
            <v>2</v>
          </cell>
        </row>
        <row r="115">
          <cell r="B115">
            <v>2907</v>
          </cell>
          <cell r="C115">
            <v>2</v>
          </cell>
        </row>
        <row r="116">
          <cell r="B116">
            <v>101453</v>
          </cell>
          <cell r="C116">
            <v>2</v>
          </cell>
        </row>
        <row r="117">
          <cell r="B117">
            <v>298747</v>
          </cell>
          <cell r="C117">
            <v>2</v>
          </cell>
        </row>
        <row r="118">
          <cell r="B118">
            <v>112415</v>
          </cell>
          <cell r="C118">
            <v>2</v>
          </cell>
        </row>
        <row r="119">
          <cell r="B119">
            <v>108656</v>
          </cell>
          <cell r="C119">
            <v>2</v>
          </cell>
        </row>
        <row r="120">
          <cell r="B120">
            <v>102567</v>
          </cell>
          <cell r="C120">
            <v>2</v>
          </cell>
        </row>
        <row r="121">
          <cell r="B121">
            <v>2483</v>
          </cell>
          <cell r="C121">
            <v>2</v>
          </cell>
        </row>
        <row r="122">
          <cell r="B122">
            <v>103199</v>
          </cell>
          <cell r="C122">
            <v>2</v>
          </cell>
        </row>
        <row r="123">
          <cell r="B123">
            <v>2274</v>
          </cell>
          <cell r="C123">
            <v>2</v>
          </cell>
        </row>
        <row r="124">
          <cell r="B124">
            <v>2497</v>
          </cell>
          <cell r="C124">
            <v>3</v>
          </cell>
        </row>
        <row r="125">
          <cell r="B125">
            <v>107658</v>
          </cell>
          <cell r="C125">
            <v>4</v>
          </cell>
        </row>
        <row r="126">
          <cell r="B126">
            <v>2526</v>
          </cell>
          <cell r="C126">
            <v>2</v>
          </cell>
        </row>
        <row r="127">
          <cell r="B127">
            <v>2876</v>
          </cell>
          <cell r="C127">
            <v>2</v>
          </cell>
        </row>
        <row r="128">
          <cell r="B128">
            <v>2877</v>
          </cell>
          <cell r="C128">
            <v>3</v>
          </cell>
        </row>
        <row r="129">
          <cell r="B129">
            <v>2839</v>
          </cell>
          <cell r="C129">
            <v>2</v>
          </cell>
        </row>
        <row r="130">
          <cell r="B130">
            <v>2751</v>
          </cell>
          <cell r="C130">
            <v>2</v>
          </cell>
        </row>
        <row r="131">
          <cell r="B131">
            <v>2729</v>
          </cell>
          <cell r="C131">
            <v>2</v>
          </cell>
        </row>
        <row r="132">
          <cell r="B132">
            <v>111400</v>
          </cell>
          <cell r="C132">
            <v>3</v>
          </cell>
        </row>
        <row r="133">
          <cell r="B133">
            <v>138202</v>
          </cell>
          <cell r="C133">
            <v>3</v>
          </cell>
        </row>
        <row r="134">
          <cell r="B134">
            <v>2512</v>
          </cell>
          <cell r="C134">
            <v>3</v>
          </cell>
        </row>
        <row r="135">
          <cell r="B135">
            <v>122906</v>
          </cell>
          <cell r="C135">
            <v>2</v>
          </cell>
        </row>
        <row r="136">
          <cell r="B136">
            <v>113298</v>
          </cell>
          <cell r="C136">
            <v>1</v>
          </cell>
        </row>
        <row r="137">
          <cell r="B137">
            <v>102934</v>
          </cell>
          <cell r="C137">
            <v>3</v>
          </cell>
        </row>
        <row r="138">
          <cell r="B138">
            <v>108277</v>
          </cell>
          <cell r="C138">
            <v>3</v>
          </cell>
        </row>
        <row r="139">
          <cell r="B139">
            <v>106485</v>
          </cell>
          <cell r="C139">
            <v>1</v>
          </cell>
        </row>
        <row r="140">
          <cell r="B140">
            <v>2443</v>
          </cell>
          <cell r="C140">
            <v>2</v>
          </cell>
        </row>
        <row r="141">
          <cell r="B141">
            <v>117310</v>
          </cell>
          <cell r="C141">
            <v>1</v>
          </cell>
        </row>
        <row r="142">
          <cell r="B142">
            <v>104430</v>
          </cell>
          <cell r="C142">
            <v>2</v>
          </cell>
        </row>
        <row r="143">
          <cell r="B143">
            <v>106568</v>
          </cell>
          <cell r="C143">
            <v>2</v>
          </cell>
        </row>
        <row r="144">
          <cell r="B144">
            <v>105751</v>
          </cell>
          <cell r="C144">
            <v>2</v>
          </cell>
        </row>
        <row r="145">
          <cell r="B145">
            <v>105910</v>
          </cell>
          <cell r="C145">
            <v>2</v>
          </cell>
        </row>
        <row r="146">
          <cell r="B146" t="e">
            <v>#N/A</v>
          </cell>
          <cell r="C146">
            <v>332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9"/>
  <sheetViews>
    <sheetView tabSelected="1" topLeftCell="A135" workbookViewId="0">
      <selection activeCell="P5" sqref="P5"/>
    </sheetView>
  </sheetViews>
  <sheetFormatPr defaultColWidth="9" defaultRowHeight="27" customHeight="1"/>
  <cols>
    <col min="1" max="1" width="9" style="68"/>
    <col min="2" max="2" width="10.875" style="68" customWidth="1"/>
    <col min="3" max="3" width="13.5" style="68" customWidth="1"/>
    <col min="4" max="4" width="49.125" style="68" customWidth="1"/>
    <col min="5" max="6" width="14.875" style="68" customWidth="1"/>
    <col min="7" max="7" width="15.75" style="68" customWidth="1"/>
    <col min="8" max="9" width="14.875" style="68" customWidth="1"/>
    <col min="10" max="10" width="18.25" style="68" customWidth="1"/>
    <col min="11" max="11" width="19.125" style="68" customWidth="1"/>
    <col min="12" max="12" width="18.75" style="68" customWidth="1"/>
    <col min="13" max="13" width="20.125" style="68" customWidth="1"/>
    <col min="14" max="14" width="20.75" style="68" customWidth="1"/>
    <col min="15" max="15" width="14.75" style="68" customWidth="1"/>
    <col min="16" max="16384" width="9" style="68"/>
  </cols>
  <sheetData>
    <row r="1" customHeight="1" spans="1:15">
      <c r="A1" s="69" t="s">
        <v>0</v>
      </c>
      <c r="B1" s="70"/>
      <c r="C1" s="70"/>
      <c r="D1" s="70"/>
      <c r="E1" s="70"/>
      <c r="F1" s="70"/>
      <c r="G1" s="70"/>
      <c r="H1" s="70"/>
      <c r="I1" s="70"/>
      <c r="L1" s="68" t="s">
        <v>1</v>
      </c>
      <c r="M1" s="68" t="s">
        <v>2</v>
      </c>
      <c r="N1" s="68" t="s">
        <v>3</v>
      </c>
      <c r="O1" s="68" t="s">
        <v>4</v>
      </c>
    </row>
    <row r="2" ht="47" customHeight="1" spans="1:15">
      <c r="A2" s="71" t="s">
        <v>5</v>
      </c>
      <c r="B2" s="72" t="s">
        <v>6</v>
      </c>
      <c r="C2" s="72" t="s">
        <v>7</v>
      </c>
      <c r="D2" s="73" t="s">
        <v>8</v>
      </c>
      <c r="E2" s="72" t="s">
        <v>9</v>
      </c>
      <c r="F2" s="72" t="s">
        <v>10</v>
      </c>
      <c r="G2" s="72" t="s">
        <v>11</v>
      </c>
      <c r="H2" s="72" t="s">
        <v>12</v>
      </c>
      <c r="I2" s="72" t="s">
        <v>13</v>
      </c>
      <c r="J2" s="80" t="s">
        <v>14</v>
      </c>
      <c r="K2" s="81" t="s">
        <v>15</v>
      </c>
      <c r="L2" s="81" t="s">
        <v>16</v>
      </c>
      <c r="M2" s="81" t="s">
        <v>17</v>
      </c>
      <c r="N2" s="81" t="s">
        <v>18</v>
      </c>
      <c r="O2" s="81" t="s">
        <v>19</v>
      </c>
    </row>
    <row r="3" s="65" customFormat="1" customHeight="1" spans="1:15">
      <c r="A3" s="71">
        <v>1</v>
      </c>
      <c r="B3" s="74">
        <v>343</v>
      </c>
      <c r="C3" s="75">
        <f>VLOOKUP(B3,'[1]SQL Results'!$B$1:$C$65536,2,0)</f>
        <v>2559</v>
      </c>
      <c r="D3" s="74" t="s">
        <v>20</v>
      </c>
      <c r="E3" s="74" t="s">
        <v>21</v>
      </c>
      <c r="F3" s="74" t="str">
        <f>VLOOKUP(C3,[2]Sheet1!$C:$G,5,0)</f>
        <v>A3</v>
      </c>
      <c r="G3" s="74">
        <f>VLOOKUP(C3,[3]人数!$B:$C,2,0)</f>
        <v>3</v>
      </c>
      <c r="H3" s="74">
        <v>90</v>
      </c>
      <c r="I3" s="82" t="s">
        <v>22</v>
      </c>
      <c r="J3" s="83">
        <v>52000</v>
      </c>
      <c r="K3" s="84">
        <v>85206</v>
      </c>
      <c r="L3" s="84">
        <v>51</v>
      </c>
      <c r="M3" s="84">
        <v>10</v>
      </c>
      <c r="N3" s="85">
        <f>M3*2</f>
        <v>20</v>
      </c>
      <c r="O3" s="85">
        <v>90</v>
      </c>
    </row>
    <row r="4" s="65" customFormat="1" customHeight="1" spans="1:15">
      <c r="A4" s="76">
        <v>2</v>
      </c>
      <c r="B4" s="75">
        <v>307</v>
      </c>
      <c r="C4" s="75">
        <f>VLOOKUP(B4,'[1]SQL Results'!$B$1:$C$65536,2,0)</f>
        <v>2595</v>
      </c>
      <c r="D4" s="75" t="s">
        <v>23</v>
      </c>
      <c r="E4" s="75" t="s">
        <v>24</v>
      </c>
      <c r="F4" s="74" t="str">
        <f>VLOOKUP(C4,[2]Sheet1!$C:$G,5,0)</f>
        <v>A1</v>
      </c>
      <c r="G4" s="74">
        <f>VLOOKUP(C4,[3]人数!$B:$C,2,0)</f>
        <v>13</v>
      </c>
      <c r="H4" s="75">
        <v>150</v>
      </c>
      <c r="I4" s="86"/>
      <c r="J4" s="83">
        <v>41200</v>
      </c>
      <c r="K4" s="84">
        <v>81020</v>
      </c>
      <c r="L4" s="84">
        <v>58</v>
      </c>
      <c r="M4" s="84">
        <v>10</v>
      </c>
      <c r="N4" s="85">
        <f t="shared" ref="N4:N35" si="0">M4*2</f>
        <v>20</v>
      </c>
      <c r="O4" s="84">
        <v>120</v>
      </c>
    </row>
    <row r="5" s="65" customFormat="1" customHeight="1" spans="1:15">
      <c r="A5" s="71">
        <v>3</v>
      </c>
      <c r="B5" s="74">
        <v>365</v>
      </c>
      <c r="C5" s="75">
        <f>VLOOKUP(B5,'[1]SQL Results'!$B$1:$C$65536,2,0)</f>
        <v>2527</v>
      </c>
      <c r="D5" s="74" t="s">
        <v>25</v>
      </c>
      <c r="E5" s="74" t="s">
        <v>21</v>
      </c>
      <c r="F5" s="74" t="str">
        <f>VLOOKUP(C5,[2]Sheet1!$C:$G,5,0)</f>
        <v>B1</v>
      </c>
      <c r="G5" s="74">
        <f>VLOOKUP(C5,[3]人数!$B:$C,2,0)</f>
        <v>2</v>
      </c>
      <c r="H5" s="74">
        <v>60</v>
      </c>
      <c r="I5" s="87"/>
      <c r="J5" s="83">
        <v>40000</v>
      </c>
      <c r="K5" s="84">
        <v>73206</v>
      </c>
      <c r="L5" s="84">
        <v>58</v>
      </c>
      <c r="M5" s="84">
        <v>10</v>
      </c>
      <c r="N5" s="85">
        <f t="shared" si="0"/>
        <v>20</v>
      </c>
      <c r="O5" s="85">
        <v>60</v>
      </c>
    </row>
    <row r="6" s="65" customFormat="1" customHeight="1" spans="1:15">
      <c r="A6" s="71">
        <v>4</v>
      </c>
      <c r="B6" s="75">
        <v>399</v>
      </c>
      <c r="C6" s="75">
        <f>VLOOKUP(B6,'[1]SQL Results'!$B$1:$C$65536,2,0)</f>
        <v>2738</v>
      </c>
      <c r="D6" s="75" t="s">
        <v>26</v>
      </c>
      <c r="E6" s="75" t="s">
        <v>27</v>
      </c>
      <c r="F6" s="74" t="str">
        <f>VLOOKUP(C6,[2]Sheet1!$C:$G,5,0)</f>
        <v>A2</v>
      </c>
      <c r="G6" s="74">
        <f>VLOOKUP(C6,[3]人数!$B:$C,2,0)</f>
        <v>5</v>
      </c>
      <c r="H6" s="75">
        <v>150</v>
      </c>
      <c r="I6" s="88" t="s">
        <v>28</v>
      </c>
      <c r="J6" s="83">
        <v>36200</v>
      </c>
      <c r="K6" s="84">
        <v>71020</v>
      </c>
      <c r="L6" s="84">
        <v>38</v>
      </c>
      <c r="M6" s="84">
        <v>10</v>
      </c>
      <c r="N6" s="85">
        <f t="shared" si="0"/>
        <v>20</v>
      </c>
      <c r="O6" s="84">
        <v>90</v>
      </c>
    </row>
    <row r="7" s="65" customFormat="1" customHeight="1" spans="1:15">
      <c r="A7" s="76">
        <v>5</v>
      </c>
      <c r="B7" s="75">
        <v>737</v>
      </c>
      <c r="C7" s="75">
        <f>VLOOKUP(B7,'[1]SQL Results'!$B$1:$C$65536,2,0)</f>
        <v>2722</v>
      </c>
      <c r="D7" s="75" t="s">
        <v>29</v>
      </c>
      <c r="E7" s="75" t="s">
        <v>27</v>
      </c>
      <c r="F7" s="74" t="str">
        <f>VLOOKUP(C7,[2]Sheet1!$C:$G,5,0)</f>
        <v>B1</v>
      </c>
      <c r="G7" s="74">
        <f>VLOOKUP(C7,[3]人数!$B:$C,2,0)</f>
        <v>3</v>
      </c>
      <c r="H7" s="75">
        <v>90</v>
      </c>
      <c r="I7" s="89"/>
      <c r="J7" s="83">
        <v>31200</v>
      </c>
      <c r="K7" s="84">
        <v>61020</v>
      </c>
      <c r="L7" s="84">
        <v>58</v>
      </c>
      <c r="M7" s="84">
        <v>10</v>
      </c>
      <c r="N7" s="85">
        <f t="shared" si="0"/>
        <v>20</v>
      </c>
      <c r="O7" s="84">
        <v>80</v>
      </c>
    </row>
    <row r="8" s="65" customFormat="1" customHeight="1" spans="1:15">
      <c r="A8" s="71">
        <v>6</v>
      </c>
      <c r="B8" s="75">
        <v>337</v>
      </c>
      <c r="C8" s="75">
        <f>VLOOKUP(B8,'[1]SQL Results'!$B$1:$C$65536,2,0)</f>
        <v>2834</v>
      </c>
      <c r="D8" s="75" t="s">
        <v>30</v>
      </c>
      <c r="E8" s="75" t="s">
        <v>24</v>
      </c>
      <c r="F8" s="74" t="str">
        <f>VLOOKUP(C8,[2]Sheet1!$C:$G,5,0)</f>
        <v>A2</v>
      </c>
      <c r="G8" s="74">
        <f>VLOOKUP(C8,[3]人数!$B:$C,2,0)</f>
        <v>4</v>
      </c>
      <c r="H8" s="75">
        <v>120</v>
      </c>
      <c r="I8" s="90"/>
      <c r="J8" s="83">
        <v>31200</v>
      </c>
      <c r="K8" s="84">
        <v>58206</v>
      </c>
      <c r="L8" s="84">
        <v>23</v>
      </c>
      <c r="M8" s="84">
        <v>10</v>
      </c>
      <c r="N8" s="85">
        <v>10</v>
      </c>
      <c r="O8" s="84">
        <v>80</v>
      </c>
    </row>
    <row r="9" s="65" customFormat="1" customHeight="1" spans="1:15">
      <c r="A9" s="71">
        <v>7</v>
      </c>
      <c r="B9" s="75">
        <v>726</v>
      </c>
      <c r="C9" s="75">
        <f>VLOOKUP(B9,'[1]SQL Results'!$B$1:$C$65536,2,0)</f>
        <v>2466</v>
      </c>
      <c r="D9" s="75" t="s">
        <v>31</v>
      </c>
      <c r="E9" s="75" t="s">
        <v>21</v>
      </c>
      <c r="F9" s="74" t="str">
        <f>VLOOKUP(C9,[2]Sheet1!$C:$G,5,0)</f>
        <v>B1</v>
      </c>
      <c r="G9" s="74">
        <f>VLOOKUP(C9,[3]人数!$B:$C,2,0)</f>
        <v>3</v>
      </c>
      <c r="H9" s="75">
        <v>90</v>
      </c>
      <c r="I9" s="91" t="s">
        <v>32</v>
      </c>
      <c r="J9" s="83">
        <v>25000</v>
      </c>
      <c r="K9" s="84">
        <v>46206</v>
      </c>
      <c r="L9" s="84">
        <v>28</v>
      </c>
      <c r="M9" s="84">
        <v>5</v>
      </c>
      <c r="N9" s="85">
        <f t="shared" si="0"/>
        <v>10</v>
      </c>
      <c r="O9" s="84">
        <v>80</v>
      </c>
    </row>
    <row r="10" s="65" customFormat="1" customHeight="1" spans="1:15">
      <c r="A10" s="76">
        <v>8</v>
      </c>
      <c r="B10" s="75">
        <v>707</v>
      </c>
      <c r="C10" s="75">
        <f>VLOOKUP(B10,'[1]SQL Results'!$B$1:$C$65536,2,0)</f>
        <v>2755</v>
      </c>
      <c r="D10" s="75" t="s">
        <v>33</v>
      </c>
      <c r="E10" s="75" t="s">
        <v>27</v>
      </c>
      <c r="F10" s="74" t="str">
        <f>VLOOKUP(C10,[2]Sheet1!$C:$G,5,0)</f>
        <v>B1</v>
      </c>
      <c r="G10" s="74">
        <f>VLOOKUP(C10,[3]人数!$B:$C,2,0)</f>
        <v>4</v>
      </c>
      <c r="H10" s="75">
        <v>120</v>
      </c>
      <c r="I10" s="92"/>
      <c r="J10" s="83">
        <v>22000</v>
      </c>
      <c r="K10" s="84">
        <v>42206</v>
      </c>
      <c r="L10" s="84">
        <v>28</v>
      </c>
      <c r="M10" s="84">
        <v>5</v>
      </c>
      <c r="N10" s="85">
        <f t="shared" si="0"/>
        <v>10</v>
      </c>
      <c r="O10" s="84">
        <v>80</v>
      </c>
    </row>
    <row r="11" s="66" customFormat="1" customHeight="1" spans="1:15">
      <c r="A11" s="71">
        <v>9</v>
      </c>
      <c r="B11" s="75">
        <v>114685</v>
      </c>
      <c r="C11" s="75">
        <f>VLOOKUP(B11,'[1]SQL Results'!$B$1:$C$65536,2,0)</f>
        <v>114685</v>
      </c>
      <c r="D11" s="75" t="s">
        <v>34</v>
      </c>
      <c r="E11" s="75" t="s">
        <v>24</v>
      </c>
      <c r="F11" s="74" t="str">
        <f>VLOOKUP(C11,[2]Sheet1!$C:$G,5,0)</f>
        <v>A2</v>
      </c>
      <c r="G11" s="74">
        <f>VLOOKUP(C11,[3]人数!$B:$C,2,0)</f>
        <v>3</v>
      </c>
      <c r="H11" s="75">
        <v>90</v>
      </c>
      <c r="I11" s="93"/>
      <c r="J11" s="83">
        <v>20000</v>
      </c>
      <c r="K11" s="84">
        <v>37206</v>
      </c>
      <c r="L11" s="84">
        <v>28</v>
      </c>
      <c r="M11" s="84">
        <v>5</v>
      </c>
      <c r="N11" s="85">
        <v>5</v>
      </c>
      <c r="O11" s="84">
        <v>60</v>
      </c>
    </row>
    <row r="12" s="65" customFormat="1" customHeight="1" spans="1:15">
      <c r="A12" s="71">
        <v>10</v>
      </c>
      <c r="B12" s="75">
        <v>578</v>
      </c>
      <c r="C12" s="75">
        <f>VLOOKUP(B12,'[1]SQL Results'!$B$1:$C$65536,2,0)</f>
        <v>2819</v>
      </c>
      <c r="D12" s="75" t="s">
        <v>35</v>
      </c>
      <c r="E12" s="75" t="s">
        <v>36</v>
      </c>
      <c r="F12" s="74" t="str">
        <f>VLOOKUP(C12,[2]Sheet1!$C:$G,5,0)</f>
        <v>C1</v>
      </c>
      <c r="G12" s="74">
        <f>VLOOKUP(C12,[3]人数!$B:$C,2,0)</f>
        <v>3</v>
      </c>
      <c r="H12" s="75">
        <v>90</v>
      </c>
      <c r="I12" s="91" t="s">
        <v>37</v>
      </c>
      <c r="J12" s="83">
        <v>19200</v>
      </c>
      <c r="K12" s="84">
        <v>37020</v>
      </c>
      <c r="L12" s="84">
        <v>18</v>
      </c>
      <c r="M12" s="84">
        <v>5</v>
      </c>
      <c r="N12" s="85">
        <v>5</v>
      </c>
      <c r="O12" s="84">
        <v>60</v>
      </c>
    </row>
    <row r="13" s="65" customFormat="1" customHeight="1" spans="1:15">
      <c r="A13" s="76">
        <v>11</v>
      </c>
      <c r="B13" s="77">
        <v>357</v>
      </c>
      <c r="C13" s="75">
        <f>VLOOKUP(B13,'[1]SQL Results'!$B$1:$C$65536,2,0)</f>
        <v>2471</v>
      </c>
      <c r="D13" s="77" t="s">
        <v>38</v>
      </c>
      <c r="E13" s="77" t="s">
        <v>21</v>
      </c>
      <c r="F13" s="74" t="str">
        <f>VLOOKUP(C13,[2]Sheet1!$C:$G,5,0)</f>
        <v>B2</v>
      </c>
      <c r="G13" s="74">
        <f>VLOOKUP(C13,[3]人数!$B:$C,2,0)</f>
        <v>2</v>
      </c>
      <c r="H13" s="77">
        <v>60</v>
      </c>
      <c r="I13" s="92"/>
      <c r="J13" s="83">
        <v>16200</v>
      </c>
      <c r="K13" s="84">
        <v>31020</v>
      </c>
      <c r="L13" s="84">
        <v>18</v>
      </c>
      <c r="M13" s="84">
        <v>5</v>
      </c>
      <c r="N13" s="85">
        <f t="shared" si="0"/>
        <v>10</v>
      </c>
      <c r="O13" s="84">
        <v>80</v>
      </c>
    </row>
    <row r="14" s="65" customFormat="1" customHeight="1" spans="1:15">
      <c r="A14" s="71">
        <v>12</v>
      </c>
      <c r="B14" s="75">
        <v>385</v>
      </c>
      <c r="C14" s="75">
        <f>VLOOKUP(B14,'[1]SQL Results'!$B$1:$C$65536,2,0)</f>
        <v>2877</v>
      </c>
      <c r="D14" s="75" t="s">
        <v>39</v>
      </c>
      <c r="E14" s="75" t="s">
        <v>40</v>
      </c>
      <c r="F14" s="74" t="str">
        <f>VLOOKUP(C14,[2]Sheet1!$C:$G,5,0)</f>
        <v>A3</v>
      </c>
      <c r="G14" s="74">
        <f>VLOOKUP(C14,[3]人数!$B:$C,2,0)</f>
        <v>3</v>
      </c>
      <c r="H14" s="75">
        <v>120</v>
      </c>
      <c r="I14" s="92"/>
      <c r="J14" s="83">
        <v>16200</v>
      </c>
      <c r="K14" s="84">
        <v>28206</v>
      </c>
      <c r="L14" s="84">
        <v>13</v>
      </c>
      <c r="M14" s="84">
        <v>5</v>
      </c>
      <c r="N14" s="85">
        <f t="shared" si="0"/>
        <v>10</v>
      </c>
      <c r="O14" s="84">
        <v>80</v>
      </c>
    </row>
    <row r="15" s="65" customFormat="1" customHeight="1" spans="1:15">
      <c r="A15" s="71">
        <v>13</v>
      </c>
      <c r="B15" s="74">
        <v>106066</v>
      </c>
      <c r="C15" s="75">
        <f>VLOOKUP(B15,'[1]SQL Results'!$B$1:$C$65536,2,0)</f>
        <v>106066</v>
      </c>
      <c r="D15" s="74" t="s">
        <v>41</v>
      </c>
      <c r="E15" s="74" t="s">
        <v>24</v>
      </c>
      <c r="F15" s="74" t="str">
        <f>VLOOKUP(C15,[2]Sheet1!$C:$G,5,0)</f>
        <v>B1</v>
      </c>
      <c r="G15" s="74">
        <f>VLOOKUP(C15,[3]人数!$B:$C,2,0)</f>
        <v>1</v>
      </c>
      <c r="H15" s="74">
        <v>30</v>
      </c>
      <c r="I15" s="93"/>
      <c r="J15" s="83">
        <v>16000</v>
      </c>
      <c r="K15" s="84">
        <v>28206</v>
      </c>
      <c r="L15" s="84">
        <v>13</v>
      </c>
      <c r="M15" s="84">
        <v>5</v>
      </c>
      <c r="N15" s="85">
        <f t="shared" si="0"/>
        <v>10</v>
      </c>
      <c r="O15" s="85">
        <v>80</v>
      </c>
    </row>
    <row r="16" customHeight="1" spans="1:15">
      <c r="A16" s="71">
        <v>14</v>
      </c>
      <c r="B16" s="74">
        <v>104428</v>
      </c>
      <c r="C16" s="75">
        <f>VLOOKUP(B16,'[1]SQL Results'!$B$1:$C$65536,2,0)</f>
        <v>104428</v>
      </c>
      <c r="D16" s="74" t="s">
        <v>42</v>
      </c>
      <c r="E16" s="74" t="s">
        <v>43</v>
      </c>
      <c r="F16" s="74" t="str">
        <f>VLOOKUP(C16,[2]Sheet1!$C:$G,5,0)</f>
        <v>C1</v>
      </c>
      <c r="G16" s="74">
        <f>VLOOKUP(C16,[3]人数!$B:$C,2,0)</f>
        <v>2</v>
      </c>
      <c r="H16" s="74">
        <v>60</v>
      </c>
      <c r="I16" s="88" t="s">
        <v>44</v>
      </c>
      <c r="J16" s="83">
        <v>14200</v>
      </c>
      <c r="K16" s="84">
        <v>27206</v>
      </c>
      <c r="L16" s="84">
        <v>28</v>
      </c>
      <c r="M16" s="84">
        <v>5</v>
      </c>
      <c r="N16" s="85">
        <v>5</v>
      </c>
      <c r="O16" s="85">
        <v>80</v>
      </c>
    </row>
    <row r="17" customHeight="1" spans="1:15">
      <c r="A17" s="76">
        <v>15</v>
      </c>
      <c r="B17" s="74">
        <v>114286</v>
      </c>
      <c r="C17" s="75">
        <f>VLOOKUP(B17,'[1]SQL Results'!$B$1:$C$65536,2,0)</f>
        <v>114286</v>
      </c>
      <c r="D17" s="74" t="s">
        <v>45</v>
      </c>
      <c r="E17" s="74" t="s">
        <v>27</v>
      </c>
      <c r="F17" s="74" t="str">
        <f>VLOOKUP(C17,[2]Sheet1!$C:$G,5,0)</f>
        <v>C1</v>
      </c>
      <c r="G17" s="74">
        <f>VLOOKUP(C17,[3]人数!$B:$C,2,0)</f>
        <v>2</v>
      </c>
      <c r="H17" s="74">
        <v>60</v>
      </c>
      <c r="I17" s="89"/>
      <c r="J17" s="83">
        <v>14200</v>
      </c>
      <c r="K17" s="84">
        <v>27206</v>
      </c>
      <c r="L17" s="84">
        <v>28</v>
      </c>
      <c r="M17" s="84">
        <v>5</v>
      </c>
      <c r="N17" s="85">
        <v>5</v>
      </c>
      <c r="O17" s="85">
        <v>80</v>
      </c>
    </row>
    <row r="18" customHeight="1" spans="1:15">
      <c r="A18" s="71">
        <v>16</v>
      </c>
      <c r="B18" s="74">
        <v>585</v>
      </c>
      <c r="C18" s="75">
        <f>VLOOKUP(B18,'[1]SQL Results'!$B$1:$C$65536,2,0)</f>
        <v>2512</v>
      </c>
      <c r="D18" s="74" t="s">
        <v>46</v>
      </c>
      <c r="E18" s="74" t="s">
        <v>36</v>
      </c>
      <c r="F18" s="74" t="str">
        <f>VLOOKUP(C18,[2]Sheet1!$C:$G,5,0)</f>
        <v>B2</v>
      </c>
      <c r="G18" s="74">
        <f>VLOOKUP(C18,[3]人数!$B:$C,2,0)</f>
        <v>3</v>
      </c>
      <c r="H18" s="74">
        <v>90</v>
      </c>
      <c r="I18" s="90"/>
      <c r="J18" s="83">
        <v>14200</v>
      </c>
      <c r="K18" s="84">
        <v>27020</v>
      </c>
      <c r="L18" s="84">
        <v>38</v>
      </c>
      <c r="M18" s="84">
        <v>5</v>
      </c>
      <c r="N18" s="85">
        <f t="shared" si="0"/>
        <v>10</v>
      </c>
      <c r="O18" s="85">
        <v>80</v>
      </c>
    </row>
    <row r="19" customHeight="1" spans="1:15">
      <c r="A19" s="71">
        <v>17</v>
      </c>
      <c r="B19" s="74">
        <v>311</v>
      </c>
      <c r="C19" s="75">
        <f>VLOOKUP(B19,'[1]SQL Results'!$B$1:$C$65536,2,0)</f>
        <v>2483</v>
      </c>
      <c r="D19" s="74" t="s">
        <v>47</v>
      </c>
      <c r="E19" s="74" t="s">
        <v>21</v>
      </c>
      <c r="F19" s="74" t="str">
        <f>VLOOKUP(C19,[2]Sheet1!$C:$G,5,0)</f>
        <v>B1</v>
      </c>
      <c r="G19" s="74">
        <f>VLOOKUP(C19,[3]人数!$B:$C,2,0)</f>
        <v>2</v>
      </c>
      <c r="H19" s="74">
        <v>60</v>
      </c>
      <c r="I19" s="91" t="s">
        <v>48</v>
      </c>
      <c r="J19" s="83">
        <v>14200</v>
      </c>
      <c r="K19" s="84">
        <v>26706</v>
      </c>
      <c r="L19" s="84">
        <v>18</v>
      </c>
      <c r="M19" s="84">
        <v>5</v>
      </c>
      <c r="N19" s="85">
        <f t="shared" si="0"/>
        <v>10</v>
      </c>
      <c r="O19" s="85">
        <v>60</v>
      </c>
    </row>
    <row r="20" customHeight="1" spans="1:15">
      <c r="A20" s="76">
        <v>18</v>
      </c>
      <c r="B20" s="74">
        <v>118074</v>
      </c>
      <c r="C20" s="75">
        <f>VLOOKUP(B20,'[1]SQL Results'!$B$1:$C$65536,2,0)</f>
        <v>118074</v>
      </c>
      <c r="D20" s="74" t="s">
        <v>49</v>
      </c>
      <c r="E20" s="74" t="s">
        <v>27</v>
      </c>
      <c r="F20" s="74" t="str">
        <f>VLOOKUP(C20,[2]Sheet1!$C:$G,5,0)</f>
        <v>B2</v>
      </c>
      <c r="G20" s="74">
        <f>VLOOKUP(C20,[3]人数!$B:$C,2,0)</f>
        <v>3</v>
      </c>
      <c r="H20" s="74">
        <v>90</v>
      </c>
      <c r="I20" s="92"/>
      <c r="J20" s="83">
        <v>14200</v>
      </c>
      <c r="K20" s="84">
        <v>26000</v>
      </c>
      <c r="L20" s="84">
        <v>13</v>
      </c>
      <c r="M20" s="84">
        <v>5</v>
      </c>
      <c r="N20" s="85">
        <f>M20*2</f>
        <v>10</v>
      </c>
      <c r="O20" s="85">
        <v>60</v>
      </c>
    </row>
    <row r="21" customHeight="1" spans="1:15">
      <c r="A21" s="71">
        <v>19</v>
      </c>
      <c r="B21" s="74">
        <v>105267</v>
      </c>
      <c r="C21" s="75">
        <f>VLOOKUP(B21,'[1]SQL Results'!$B$1:$C$65536,2,0)</f>
        <v>105267</v>
      </c>
      <c r="D21" s="74" t="s">
        <v>50</v>
      </c>
      <c r="E21" s="74" t="s">
        <v>21</v>
      </c>
      <c r="F21" s="74" t="str">
        <f>VLOOKUP(C21,[2]Sheet1!$C:$G,5,0)</f>
        <v>B2</v>
      </c>
      <c r="G21" s="74">
        <f>VLOOKUP(C21,[3]人数!$B:$C,2,0)</f>
        <v>3</v>
      </c>
      <c r="H21" s="74">
        <v>90</v>
      </c>
      <c r="I21" s="93"/>
      <c r="J21" s="83">
        <v>13200</v>
      </c>
      <c r="K21" s="84">
        <v>26206</v>
      </c>
      <c r="L21" s="84">
        <v>28</v>
      </c>
      <c r="M21" s="84">
        <v>5</v>
      </c>
      <c r="N21" s="85">
        <f>M21*2</f>
        <v>10</v>
      </c>
      <c r="O21" s="85">
        <v>60</v>
      </c>
    </row>
    <row r="22" customHeight="1" spans="1:15">
      <c r="A22" s="71">
        <v>20</v>
      </c>
      <c r="B22" s="74">
        <v>54</v>
      </c>
      <c r="C22" s="75">
        <f>VLOOKUP(B22,'[1]SQL Results'!$B$1:$C$65536,2,0)</f>
        <v>2914</v>
      </c>
      <c r="D22" s="74" t="s">
        <v>51</v>
      </c>
      <c r="E22" s="74" t="s">
        <v>43</v>
      </c>
      <c r="F22" s="74" t="str">
        <f>VLOOKUP(C22,[2]Sheet1!$C:$G,5,0)</f>
        <v>C1</v>
      </c>
      <c r="G22" s="74">
        <f>VLOOKUP(C22,[3]人数!$B:$C,2,0)</f>
        <v>3</v>
      </c>
      <c r="H22" s="74">
        <v>90</v>
      </c>
      <c r="I22" s="91" t="s">
        <v>52</v>
      </c>
      <c r="J22" s="83">
        <v>13200</v>
      </c>
      <c r="K22" s="84">
        <v>25020</v>
      </c>
      <c r="L22" s="84">
        <v>13</v>
      </c>
      <c r="M22" s="84">
        <v>5</v>
      </c>
      <c r="N22" s="85">
        <f t="shared" si="0"/>
        <v>10</v>
      </c>
      <c r="O22" s="85">
        <v>60</v>
      </c>
    </row>
    <row r="23" customHeight="1" spans="1:15">
      <c r="A23" s="76">
        <v>21</v>
      </c>
      <c r="B23" s="74">
        <v>329</v>
      </c>
      <c r="C23" s="75">
        <f>VLOOKUP(B23,'[1]SQL Results'!$B$1:$C$65536,2,0)</f>
        <v>2907</v>
      </c>
      <c r="D23" s="74" t="s">
        <v>53</v>
      </c>
      <c r="E23" s="74" t="s">
        <v>27</v>
      </c>
      <c r="F23" s="74" t="str">
        <f>VLOOKUP(C23,[2]Sheet1!$C:$G,5,0)</f>
        <v>C2</v>
      </c>
      <c r="G23" s="74">
        <f>VLOOKUP(C23,[3]人数!$B:$C,2,0)</f>
        <v>2</v>
      </c>
      <c r="H23" s="74">
        <v>60</v>
      </c>
      <c r="I23" s="92"/>
      <c r="J23" s="83">
        <v>13200</v>
      </c>
      <c r="K23" s="84">
        <v>25020</v>
      </c>
      <c r="L23" s="84">
        <v>18</v>
      </c>
      <c r="M23" s="84">
        <v>5</v>
      </c>
      <c r="N23" s="85">
        <f t="shared" si="0"/>
        <v>10</v>
      </c>
      <c r="O23" s="84">
        <v>60</v>
      </c>
    </row>
    <row r="24" customHeight="1" spans="1:15">
      <c r="A24" s="71">
        <v>22</v>
      </c>
      <c r="B24" s="74">
        <v>106569</v>
      </c>
      <c r="C24" s="75">
        <f>VLOOKUP(B24,'[1]SQL Results'!$B$1:$C$65536,2,0)</f>
        <v>106569</v>
      </c>
      <c r="D24" s="74" t="s">
        <v>54</v>
      </c>
      <c r="E24" s="74" t="s">
        <v>21</v>
      </c>
      <c r="F24" s="74" t="str">
        <f>VLOOKUP(C24,[2]Sheet1!$C:$G,5,0)</f>
        <v>C2</v>
      </c>
      <c r="G24" s="74">
        <f>VLOOKUP(C24,[3]人数!$B:$C,2,0)</f>
        <v>2</v>
      </c>
      <c r="H24" s="74">
        <v>60</v>
      </c>
      <c r="I24" s="92"/>
      <c r="J24" s="83">
        <v>13200</v>
      </c>
      <c r="K24" s="84">
        <v>25020</v>
      </c>
      <c r="L24" s="84">
        <v>10</v>
      </c>
      <c r="M24" s="84">
        <v>5</v>
      </c>
      <c r="N24" s="85">
        <f t="shared" si="0"/>
        <v>10</v>
      </c>
      <c r="O24" s="84">
        <v>60</v>
      </c>
    </row>
    <row r="25" customHeight="1" spans="1:15">
      <c r="A25" s="71">
        <v>23</v>
      </c>
      <c r="B25" s="74">
        <v>111219</v>
      </c>
      <c r="C25" s="75">
        <f>VLOOKUP(B25,'[1]SQL Results'!$B$1:$C$65536,2,0)</f>
        <v>111219</v>
      </c>
      <c r="D25" s="74" t="s">
        <v>55</v>
      </c>
      <c r="E25" s="74" t="s">
        <v>21</v>
      </c>
      <c r="F25" s="74" t="str">
        <f>VLOOKUP(C25,[2]Sheet1!$C:$G,5,0)</f>
        <v>A3</v>
      </c>
      <c r="G25" s="74">
        <f>VLOOKUP(C25,[3]人数!$B:$C,2,0)</f>
        <v>2</v>
      </c>
      <c r="H25" s="74">
        <v>60</v>
      </c>
      <c r="I25" s="93"/>
      <c r="J25" s="83">
        <v>13200</v>
      </c>
      <c r="K25" s="84">
        <v>23206</v>
      </c>
      <c r="L25" s="84">
        <v>13</v>
      </c>
      <c r="M25" s="84">
        <v>5</v>
      </c>
      <c r="N25" s="85">
        <f t="shared" si="0"/>
        <v>10</v>
      </c>
      <c r="O25" s="85">
        <v>60</v>
      </c>
    </row>
    <row r="26" customHeight="1" spans="1:15">
      <c r="A26" s="76">
        <v>24</v>
      </c>
      <c r="B26" s="74">
        <v>581</v>
      </c>
      <c r="C26" s="75">
        <f>VLOOKUP(B26,'[1]SQL Results'!$B$1:$C$65536,2,0)</f>
        <v>2520</v>
      </c>
      <c r="D26" s="74" t="s">
        <v>56</v>
      </c>
      <c r="E26" s="74" t="s">
        <v>36</v>
      </c>
      <c r="F26" s="74" t="str">
        <f>VLOOKUP(C26,[2]Sheet1!$C:$G,5,0)</f>
        <v>B1</v>
      </c>
      <c r="G26" s="74">
        <f>VLOOKUP(C26,[3]人数!$B:$C,2,0)</f>
        <v>3</v>
      </c>
      <c r="H26" s="74">
        <v>90</v>
      </c>
      <c r="I26" s="88" t="s">
        <v>57</v>
      </c>
      <c r="J26" s="83">
        <v>12200</v>
      </c>
      <c r="K26" s="84">
        <v>23020</v>
      </c>
      <c r="L26" s="84">
        <v>12</v>
      </c>
      <c r="M26" s="84">
        <v>5</v>
      </c>
      <c r="N26" s="85">
        <f t="shared" si="0"/>
        <v>10</v>
      </c>
      <c r="O26" s="85">
        <v>60</v>
      </c>
    </row>
    <row r="27" customHeight="1" spans="1:15">
      <c r="A27" s="71">
        <v>25</v>
      </c>
      <c r="B27" s="74">
        <v>106399</v>
      </c>
      <c r="C27" s="75">
        <f>VLOOKUP(B27,'[1]SQL Results'!$B$1:$C$65536,2,0)</f>
        <v>106399</v>
      </c>
      <c r="D27" s="74" t="s">
        <v>58</v>
      </c>
      <c r="E27" s="74" t="s">
        <v>27</v>
      </c>
      <c r="F27" s="74" t="str">
        <f>VLOOKUP(C27,[2]Sheet1!$C:$G,5,0)</f>
        <v>C1</v>
      </c>
      <c r="G27" s="74">
        <f>VLOOKUP(C27,[3]人数!$B:$C,2,0)</f>
        <v>3</v>
      </c>
      <c r="H27" s="74">
        <v>90</v>
      </c>
      <c r="I27" s="89"/>
      <c r="J27" s="83">
        <v>11200</v>
      </c>
      <c r="K27" s="84">
        <v>21206</v>
      </c>
      <c r="L27" s="84">
        <v>16</v>
      </c>
      <c r="M27" s="84">
        <v>5</v>
      </c>
      <c r="N27" s="85">
        <f t="shared" si="0"/>
        <v>10</v>
      </c>
      <c r="O27" s="85">
        <v>60</v>
      </c>
    </row>
    <row r="28" customHeight="1" spans="1:15">
      <c r="A28" s="76">
        <v>26</v>
      </c>
      <c r="B28" s="74">
        <v>116919</v>
      </c>
      <c r="C28" s="75">
        <f>VLOOKUP(B28,'[1]SQL Results'!$B$1:$C$65536,2,0)</f>
        <v>116919</v>
      </c>
      <c r="D28" s="74" t="s">
        <v>59</v>
      </c>
      <c r="E28" s="74" t="s">
        <v>24</v>
      </c>
      <c r="F28" s="74" t="str">
        <f>VLOOKUP(C28,[2]Sheet1!$C:$G,5,0)</f>
        <v>C1</v>
      </c>
      <c r="G28" s="74">
        <f>VLOOKUP(C28,[3]人数!$B:$C,2,0)</f>
        <v>1</v>
      </c>
      <c r="H28" s="74">
        <v>30</v>
      </c>
      <c r="I28" s="90"/>
      <c r="J28" s="83">
        <v>10200</v>
      </c>
      <c r="K28" s="84">
        <v>19020</v>
      </c>
      <c r="L28" s="84">
        <v>17</v>
      </c>
      <c r="M28" s="84">
        <v>5</v>
      </c>
      <c r="N28" s="85">
        <f t="shared" si="0"/>
        <v>10</v>
      </c>
      <c r="O28" s="85">
        <v>40</v>
      </c>
    </row>
    <row r="29" customHeight="1" spans="1:15">
      <c r="A29" s="71">
        <v>27</v>
      </c>
      <c r="B29" s="74">
        <v>102934</v>
      </c>
      <c r="C29" s="75">
        <f>VLOOKUP(B29,'[1]SQL Results'!$B$1:$C$65536,2,0)</f>
        <v>102934</v>
      </c>
      <c r="D29" s="74" t="s">
        <v>60</v>
      </c>
      <c r="E29" s="74" t="s">
        <v>21</v>
      </c>
      <c r="F29" s="74" t="str">
        <f>VLOOKUP(C29,[2]Sheet1!$C:$G,5,0)</f>
        <v>C1</v>
      </c>
      <c r="G29" s="74">
        <f>VLOOKUP(C29,[3]人数!$B:$C,2,0)</f>
        <v>3</v>
      </c>
      <c r="H29" s="74">
        <v>90</v>
      </c>
      <c r="I29" s="91" t="s">
        <v>61</v>
      </c>
      <c r="J29" s="83">
        <v>10200</v>
      </c>
      <c r="K29" s="84">
        <v>19020</v>
      </c>
      <c r="L29" s="84">
        <v>10</v>
      </c>
      <c r="M29" s="84">
        <v>5</v>
      </c>
      <c r="N29" s="85">
        <f t="shared" si="0"/>
        <v>10</v>
      </c>
      <c r="O29" s="85">
        <v>40</v>
      </c>
    </row>
    <row r="30" customHeight="1" spans="1:15">
      <c r="A30" s="71">
        <v>28</v>
      </c>
      <c r="B30" s="74">
        <v>514</v>
      </c>
      <c r="C30" s="75">
        <f>VLOOKUP(B30,'[1]SQL Results'!$B$1:$C$65536,2,0)</f>
        <v>2876</v>
      </c>
      <c r="D30" s="74" t="s">
        <v>62</v>
      </c>
      <c r="E30" s="74" t="s">
        <v>40</v>
      </c>
      <c r="F30" s="74" t="str">
        <f>VLOOKUP(C30,[2]Sheet1!$C:$G,5,0)</f>
        <v>B1</v>
      </c>
      <c r="G30" s="74">
        <f>VLOOKUP(C30,[3]人数!$B:$C,2,0)</f>
        <v>2</v>
      </c>
      <c r="H30" s="74">
        <v>60</v>
      </c>
      <c r="I30" s="92"/>
      <c r="J30" s="83">
        <v>9700</v>
      </c>
      <c r="K30" s="84">
        <v>18020</v>
      </c>
      <c r="L30" s="84">
        <v>8</v>
      </c>
      <c r="M30" s="84">
        <v>5</v>
      </c>
      <c r="N30" s="85">
        <f t="shared" si="0"/>
        <v>10</v>
      </c>
      <c r="O30" s="85">
        <v>40</v>
      </c>
    </row>
    <row r="31" customHeight="1" spans="1:15">
      <c r="A31" s="76">
        <v>29</v>
      </c>
      <c r="B31" s="74">
        <v>108656</v>
      </c>
      <c r="C31" s="75">
        <f>VLOOKUP(B31,'[1]SQL Results'!$B$1:$C$65536,2,0)</f>
        <v>108656</v>
      </c>
      <c r="D31" s="74" t="s">
        <v>63</v>
      </c>
      <c r="E31" s="74" t="s">
        <v>40</v>
      </c>
      <c r="F31" s="74" t="str">
        <f>VLOOKUP(C31,[2]Sheet1!$C:$G,5,0)</f>
        <v>B2</v>
      </c>
      <c r="G31" s="74">
        <f>VLOOKUP(C31,[3]人数!$B:$C,2,0)</f>
        <v>2</v>
      </c>
      <c r="H31" s="74">
        <v>60</v>
      </c>
      <c r="I31" s="93"/>
      <c r="J31" s="83">
        <v>9700</v>
      </c>
      <c r="K31" s="84">
        <v>18020</v>
      </c>
      <c r="L31" s="84">
        <v>8</v>
      </c>
      <c r="M31" s="84">
        <v>5</v>
      </c>
      <c r="N31" s="85">
        <f t="shared" si="0"/>
        <v>10</v>
      </c>
      <c r="O31" s="85">
        <v>40</v>
      </c>
    </row>
    <row r="32" customHeight="1" spans="1:15">
      <c r="A32" s="71">
        <v>30</v>
      </c>
      <c r="B32" s="74">
        <v>101453</v>
      </c>
      <c r="C32" s="75">
        <f>VLOOKUP(B32,'[1]SQL Results'!$B$1:$C$65536,2,0)</f>
        <v>101453</v>
      </c>
      <c r="D32" s="74" t="s">
        <v>64</v>
      </c>
      <c r="E32" s="74" t="s">
        <v>27</v>
      </c>
      <c r="F32" s="74" t="str">
        <f>VLOOKUP(C32,[2]Sheet1!$C:$G,5,0)</f>
        <v>C1</v>
      </c>
      <c r="G32" s="74">
        <f>VLOOKUP(C32,[3]人数!$B:$C,2,0)</f>
        <v>2</v>
      </c>
      <c r="H32" s="74">
        <v>60</v>
      </c>
      <c r="I32" s="91" t="s">
        <v>65</v>
      </c>
      <c r="J32" s="83">
        <v>9700</v>
      </c>
      <c r="K32" s="84">
        <v>17706</v>
      </c>
      <c r="L32" s="84">
        <v>8</v>
      </c>
      <c r="M32" s="84">
        <v>5</v>
      </c>
      <c r="N32" s="85">
        <f t="shared" si="0"/>
        <v>10</v>
      </c>
      <c r="O32" s="84">
        <v>40</v>
      </c>
    </row>
    <row r="33" customHeight="1" spans="1:15">
      <c r="A33" s="71">
        <v>31</v>
      </c>
      <c r="B33" s="78">
        <v>373</v>
      </c>
      <c r="C33" s="75">
        <f>VLOOKUP(B33,'[1]SQL Results'!$B$1:$C$65536,2,0)</f>
        <v>2817</v>
      </c>
      <c r="D33" s="78" t="s">
        <v>66</v>
      </c>
      <c r="E33" s="78" t="s">
        <v>36</v>
      </c>
      <c r="F33" s="74" t="str">
        <f>VLOOKUP(C33,[2]Sheet1!$C:$G,5,0)</f>
        <v>B2</v>
      </c>
      <c r="G33" s="74">
        <f>VLOOKUP(C33,[3]人数!$B:$C,2,0)</f>
        <v>2</v>
      </c>
      <c r="H33" s="78">
        <v>60</v>
      </c>
      <c r="I33" s="92"/>
      <c r="J33" s="83">
        <v>9700</v>
      </c>
      <c r="K33" s="84">
        <v>16206</v>
      </c>
      <c r="L33" s="84">
        <v>18</v>
      </c>
      <c r="M33" s="84">
        <v>5</v>
      </c>
      <c r="N33" s="85">
        <f>M33*2</f>
        <v>10</v>
      </c>
      <c r="O33" s="85">
        <v>40</v>
      </c>
    </row>
    <row r="34" customHeight="1" spans="1:15">
      <c r="A34" s="76">
        <v>32</v>
      </c>
      <c r="B34" s="74">
        <v>511</v>
      </c>
      <c r="C34" s="75">
        <f>VLOOKUP(B34,'[1]SQL Results'!$B$1:$C$65536,2,0)</f>
        <v>2797</v>
      </c>
      <c r="D34" s="74" t="s">
        <v>67</v>
      </c>
      <c r="E34" s="74" t="s">
        <v>36</v>
      </c>
      <c r="F34" s="74" t="str">
        <f>VLOOKUP(C34,[2]Sheet1!$C:$G,5,0)</f>
        <v>C1</v>
      </c>
      <c r="G34" s="74">
        <f>VLOOKUP(C34,[3]人数!$B:$C,2,0)</f>
        <v>3</v>
      </c>
      <c r="H34" s="74">
        <v>90</v>
      </c>
      <c r="I34" s="92"/>
      <c r="J34" s="83">
        <v>9700</v>
      </c>
      <c r="K34" s="84">
        <v>16206</v>
      </c>
      <c r="L34" s="84">
        <v>8</v>
      </c>
      <c r="M34" s="84">
        <v>5</v>
      </c>
      <c r="N34" s="85">
        <f>M34*2</f>
        <v>10</v>
      </c>
      <c r="O34" s="85">
        <v>40</v>
      </c>
    </row>
    <row r="35" customHeight="1" spans="1:15">
      <c r="A35" s="71">
        <v>33</v>
      </c>
      <c r="B35" s="74">
        <v>103199</v>
      </c>
      <c r="C35" s="75">
        <f>VLOOKUP(B35,'[1]SQL Results'!$B$1:$C$65536,2,0)</f>
        <v>103199</v>
      </c>
      <c r="D35" s="74" t="s">
        <v>68</v>
      </c>
      <c r="E35" s="74" t="s">
        <v>36</v>
      </c>
      <c r="F35" s="74" t="str">
        <f>VLOOKUP(C35,[2]Sheet1!$C:$G,5,0)</f>
        <v>C1</v>
      </c>
      <c r="G35" s="74">
        <f>VLOOKUP(C35,[3]人数!$B:$C,2,0)</f>
        <v>2</v>
      </c>
      <c r="H35" s="74">
        <v>60</v>
      </c>
      <c r="I35" s="93"/>
      <c r="J35" s="83">
        <v>9700</v>
      </c>
      <c r="K35" s="84">
        <v>16206</v>
      </c>
      <c r="L35" s="84">
        <v>8</v>
      </c>
      <c r="M35" s="84">
        <v>5</v>
      </c>
      <c r="N35" s="85">
        <f>M35*2</f>
        <v>10</v>
      </c>
      <c r="O35" s="85">
        <v>40</v>
      </c>
    </row>
    <row r="36" customHeight="1" spans="1:15">
      <c r="A36" s="71">
        <v>34</v>
      </c>
      <c r="B36" s="74">
        <v>341</v>
      </c>
      <c r="C36" s="75">
        <f>VLOOKUP(B36,'[1]SQL Results'!$B$1:$C$65536,2,0)</f>
        <v>2881</v>
      </c>
      <c r="D36" s="74" t="s">
        <v>69</v>
      </c>
      <c r="E36" s="74" t="s">
        <v>70</v>
      </c>
      <c r="F36" s="74" t="str">
        <f>VLOOKUP(C36,[2]Sheet1!$C:$G,5,0)</f>
        <v>A3</v>
      </c>
      <c r="G36" s="74">
        <f>VLOOKUP(C36,[3]人数!$B:$C,2,0)</f>
        <v>5</v>
      </c>
      <c r="H36" s="74">
        <v>150</v>
      </c>
      <c r="I36" s="88" t="s">
        <v>71</v>
      </c>
      <c r="J36" s="83">
        <v>9500</v>
      </c>
      <c r="K36" s="84">
        <v>16206</v>
      </c>
      <c r="L36" s="84">
        <v>18</v>
      </c>
      <c r="M36" s="84">
        <v>5</v>
      </c>
      <c r="N36" s="85">
        <f>M36*2</f>
        <v>10</v>
      </c>
      <c r="O36" s="85">
        <v>40</v>
      </c>
    </row>
    <row r="37" customHeight="1" spans="1:15">
      <c r="A37" s="76">
        <v>35</v>
      </c>
      <c r="B37" s="74">
        <v>706</v>
      </c>
      <c r="C37" s="75">
        <f>VLOOKUP(B37,'[1]SQL Results'!$B$1:$C$65536,2,0)</f>
        <v>2886</v>
      </c>
      <c r="D37" s="74" t="s">
        <v>72</v>
      </c>
      <c r="E37" s="74" t="s">
        <v>70</v>
      </c>
      <c r="F37" s="74" t="str">
        <f>VLOOKUP(C37,[2]Sheet1!$C:$G,5,0)</f>
        <v>C1</v>
      </c>
      <c r="G37" s="74">
        <f>VLOOKUP(C37,[3]人数!$B:$C,2,0)</f>
        <v>2</v>
      </c>
      <c r="H37" s="74">
        <v>60</v>
      </c>
      <c r="I37" s="89"/>
      <c r="J37" s="83">
        <v>9200</v>
      </c>
      <c r="K37" s="84">
        <v>17020</v>
      </c>
      <c r="L37" s="84">
        <v>8</v>
      </c>
      <c r="M37" s="84">
        <v>5</v>
      </c>
      <c r="N37" s="85">
        <f>M37*2</f>
        <v>10</v>
      </c>
      <c r="O37" s="84">
        <v>40</v>
      </c>
    </row>
    <row r="38" customHeight="1" spans="1:15">
      <c r="A38" s="71">
        <v>36</v>
      </c>
      <c r="B38" s="74">
        <v>110378</v>
      </c>
      <c r="C38" s="75">
        <f>VLOOKUP(B38,'[1]SQL Results'!$B$1:$C$65536,2,0)</f>
        <v>110378</v>
      </c>
      <c r="D38" s="74" t="s">
        <v>73</v>
      </c>
      <c r="E38" s="74" t="s">
        <v>70</v>
      </c>
      <c r="F38" s="74" t="str">
        <f>VLOOKUP(C38,[2]Sheet1!$C:$G,5,0)</f>
        <v>C2</v>
      </c>
      <c r="G38" s="74">
        <f>VLOOKUP(C38,[3]人数!$B:$C,2,0)</f>
        <v>2</v>
      </c>
      <c r="H38" s="74">
        <v>60</v>
      </c>
      <c r="I38" s="90"/>
      <c r="J38" s="83">
        <v>9200</v>
      </c>
      <c r="K38" s="84">
        <v>16706</v>
      </c>
      <c r="L38" s="84">
        <v>8</v>
      </c>
      <c r="M38" s="84">
        <v>5</v>
      </c>
      <c r="N38" s="85">
        <f>M38*2</f>
        <v>10</v>
      </c>
      <c r="O38" s="85">
        <v>40</v>
      </c>
    </row>
    <row r="39" customHeight="1" spans="1:15">
      <c r="A39" s="71">
        <v>37</v>
      </c>
      <c r="B39" s="74">
        <v>747</v>
      </c>
      <c r="C39" s="75">
        <f>VLOOKUP(B39,'[1]SQL Results'!$B$1:$C$65536,2,0)</f>
        <v>2804</v>
      </c>
      <c r="D39" s="74" t="s">
        <v>74</v>
      </c>
      <c r="E39" s="74" t="s">
        <v>21</v>
      </c>
      <c r="F39" s="74" t="str">
        <f>VLOOKUP(C39,[2]Sheet1!$C:$G,5,0)</f>
        <v>C1</v>
      </c>
      <c r="G39" s="74">
        <f>VLOOKUP(C39,[3]人数!$B:$C,2,0)</f>
        <v>2</v>
      </c>
      <c r="H39" s="74">
        <v>60</v>
      </c>
      <c r="I39" s="91" t="s">
        <v>75</v>
      </c>
      <c r="J39" s="83">
        <v>8700</v>
      </c>
      <c r="K39" s="84">
        <v>16020</v>
      </c>
      <c r="L39" s="84">
        <v>8</v>
      </c>
      <c r="M39" s="84">
        <v>5</v>
      </c>
      <c r="N39" s="85">
        <f>M39*2</f>
        <v>10</v>
      </c>
      <c r="O39" s="85">
        <v>40</v>
      </c>
    </row>
    <row r="40" customHeight="1" spans="1:15">
      <c r="A40" s="71">
        <v>38</v>
      </c>
      <c r="B40" s="74">
        <v>367</v>
      </c>
      <c r="C40" s="75">
        <f>VLOOKUP(B40,'[1]SQL Results'!$B$1:$C$65536,2,0)</f>
        <v>2910</v>
      </c>
      <c r="D40" s="74" t="s">
        <v>76</v>
      </c>
      <c r="E40" s="74" t="s">
        <v>43</v>
      </c>
      <c r="F40" s="74" t="str">
        <f>VLOOKUP(C40,[2]Sheet1!$C:$G,5,0)</f>
        <v>C1</v>
      </c>
      <c r="G40" s="74">
        <f>VLOOKUP(C40,[3]人数!$B:$C,2,0)</f>
        <v>1</v>
      </c>
      <c r="H40" s="74">
        <v>30</v>
      </c>
      <c r="I40" s="92"/>
      <c r="J40" s="83">
        <v>8700</v>
      </c>
      <c r="K40" s="84">
        <v>15706</v>
      </c>
      <c r="L40" s="84">
        <v>18</v>
      </c>
      <c r="M40" s="84">
        <v>5</v>
      </c>
      <c r="N40" s="85">
        <f>M40*2</f>
        <v>10</v>
      </c>
      <c r="O40" s="85">
        <v>40</v>
      </c>
    </row>
    <row r="41" customHeight="1" spans="1:15">
      <c r="A41" s="76">
        <v>39</v>
      </c>
      <c r="B41" s="74">
        <v>744</v>
      </c>
      <c r="C41" s="75">
        <f>VLOOKUP(B41,'[1]SQL Results'!$B$1:$C$65536,2,0)</f>
        <v>2820</v>
      </c>
      <c r="D41" s="74" t="s">
        <v>77</v>
      </c>
      <c r="E41" s="74" t="s">
        <v>24</v>
      </c>
      <c r="F41" s="74" t="str">
        <f>VLOOKUP(C41,[2]Sheet1!$C:$G,5,0)</f>
        <v>B2</v>
      </c>
      <c r="G41" s="74">
        <f>VLOOKUP(C41,[3]人数!$B:$C,2,0)</f>
        <v>2</v>
      </c>
      <c r="H41" s="74">
        <v>60</v>
      </c>
      <c r="I41" s="93"/>
      <c r="J41" s="83">
        <v>8700</v>
      </c>
      <c r="K41" s="84">
        <v>15206</v>
      </c>
      <c r="L41" s="84">
        <v>8</v>
      </c>
      <c r="M41" s="84">
        <v>5</v>
      </c>
      <c r="N41" s="85">
        <f>M41*2</f>
        <v>10</v>
      </c>
      <c r="O41" s="84">
        <v>40</v>
      </c>
    </row>
    <row r="42" customHeight="1" spans="1:15">
      <c r="A42" s="71">
        <v>40</v>
      </c>
      <c r="B42" s="74">
        <v>355</v>
      </c>
      <c r="C42" s="75">
        <f>VLOOKUP(B42,'[1]SQL Results'!$B$1:$C$65536,2,0)</f>
        <v>2816</v>
      </c>
      <c r="D42" s="74" t="s">
        <v>78</v>
      </c>
      <c r="E42" s="74" t="s">
        <v>36</v>
      </c>
      <c r="F42" s="74" t="str">
        <f>VLOOKUP(C42,[2]Sheet1!$C:$G,5,0)</f>
        <v>C2</v>
      </c>
      <c r="G42" s="74">
        <f>VLOOKUP(C42,[3]人数!$B:$C,2,0)</f>
        <v>1</v>
      </c>
      <c r="H42" s="74">
        <v>30</v>
      </c>
      <c r="I42" s="91" t="s">
        <v>79</v>
      </c>
      <c r="J42" s="83">
        <v>8700</v>
      </c>
      <c r="K42" s="84">
        <v>15206</v>
      </c>
      <c r="L42" s="84">
        <v>8</v>
      </c>
      <c r="M42" s="84">
        <v>5</v>
      </c>
      <c r="N42" s="85">
        <f>M42*2</f>
        <v>10</v>
      </c>
      <c r="O42" s="84">
        <v>40</v>
      </c>
    </row>
    <row r="43" customHeight="1" spans="1:15">
      <c r="A43" s="71">
        <v>41</v>
      </c>
      <c r="B43" s="79">
        <v>107658</v>
      </c>
      <c r="C43" s="79">
        <f>VLOOKUP(B43,'[1]SQL Results'!$B$1:$C$65536,2,0)</f>
        <v>107658</v>
      </c>
      <c r="D43" s="79" t="s">
        <v>80</v>
      </c>
      <c r="E43" s="79" t="s">
        <v>36</v>
      </c>
      <c r="F43" s="74" t="str">
        <f>VLOOKUP(C43,[2]Sheet1!$C:$G,5,0)</f>
        <v>B2</v>
      </c>
      <c r="G43" s="74">
        <f>VLOOKUP(C43,[3]人数!$B:$C,2,0)</f>
        <v>4</v>
      </c>
      <c r="H43" s="79">
        <v>120</v>
      </c>
      <c r="I43" s="92"/>
      <c r="J43" s="94">
        <v>8500</v>
      </c>
      <c r="K43" s="95">
        <v>16000</v>
      </c>
      <c r="L43" s="84">
        <v>13</v>
      </c>
      <c r="M43" s="84">
        <v>5</v>
      </c>
      <c r="N43" s="85">
        <f>M43*2</f>
        <v>10</v>
      </c>
      <c r="O43" s="85">
        <v>40</v>
      </c>
    </row>
    <row r="44" customHeight="1" spans="1:15">
      <c r="A44" s="76">
        <v>42</v>
      </c>
      <c r="B44" s="74">
        <v>582</v>
      </c>
      <c r="C44" s="75">
        <f>VLOOKUP(B44,'[1]SQL Results'!$B$1:$C$65536,2,0)</f>
        <v>2573</v>
      </c>
      <c r="D44" s="74" t="s">
        <v>81</v>
      </c>
      <c r="E44" s="74" t="s">
        <v>21</v>
      </c>
      <c r="F44" s="74" t="str">
        <f>VLOOKUP(C44,[2]Sheet1!$C:$G,5,0)</f>
        <v>A2</v>
      </c>
      <c r="G44" s="74">
        <f>VLOOKUP(C44,[3]人数!$B:$C,2,0)</f>
        <v>4</v>
      </c>
      <c r="H44" s="75">
        <f>G44*30</f>
        <v>120</v>
      </c>
      <c r="I44" s="92"/>
      <c r="J44" s="83">
        <v>8500</v>
      </c>
      <c r="K44" s="84">
        <v>14206</v>
      </c>
      <c r="L44" s="84">
        <v>8</v>
      </c>
      <c r="M44" s="84">
        <v>5</v>
      </c>
      <c r="N44" s="85">
        <f>M44*2</f>
        <v>10</v>
      </c>
      <c r="O44" s="85">
        <v>40</v>
      </c>
    </row>
    <row r="45" customHeight="1" spans="1:15">
      <c r="A45" s="71">
        <v>43</v>
      </c>
      <c r="B45" s="74">
        <v>724</v>
      </c>
      <c r="C45" s="75">
        <f>VLOOKUP(B45,'[1]SQL Results'!$B$1:$C$65536,2,0)</f>
        <v>2735</v>
      </c>
      <c r="D45" s="74" t="s">
        <v>82</v>
      </c>
      <c r="E45" s="74" t="s">
        <v>36</v>
      </c>
      <c r="F45" s="74" t="str">
        <f>VLOOKUP(C45,[2]Sheet1!$C:$G,5,0)</f>
        <v>B2</v>
      </c>
      <c r="G45" s="74">
        <f>VLOOKUP(C45,[3]人数!$B:$C,2,0)</f>
        <v>3</v>
      </c>
      <c r="H45" s="74">
        <v>90</v>
      </c>
      <c r="I45" s="93"/>
      <c r="J45" s="83">
        <v>8400</v>
      </c>
      <c r="K45" s="84">
        <v>15420</v>
      </c>
      <c r="L45" s="84">
        <v>16</v>
      </c>
      <c r="M45" s="84">
        <v>5</v>
      </c>
      <c r="N45" s="85">
        <f>M45*2</f>
        <v>10</v>
      </c>
      <c r="O45" s="84">
        <v>40</v>
      </c>
    </row>
    <row r="46" customHeight="1" spans="1:15">
      <c r="A46" s="71">
        <v>44</v>
      </c>
      <c r="B46" s="74">
        <v>587</v>
      </c>
      <c r="C46" s="75">
        <f>VLOOKUP(B46,'[1]SQL Results'!$B$1:$C$65536,2,0)</f>
        <v>2904</v>
      </c>
      <c r="D46" s="74" t="s">
        <v>83</v>
      </c>
      <c r="E46" s="74" t="s">
        <v>70</v>
      </c>
      <c r="F46" s="74" t="str">
        <f>VLOOKUP(C46,[2]Sheet1!$C:$G,5,0)</f>
        <v>B2</v>
      </c>
      <c r="G46" s="74">
        <f>VLOOKUP(C46,[3]人数!$B:$C,2,0)</f>
        <v>2</v>
      </c>
      <c r="H46" s="74">
        <v>60</v>
      </c>
      <c r="I46" s="88" t="s">
        <v>84</v>
      </c>
      <c r="J46" s="83">
        <v>8200</v>
      </c>
      <c r="K46" s="84">
        <v>15020</v>
      </c>
      <c r="L46" s="84">
        <v>8</v>
      </c>
      <c r="M46" s="84">
        <v>5</v>
      </c>
      <c r="N46" s="85">
        <f>M46*2</f>
        <v>10</v>
      </c>
      <c r="O46" s="85">
        <v>40</v>
      </c>
    </row>
    <row r="47" customHeight="1" spans="1:15">
      <c r="A47" s="76">
        <v>45</v>
      </c>
      <c r="B47" s="75">
        <v>102565</v>
      </c>
      <c r="C47" s="75">
        <f>VLOOKUP(B47,'[1]SQL Results'!$B$1:$C$65536,2,0)</f>
        <v>102565</v>
      </c>
      <c r="D47" s="75" t="s">
        <v>85</v>
      </c>
      <c r="E47" s="75" t="s">
        <v>21</v>
      </c>
      <c r="F47" s="74" t="str">
        <f>VLOOKUP(C47,[2]Sheet1!$C:$G,5,0)</f>
        <v>C1</v>
      </c>
      <c r="G47" s="74">
        <f>VLOOKUP(C47,[3]人数!$B:$C,2,0)</f>
        <v>2</v>
      </c>
      <c r="H47" s="75">
        <f>G47*30</f>
        <v>60</v>
      </c>
      <c r="I47" s="89"/>
      <c r="J47" s="83">
        <v>8200</v>
      </c>
      <c r="K47" s="84">
        <v>15020</v>
      </c>
      <c r="L47" s="84">
        <v>8</v>
      </c>
      <c r="M47" s="84">
        <v>5</v>
      </c>
      <c r="N47" s="85">
        <f>M47*2</f>
        <v>10</v>
      </c>
      <c r="O47" s="85">
        <v>40</v>
      </c>
    </row>
    <row r="48" customHeight="1" spans="1:15">
      <c r="A48" s="71">
        <v>46</v>
      </c>
      <c r="B48" s="74">
        <v>103198</v>
      </c>
      <c r="C48" s="75">
        <f>VLOOKUP(B48,'[1]SQL Results'!$B$1:$C$65536,2,0)</f>
        <v>103198</v>
      </c>
      <c r="D48" s="74" t="s">
        <v>86</v>
      </c>
      <c r="E48" s="74" t="s">
        <v>21</v>
      </c>
      <c r="F48" s="74" t="str">
        <f>VLOOKUP(C48,[2]Sheet1!$C:$G,5,0)</f>
        <v>B2</v>
      </c>
      <c r="G48" s="74">
        <f>VLOOKUP(C48,[3]人数!$B:$C,2,0)</f>
        <v>3</v>
      </c>
      <c r="H48" s="75">
        <f t="shared" ref="H47:H55" si="1">G48*30</f>
        <v>90</v>
      </c>
      <c r="I48" s="90"/>
      <c r="J48" s="83">
        <v>7700</v>
      </c>
      <c r="K48" s="84">
        <v>14020</v>
      </c>
      <c r="L48" s="84">
        <v>13</v>
      </c>
      <c r="M48" s="84">
        <v>5</v>
      </c>
      <c r="N48" s="85">
        <f>M48*2</f>
        <v>10</v>
      </c>
      <c r="O48" s="85">
        <v>40</v>
      </c>
    </row>
    <row r="49" customHeight="1" spans="1:15">
      <c r="A49" s="71">
        <v>47</v>
      </c>
      <c r="B49" s="74">
        <v>709</v>
      </c>
      <c r="C49" s="75">
        <f>VLOOKUP(B49,'[1]SQL Results'!$B$1:$C$65536,2,0)</f>
        <v>2497</v>
      </c>
      <c r="D49" s="74" t="s">
        <v>87</v>
      </c>
      <c r="E49" s="74" t="s">
        <v>36</v>
      </c>
      <c r="F49" s="74" t="str">
        <f>VLOOKUP(C49,[2]Sheet1!$C:$G,5,0)</f>
        <v>C1</v>
      </c>
      <c r="G49" s="74">
        <f>VLOOKUP(C49,[3]人数!$B:$C,2,0)</f>
        <v>3</v>
      </c>
      <c r="H49" s="75">
        <f t="shared" si="1"/>
        <v>90</v>
      </c>
      <c r="I49" s="91" t="s">
        <v>88</v>
      </c>
      <c r="J49" s="83">
        <v>7700</v>
      </c>
      <c r="K49" s="84">
        <v>14020</v>
      </c>
      <c r="L49" s="84">
        <v>18</v>
      </c>
      <c r="M49" s="84">
        <v>5</v>
      </c>
      <c r="N49" s="85">
        <f>M49*2</f>
        <v>10</v>
      </c>
      <c r="O49" s="85">
        <v>40</v>
      </c>
    </row>
    <row r="50" customHeight="1" spans="1:15">
      <c r="A50" s="76">
        <v>48</v>
      </c>
      <c r="B50" s="74">
        <v>704</v>
      </c>
      <c r="C50" s="75">
        <f>VLOOKUP(B50,'[1]SQL Results'!$B$1:$C$65536,2,0)</f>
        <v>2901</v>
      </c>
      <c r="D50" s="74" t="s">
        <v>89</v>
      </c>
      <c r="E50" s="74" t="s">
        <v>70</v>
      </c>
      <c r="F50" s="74" t="str">
        <f>VLOOKUP(C50,[2]Sheet1!$C:$G,5,0)</f>
        <v>C1</v>
      </c>
      <c r="G50" s="74">
        <f>VLOOKUP(C50,[3]人数!$B:$C,2,0)</f>
        <v>2</v>
      </c>
      <c r="H50" s="75">
        <f t="shared" si="1"/>
        <v>60</v>
      </c>
      <c r="I50" s="92"/>
      <c r="J50" s="83">
        <v>7700</v>
      </c>
      <c r="K50" s="84">
        <v>14020</v>
      </c>
      <c r="L50" s="84">
        <v>8</v>
      </c>
      <c r="M50" s="84">
        <v>5</v>
      </c>
      <c r="N50" s="85">
        <f>M50*2</f>
        <v>10</v>
      </c>
      <c r="O50" s="85">
        <v>40</v>
      </c>
    </row>
    <row r="51" customHeight="1" spans="1:15">
      <c r="A51" s="71">
        <v>49</v>
      </c>
      <c r="B51" s="74">
        <v>572</v>
      </c>
      <c r="C51" s="75">
        <f>VLOOKUP(B51,'[1]SQL Results'!$B$1:$C$65536,2,0)</f>
        <v>2778</v>
      </c>
      <c r="D51" s="74" t="s">
        <v>90</v>
      </c>
      <c r="E51" s="74" t="s">
        <v>21</v>
      </c>
      <c r="F51" s="74" t="str">
        <f>VLOOKUP(C51,[2]Sheet1!$C:$G,5,0)</f>
        <v>C1</v>
      </c>
      <c r="G51" s="74">
        <f>VLOOKUP(C51,[3]人数!$B:$C,2,0)</f>
        <v>2</v>
      </c>
      <c r="H51" s="75">
        <f t="shared" si="1"/>
        <v>60</v>
      </c>
      <c r="I51" s="93"/>
      <c r="J51" s="83">
        <v>7700</v>
      </c>
      <c r="K51" s="84">
        <v>14020</v>
      </c>
      <c r="L51" s="84">
        <v>10</v>
      </c>
      <c r="M51" s="84">
        <v>5</v>
      </c>
      <c r="N51" s="85">
        <f>M51*2</f>
        <v>10</v>
      </c>
      <c r="O51" s="85">
        <v>40</v>
      </c>
    </row>
    <row r="52" customHeight="1" spans="1:15">
      <c r="A52" s="71">
        <v>50</v>
      </c>
      <c r="B52" s="78">
        <v>748</v>
      </c>
      <c r="C52" s="75">
        <f>VLOOKUP(B52,'[1]SQL Results'!$B$1:$C$65536,2,0)</f>
        <v>2874</v>
      </c>
      <c r="D52" s="78" t="s">
        <v>91</v>
      </c>
      <c r="E52" s="78" t="s">
        <v>70</v>
      </c>
      <c r="F52" s="74" t="str">
        <f>VLOOKUP(C52,[2]Sheet1!$C:$G,5,0)</f>
        <v>C1</v>
      </c>
      <c r="G52" s="74">
        <f>VLOOKUP(C52,[3]人数!$B:$C,2,0)</f>
        <v>2</v>
      </c>
      <c r="H52" s="75">
        <f t="shared" si="1"/>
        <v>60</v>
      </c>
      <c r="I52" s="91" t="s">
        <v>92</v>
      </c>
      <c r="J52" s="83">
        <v>7700</v>
      </c>
      <c r="K52" s="84">
        <v>14020</v>
      </c>
      <c r="L52" s="84">
        <v>8</v>
      </c>
      <c r="M52" s="84">
        <v>5</v>
      </c>
      <c r="N52" s="85">
        <f>M52*2</f>
        <v>10</v>
      </c>
      <c r="O52" s="85">
        <v>40</v>
      </c>
    </row>
    <row r="53" customHeight="1" spans="1:15">
      <c r="A53" s="76">
        <v>51</v>
      </c>
      <c r="B53" s="74">
        <v>730</v>
      </c>
      <c r="C53" s="75">
        <f>VLOOKUP(B53,'[1]SQL Results'!$B$1:$C$65536,2,0)</f>
        <v>2526</v>
      </c>
      <c r="D53" s="74" t="s">
        <v>93</v>
      </c>
      <c r="E53" s="74" t="s">
        <v>36</v>
      </c>
      <c r="F53" s="74" t="str">
        <f>VLOOKUP(C53,[2]Sheet1!$C:$G,5,0)</f>
        <v>B1</v>
      </c>
      <c r="G53" s="74">
        <f>VLOOKUP(C53,[3]人数!$B:$C,2,0)</f>
        <v>2</v>
      </c>
      <c r="H53" s="75">
        <f t="shared" si="1"/>
        <v>60</v>
      </c>
      <c r="I53" s="92"/>
      <c r="J53" s="83">
        <v>7200</v>
      </c>
      <c r="K53" s="84">
        <v>13020</v>
      </c>
      <c r="L53" s="84">
        <v>8</v>
      </c>
      <c r="M53" s="84">
        <v>5</v>
      </c>
      <c r="N53" s="85">
        <f>M53*2</f>
        <v>10</v>
      </c>
      <c r="O53" s="84">
        <v>40</v>
      </c>
    </row>
    <row r="54" customHeight="1" spans="1:15">
      <c r="A54" s="71">
        <v>52</v>
      </c>
      <c r="B54" s="74">
        <v>116482</v>
      </c>
      <c r="C54" s="75">
        <f>VLOOKUP(B54,'[1]SQL Results'!$B$1:$C$65536,2,0)</f>
        <v>116482</v>
      </c>
      <c r="D54" s="74" t="s">
        <v>94</v>
      </c>
      <c r="E54" s="74" t="s">
        <v>24</v>
      </c>
      <c r="F54" s="74" t="str">
        <f>VLOOKUP(C54,[2]Sheet1!$C:$G,5,0)</f>
        <v>C1</v>
      </c>
      <c r="G54" s="74">
        <f>VLOOKUP(C54,[3]人数!$B:$C,2,0)</f>
        <v>2</v>
      </c>
      <c r="H54" s="75">
        <f t="shared" si="1"/>
        <v>60</v>
      </c>
      <c r="I54" s="92"/>
      <c r="J54" s="83">
        <v>7200</v>
      </c>
      <c r="K54" s="84">
        <v>13020</v>
      </c>
      <c r="L54" s="84">
        <v>8</v>
      </c>
      <c r="M54" s="84">
        <v>5</v>
      </c>
      <c r="N54" s="85">
        <f>M54*2</f>
        <v>10</v>
      </c>
      <c r="O54" s="84">
        <v>40</v>
      </c>
    </row>
    <row r="55" customHeight="1" spans="1:15">
      <c r="A55" s="71">
        <v>53</v>
      </c>
      <c r="B55" s="74">
        <v>117310</v>
      </c>
      <c r="C55" s="75">
        <f>VLOOKUP(B55,'[1]SQL Results'!$B$1:$C$65536,2,0)</f>
        <v>117310</v>
      </c>
      <c r="D55" s="74" t="s">
        <v>95</v>
      </c>
      <c r="E55" s="74" t="s">
        <v>24</v>
      </c>
      <c r="F55" s="74" t="str">
        <f>VLOOKUP(C55,[2]Sheet1!$C:$G,5,0)</f>
        <v>C2</v>
      </c>
      <c r="G55" s="74">
        <f>VLOOKUP(C55,[3]人数!$B:$C,2,0)</f>
        <v>1</v>
      </c>
      <c r="H55" s="75">
        <f t="shared" si="1"/>
        <v>30</v>
      </c>
      <c r="I55" s="93"/>
      <c r="J55" s="83">
        <v>6800</v>
      </c>
      <c r="K55" s="84">
        <v>12220</v>
      </c>
      <c r="L55" s="84">
        <v>4</v>
      </c>
      <c r="M55" s="84">
        <v>5</v>
      </c>
      <c r="N55" s="85">
        <f>M55*2</f>
        <v>10</v>
      </c>
      <c r="O55" s="84">
        <v>40</v>
      </c>
    </row>
    <row r="56" customHeight="1" spans="1:15">
      <c r="A56" s="76">
        <v>54</v>
      </c>
      <c r="B56" s="74">
        <v>742</v>
      </c>
      <c r="C56" s="75">
        <f>VLOOKUP(B56,'[1]SQL Results'!$B$1:$C$65536,2,0)</f>
        <v>2791</v>
      </c>
      <c r="D56" s="74" t="s">
        <v>96</v>
      </c>
      <c r="E56" s="74" t="s">
        <v>24</v>
      </c>
      <c r="F56" s="74" t="str">
        <f>VLOOKUP(C56,[2]Sheet1!$C:$G,5,0)</f>
        <v>A2</v>
      </c>
      <c r="G56" s="74">
        <f>VLOOKUP(C56,[3]人数!$B:$C,2,0)</f>
        <v>2</v>
      </c>
      <c r="H56" s="75">
        <f>G56*30</f>
        <v>60</v>
      </c>
      <c r="I56" s="88" t="s">
        <v>97</v>
      </c>
      <c r="J56" s="94">
        <v>6700</v>
      </c>
      <c r="K56" s="84">
        <v>12206</v>
      </c>
      <c r="L56" s="84">
        <v>18</v>
      </c>
      <c r="M56" s="84">
        <v>5</v>
      </c>
      <c r="N56" s="85">
        <f>M56*2</f>
        <v>10</v>
      </c>
      <c r="O56" s="84">
        <v>40</v>
      </c>
    </row>
    <row r="57" customHeight="1" spans="1:15">
      <c r="A57" s="71">
        <v>55</v>
      </c>
      <c r="B57" s="74">
        <v>119263</v>
      </c>
      <c r="C57" s="75">
        <f>VLOOKUP(B57,'[1]SQL Results'!$B$1:$C$65536,2,0)</f>
        <v>119263</v>
      </c>
      <c r="D57" s="74" t="s">
        <v>98</v>
      </c>
      <c r="E57" s="74" t="s">
        <v>27</v>
      </c>
      <c r="F57" s="74" t="str">
        <f>VLOOKUP(C57,[2]Sheet1!$C:$G,5,0)</f>
        <v>C1</v>
      </c>
      <c r="G57" s="74">
        <f>VLOOKUP(C57,[3]人数!$B:$C,2,0)</f>
        <v>2</v>
      </c>
      <c r="H57" s="75">
        <f>G57*30</f>
        <v>60</v>
      </c>
      <c r="I57" s="89"/>
      <c r="J57" s="83">
        <v>6700</v>
      </c>
      <c r="K57" s="84">
        <v>12206</v>
      </c>
      <c r="L57" s="84">
        <v>4</v>
      </c>
      <c r="M57" s="84">
        <v>5</v>
      </c>
      <c r="N57" s="85">
        <f>M57*2</f>
        <v>10</v>
      </c>
      <c r="O57" s="85">
        <v>40</v>
      </c>
    </row>
    <row r="58" customHeight="1" spans="1:15">
      <c r="A58" s="71">
        <v>56</v>
      </c>
      <c r="B58" s="74">
        <v>104533</v>
      </c>
      <c r="C58" s="75">
        <f>VLOOKUP(B58,'[1]SQL Results'!$B$1:$C$65536,2,0)</f>
        <v>104533</v>
      </c>
      <c r="D58" s="74" t="s">
        <v>99</v>
      </c>
      <c r="E58" s="74" t="s">
        <v>70</v>
      </c>
      <c r="F58" s="74" t="str">
        <f>VLOOKUP(C58,[2]Sheet1!$C:$G,5,0)</f>
        <v>C2</v>
      </c>
      <c r="G58" s="74">
        <f>VLOOKUP(C58,[3]人数!$B:$C,2,0)</f>
        <v>2</v>
      </c>
      <c r="H58" s="75">
        <f>G58*30</f>
        <v>60</v>
      </c>
      <c r="I58" s="90"/>
      <c r="J58" s="83">
        <v>6700</v>
      </c>
      <c r="K58" s="84">
        <v>12206</v>
      </c>
      <c r="L58" s="84">
        <v>8</v>
      </c>
      <c r="M58" s="84">
        <v>5</v>
      </c>
      <c r="N58" s="85">
        <f>M58*2</f>
        <v>10</v>
      </c>
      <c r="O58" s="85">
        <v>40</v>
      </c>
    </row>
    <row r="59" customHeight="1" spans="1:15">
      <c r="A59" s="76">
        <v>57</v>
      </c>
      <c r="B59" s="74">
        <v>712</v>
      </c>
      <c r="C59" s="75">
        <f>VLOOKUP(B59,'[1]SQL Results'!$B$1:$C$65536,2,0)</f>
        <v>2757</v>
      </c>
      <c r="D59" s="74" t="s">
        <v>100</v>
      </c>
      <c r="E59" s="74" t="s">
        <v>36</v>
      </c>
      <c r="F59" s="74" t="str">
        <f>VLOOKUP(C59,[2]Sheet1!$C:$G,5,0)</f>
        <v>B1</v>
      </c>
      <c r="G59" s="74">
        <f>VLOOKUP(C59,[3]人数!$B:$C,2,0)</f>
        <v>3</v>
      </c>
      <c r="H59" s="75">
        <f>G59*30</f>
        <v>90</v>
      </c>
      <c r="I59" s="91" t="s">
        <v>101</v>
      </c>
      <c r="J59" s="83">
        <v>6700</v>
      </c>
      <c r="K59" s="84">
        <v>12020</v>
      </c>
      <c r="L59" s="84">
        <v>8</v>
      </c>
      <c r="M59" s="84">
        <v>5</v>
      </c>
      <c r="N59" s="85">
        <f>M59*2</f>
        <v>10</v>
      </c>
      <c r="O59" s="85">
        <v>40</v>
      </c>
    </row>
    <row r="60" customHeight="1" spans="1:15">
      <c r="A60" s="71">
        <v>58</v>
      </c>
      <c r="B60" s="74">
        <v>114622</v>
      </c>
      <c r="C60" s="75">
        <f>VLOOKUP(B60,'[1]SQL Results'!$B$1:$C$65536,2,0)</f>
        <v>114622</v>
      </c>
      <c r="D60" s="74" t="s">
        <v>102</v>
      </c>
      <c r="E60" s="74" t="s">
        <v>36</v>
      </c>
      <c r="F60" s="74" t="str">
        <f>VLOOKUP(C60,[2]Sheet1!$C:$G,5,0)</f>
        <v>B2</v>
      </c>
      <c r="G60" s="74">
        <f>VLOOKUP(C60,[3]人数!$B:$C,2,0)</f>
        <v>3</v>
      </c>
      <c r="H60" s="75">
        <f>G60*30</f>
        <v>90</v>
      </c>
      <c r="I60" s="92"/>
      <c r="J60" s="83">
        <v>6700</v>
      </c>
      <c r="K60" s="84">
        <v>12020</v>
      </c>
      <c r="L60" s="84">
        <v>18</v>
      </c>
      <c r="M60" s="84">
        <v>5</v>
      </c>
      <c r="N60" s="85">
        <f>M60*2</f>
        <v>10</v>
      </c>
      <c r="O60" s="85">
        <v>40</v>
      </c>
    </row>
    <row r="61" customHeight="1" spans="1:15">
      <c r="A61" s="71">
        <v>59</v>
      </c>
      <c r="B61" s="74">
        <v>513</v>
      </c>
      <c r="C61" s="75">
        <f>VLOOKUP(B61,'[1]SQL Results'!$B$1:$C$65536,2,0)</f>
        <v>2479</v>
      </c>
      <c r="D61" s="74" t="s">
        <v>103</v>
      </c>
      <c r="E61" s="74" t="s">
        <v>21</v>
      </c>
      <c r="F61" s="74" t="str">
        <f>VLOOKUP(C61,[2]Sheet1!$C:$G,5,0)</f>
        <v>C1</v>
      </c>
      <c r="G61" s="74">
        <f>VLOOKUP(C61,[3]人数!$B:$C,2,0)</f>
        <v>2</v>
      </c>
      <c r="H61" s="75">
        <f>G61*30</f>
        <v>60</v>
      </c>
      <c r="I61" s="93"/>
      <c r="J61" s="83">
        <v>6700</v>
      </c>
      <c r="K61" s="84">
        <v>12020</v>
      </c>
      <c r="L61" s="84">
        <v>13</v>
      </c>
      <c r="M61" s="84">
        <v>5</v>
      </c>
      <c r="N61" s="85">
        <f>M61*2</f>
        <v>10</v>
      </c>
      <c r="O61" s="85">
        <v>40</v>
      </c>
    </row>
    <row r="62" customHeight="1" spans="1:15">
      <c r="A62" s="76">
        <v>60</v>
      </c>
      <c r="B62" s="74">
        <v>113299</v>
      </c>
      <c r="C62" s="75">
        <f>VLOOKUP(B62,'[1]SQL Results'!$B$1:$C$65536,2,0)</f>
        <v>113299</v>
      </c>
      <c r="D62" s="74" t="s">
        <v>104</v>
      </c>
      <c r="E62" s="74" t="s">
        <v>24</v>
      </c>
      <c r="F62" s="74" t="str">
        <f>VLOOKUP(C62,[2]Sheet1!$C:$G,5,0)</f>
        <v>C1</v>
      </c>
      <c r="G62" s="74">
        <f>VLOOKUP(C62,[3]人数!$B:$C,2,0)</f>
        <v>2</v>
      </c>
      <c r="H62" s="75">
        <f>G62*30</f>
        <v>60</v>
      </c>
      <c r="I62" s="91" t="s">
        <v>105</v>
      </c>
      <c r="J62" s="83">
        <v>6700</v>
      </c>
      <c r="K62" s="84">
        <v>12020</v>
      </c>
      <c r="L62" s="84">
        <v>8</v>
      </c>
      <c r="M62" s="84">
        <v>5</v>
      </c>
      <c r="N62" s="85">
        <f>M62*2</f>
        <v>10</v>
      </c>
      <c r="O62" s="85">
        <v>40</v>
      </c>
    </row>
    <row r="63" customHeight="1" spans="1:15">
      <c r="A63" s="71">
        <v>61</v>
      </c>
      <c r="B63" s="74">
        <v>539</v>
      </c>
      <c r="C63" s="75">
        <f>VLOOKUP(B63,'[1]SQL Results'!$B$1:$C$65536,2,0)</f>
        <v>2852</v>
      </c>
      <c r="D63" s="74" t="s">
        <v>106</v>
      </c>
      <c r="E63" s="74" t="s">
        <v>70</v>
      </c>
      <c r="F63" s="74" t="str">
        <f>VLOOKUP(C63,[2]Sheet1!$C:$G,5,0)</f>
        <v>C1</v>
      </c>
      <c r="G63" s="74">
        <f>VLOOKUP(C63,[3]人数!$B:$C,2,0)</f>
        <v>2</v>
      </c>
      <c r="H63" s="75">
        <f>G63*30</f>
        <v>60</v>
      </c>
      <c r="I63" s="92"/>
      <c r="J63" s="83">
        <v>6700</v>
      </c>
      <c r="K63" s="84">
        <v>11706</v>
      </c>
      <c r="L63" s="84">
        <v>4</v>
      </c>
      <c r="M63" s="84">
        <v>5</v>
      </c>
      <c r="N63" s="85">
        <f>M63*2</f>
        <v>10</v>
      </c>
      <c r="O63" s="85">
        <v>40</v>
      </c>
    </row>
    <row r="64" customHeight="1" spans="1:15">
      <c r="A64" s="71">
        <v>62</v>
      </c>
      <c r="B64" s="74">
        <v>379</v>
      </c>
      <c r="C64" s="75">
        <f>VLOOKUP(B64,'[1]SQL Results'!$B$1:$C$65536,2,0)</f>
        <v>2451</v>
      </c>
      <c r="D64" s="74" t="s">
        <v>107</v>
      </c>
      <c r="E64" s="74" t="s">
        <v>21</v>
      </c>
      <c r="F64" s="74" t="str">
        <f>VLOOKUP(C64,[2]Sheet1!$C:$G,5,0)</f>
        <v>C1</v>
      </c>
      <c r="G64" s="74">
        <f>VLOOKUP(C64,[3]人数!$B:$C,2,0)</f>
        <v>3</v>
      </c>
      <c r="H64" s="75">
        <f>G64*30</f>
        <v>90</v>
      </c>
      <c r="I64" s="92"/>
      <c r="J64" s="83">
        <v>6700</v>
      </c>
      <c r="K64" s="84">
        <v>11706</v>
      </c>
      <c r="L64" s="84">
        <v>13</v>
      </c>
      <c r="M64" s="84">
        <v>5</v>
      </c>
      <c r="N64" s="85">
        <f>M64*2</f>
        <v>10</v>
      </c>
      <c r="O64" s="84">
        <v>40</v>
      </c>
    </row>
    <row r="65" customHeight="1" spans="1:15">
      <c r="A65" s="71">
        <v>63</v>
      </c>
      <c r="B65" s="74">
        <v>111400</v>
      </c>
      <c r="C65" s="75">
        <f>VLOOKUP(B65,'[1]SQL Results'!$B$1:$C$65536,2,0)</f>
        <v>111400</v>
      </c>
      <c r="D65" s="74" t="s">
        <v>108</v>
      </c>
      <c r="E65" s="74" t="s">
        <v>70</v>
      </c>
      <c r="F65" s="74" t="str">
        <f>VLOOKUP(C65,[2]Sheet1!$C:$G,5,0)</f>
        <v>B2</v>
      </c>
      <c r="G65" s="74">
        <f>VLOOKUP(C65,[3]人数!$B:$C,2,0)</f>
        <v>3</v>
      </c>
      <c r="H65" s="75">
        <f>G65*30</f>
        <v>90</v>
      </c>
      <c r="I65" s="93"/>
      <c r="J65" s="83">
        <v>6700</v>
      </c>
      <c r="K65" s="84">
        <v>11206</v>
      </c>
      <c r="L65" s="84">
        <v>13</v>
      </c>
      <c r="M65" s="84">
        <v>5</v>
      </c>
      <c r="N65" s="85">
        <f>M65*2</f>
        <v>10</v>
      </c>
      <c r="O65" s="84">
        <v>40</v>
      </c>
    </row>
    <row r="66" customHeight="1" spans="1:15">
      <c r="A66" s="71">
        <v>64</v>
      </c>
      <c r="B66" s="74">
        <v>571</v>
      </c>
      <c r="C66" s="75">
        <f>VLOOKUP(B66,'[1]SQL Results'!$B$1:$C$65536,2,0)</f>
        <v>2113</v>
      </c>
      <c r="D66" s="74" t="s">
        <v>109</v>
      </c>
      <c r="E66" s="74" t="s">
        <v>27</v>
      </c>
      <c r="F66" s="74" t="str">
        <f>VLOOKUP(C66,[2]Sheet1!$C:$G,5,0)</f>
        <v>A3</v>
      </c>
      <c r="G66" s="74">
        <f>VLOOKUP(C66,[3]人数!$B:$C,2,0)</f>
        <v>3</v>
      </c>
      <c r="H66" s="75">
        <f t="shared" ref="H63:H72" si="2">G66*30</f>
        <v>90</v>
      </c>
      <c r="I66" s="88" t="s">
        <v>110</v>
      </c>
      <c r="J66" s="83">
        <v>6400</v>
      </c>
      <c r="K66" s="84">
        <v>11420</v>
      </c>
      <c r="L66" s="84">
        <v>13</v>
      </c>
      <c r="M66" s="84">
        <v>5</v>
      </c>
      <c r="N66" s="85">
        <f>M66*2</f>
        <v>10</v>
      </c>
      <c r="O66" s="84">
        <v>40</v>
      </c>
    </row>
    <row r="67" customHeight="1" spans="1:15">
      <c r="A67" s="76">
        <v>65</v>
      </c>
      <c r="B67" s="74">
        <v>746</v>
      </c>
      <c r="C67" s="75">
        <f>VLOOKUP(B67,'[1]SQL Results'!$B$1:$C$65536,2,0)</f>
        <v>2875</v>
      </c>
      <c r="D67" s="74" t="s">
        <v>111</v>
      </c>
      <c r="E67" s="74" t="s">
        <v>70</v>
      </c>
      <c r="F67" s="74" t="str">
        <f>VLOOKUP(C67,[2]Sheet1!$C:$G,5,0)</f>
        <v>B1</v>
      </c>
      <c r="G67" s="74">
        <f>VLOOKUP(C67,[3]人数!$B:$C,2,0)</f>
        <v>3</v>
      </c>
      <c r="H67" s="75">
        <f>G67*30</f>
        <v>90</v>
      </c>
      <c r="I67" s="89"/>
      <c r="J67" s="83">
        <v>6200</v>
      </c>
      <c r="K67" s="84">
        <v>12206</v>
      </c>
      <c r="L67" s="84">
        <v>8</v>
      </c>
      <c r="M67" s="84">
        <v>5</v>
      </c>
      <c r="N67" s="85">
        <f>M67*2</f>
        <v>10</v>
      </c>
      <c r="O67" s="85">
        <v>40</v>
      </c>
    </row>
    <row r="68" customHeight="1" spans="1:15">
      <c r="A68" s="71">
        <v>66</v>
      </c>
      <c r="B68" s="74">
        <v>106865</v>
      </c>
      <c r="C68" s="75">
        <f>VLOOKUP(B68,'[1]SQL Results'!$B$1:$C$65536,2,0)</f>
        <v>106865</v>
      </c>
      <c r="D68" s="74" t="s">
        <v>112</v>
      </c>
      <c r="E68" s="74" t="s">
        <v>24</v>
      </c>
      <c r="F68" s="74" t="str">
        <f>VLOOKUP(C68,[2]Sheet1!$C:$G,5,0)</f>
        <v>C1</v>
      </c>
      <c r="G68" s="74">
        <f>VLOOKUP(C68,[3]人数!$B:$C,2,0)</f>
        <v>1</v>
      </c>
      <c r="H68" s="75">
        <f t="shared" si="2"/>
        <v>30</v>
      </c>
      <c r="I68" s="90"/>
      <c r="J68" s="83">
        <v>6200</v>
      </c>
      <c r="K68" s="84">
        <v>11206</v>
      </c>
      <c r="L68" s="84">
        <v>8</v>
      </c>
      <c r="M68" s="84">
        <v>5</v>
      </c>
      <c r="N68" s="85">
        <f>M68*2</f>
        <v>10</v>
      </c>
      <c r="O68" s="85">
        <v>40</v>
      </c>
    </row>
    <row r="69" customHeight="1" spans="1:15">
      <c r="A69" s="71">
        <v>67</v>
      </c>
      <c r="B69" s="74">
        <v>117184</v>
      </c>
      <c r="C69" s="75">
        <f>VLOOKUP(B69,'[1]SQL Results'!$B$1:$C$65536,2,0)</f>
        <v>117184</v>
      </c>
      <c r="D69" s="74" t="s">
        <v>113</v>
      </c>
      <c r="E69" s="74" t="s">
        <v>36</v>
      </c>
      <c r="F69" s="74" t="str">
        <f>VLOOKUP(C69,[2]Sheet1!$C:$G,5,0)</f>
        <v>B1</v>
      </c>
      <c r="G69" s="74">
        <f>VLOOKUP(C69,[3]人数!$B:$C,2,0)</f>
        <v>3</v>
      </c>
      <c r="H69" s="75">
        <f t="shared" si="2"/>
        <v>90</v>
      </c>
      <c r="I69" s="91" t="s">
        <v>114</v>
      </c>
      <c r="J69" s="83">
        <v>6200</v>
      </c>
      <c r="K69" s="84">
        <v>11020</v>
      </c>
      <c r="L69" s="84">
        <v>13</v>
      </c>
      <c r="M69" s="84">
        <v>5</v>
      </c>
      <c r="N69" s="85">
        <f>M69*2</f>
        <v>10</v>
      </c>
      <c r="O69" s="85">
        <v>40</v>
      </c>
    </row>
    <row r="70" customHeight="1" spans="1:15">
      <c r="A70" s="76">
        <v>68</v>
      </c>
      <c r="B70" s="74">
        <v>105910</v>
      </c>
      <c r="C70" s="75">
        <f>VLOOKUP(B70,'[1]SQL Results'!$B$1:$C$65536,2,0)</f>
        <v>105910</v>
      </c>
      <c r="D70" s="74" t="s">
        <v>115</v>
      </c>
      <c r="E70" s="74" t="s">
        <v>24</v>
      </c>
      <c r="F70" s="74" t="str">
        <f>VLOOKUP(C70,[2]Sheet1!$C:$G,5,0)</f>
        <v>B2</v>
      </c>
      <c r="G70" s="74">
        <f>VLOOKUP(C70,[3]人数!$B:$C,2,0)</f>
        <v>2</v>
      </c>
      <c r="H70" s="75">
        <f t="shared" si="2"/>
        <v>60</v>
      </c>
      <c r="I70" s="92"/>
      <c r="J70" s="83">
        <v>6200</v>
      </c>
      <c r="K70" s="84">
        <v>11020</v>
      </c>
      <c r="L70" s="84">
        <v>8</v>
      </c>
      <c r="M70" s="84">
        <v>5</v>
      </c>
      <c r="N70" s="85">
        <f>M70*2</f>
        <v>10</v>
      </c>
      <c r="O70" s="85">
        <v>40</v>
      </c>
    </row>
    <row r="71" customHeight="1" spans="1:15">
      <c r="A71" s="71">
        <v>69</v>
      </c>
      <c r="B71" s="74">
        <v>743</v>
      </c>
      <c r="C71" s="75">
        <f>VLOOKUP(B71,'[1]SQL Results'!$B$1:$C$65536,2,0)</f>
        <v>2717</v>
      </c>
      <c r="D71" s="74" t="s">
        <v>116</v>
      </c>
      <c r="E71" s="74" t="s">
        <v>27</v>
      </c>
      <c r="F71" s="74" t="str">
        <f>VLOOKUP(C71,[2]Sheet1!$C:$G,5,0)</f>
        <v>C1</v>
      </c>
      <c r="G71" s="74">
        <f>VLOOKUP(C71,[3]人数!$B:$C,2,0)</f>
        <v>2</v>
      </c>
      <c r="H71" s="75">
        <f t="shared" si="2"/>
        <v>60</v>
      </c>
      <c r="I71" s="93"/>
      <c r="J71" s="83">
        <v>6200</v>
      </c>
      <c r="K71" s="84">
        <v>11020</v>
      </c>
      <c r="L71" s="84">
        <v>4</v>
      </c>
      <c r="M71" s="84">
        <v>5</v>
      </c>
      <c r="N71" s="85">
        <f>M71*2</f>
        <v>10</v>
      </c>
      <c r="O71" s="85">
        <v>40</v>
      </c>
    </row>
    <row r="72" customHeight="1" spans="1:15">
      <c r="A72" s="71">
        <v>70</v>
      </c>
      <c r="B72" s="74">
        <v>515</v>
      </c>
      <c r="C72" s="75">
        <f>VLOOKUP(B72,'[1]SQL Results'!$B$1:$C$65536,2,0)</f>
        <v>2808</v>
      </c>
      <c r="D72" s="74" t="s">
        <v>117</v>
      </c>
      <c r="E72" s="74" t="s">
        <v>36</v>
      </c>
      <c r="F72" s="74" t="str">
        <f>VLOOKUP(C72,[2]Sheet1!$C:$G,5,0)</f>
        <v>C1</v>
      </c>
      <c r="G72" s="74">
        <f>VLOOKUP(C72,[3]人数!$B:$C,2,0)</f>
        <v>2</v>
      </c>
      <c r="H72" s="75">
        <f t="shared" si="2"/>
        <v>60</v>
      </c>
      <c r="I72" s="91" t="s">
        <v>118</v>
      </c>
      <c r="J72" s="83">
        <v>6200</v>
      </c>
      <c r="K72" s="84">
        <v>11020</v>
      </c>
      <c r="L72" s="84">
        <v>8</v>
      </c>
      <c r="M72" s="84">
        <v>5</v>
      </c>
      <c r="N72" s="85">
        <f>M72*2</f>
        <v>10</v>
      </c>
      <c r="O72" s="85">
        <v>40</v>
      </c>
    </row>
    <row r="73" customHeight="1" spans="1:15">
      <c r="A73" s="76">
        <v>71</v>
      </c>
      <c r="B73" s="74">
        <v>598</v>
      </c>
      <c r="C73" s="75">
        <f>VLOOKUP(B73,'[1]SQL Results'!$B$1:$C$65536,2,0)</f>
        <v>2730</v>
      </c>
      <c r="D73" s="74" t="s">
        <v>119</v>
      </c>
      <c r="E73" s="74" t="s">
        <v>36</v>
      </c>
      <c r="F73" s="74" t="str">
        <f>VLOOKUP(C73,[2]Sheet1!$C:$G,5,0)</f>
        <v>C1</v>
      </c>
      <c r="G73" s="74">
        <f>VLOOKUP(C73,[3]人数!$B:$C,2,0)</f>
        <v>2</v>
      </c>
      <c r="H73" s="75">
        <f>G73*30</f>
        <v>60</v>
      </c>
      <c r="I73" s="92"/>
      <c r="J73" s="83">
        <v>6200</v>
      </c>
      <c r="K73" s="84">
        <v>10006</v>
      </c>
      <c r="L73" s="84">
        <v>4</v>
      </c>
      <c r="M73" s="84">
        <v>5</v>
      </c>
      <c r="N73" s="85">
        <v>5</v>
      </c>
      <c r="O73" s="85">
        <v>40</v>
      </c>
    </row>
    <row r="74" customHeight="1" spans="1:15">
      <c r="A74" s="71">
        <v>72</v>
      </c>
      <c r="B74" s="74">
        <v>546</v>
      </c>
      <c r="C74" s="75">
        <f>VLOOKUP(B74,'[1]SQL Results'!$B$1:$C$65536,2,0)</f>
        <v>2741</v>
      </c>
      <c r="D74" s="74" t="s">
        <v>120</v>
      </c>
      <c r="E74" s="74" t="s">
        <v>27</v>
      </c>
      <c r="F74" s="74" t="str">
        <f>VLOOKUP(C74,[2]Sheet1!$C:$G,5,0)</f>
        <v>A3</v>
      </c>
      <c r="G74" s="74">
        <f>VLOOKUP(C74,[3]人数!$B:$C,2,0)</f>
        <v>5</v>
      </c>
      <c r="H74" s="75">
        <f>G74*30</f>
        <v>150</v>
      </c>
      <c r="I74" s="92"/>
      <c r="J74" s="83">
        <v>5700</v>
      </c>
      <c r="K74" s="84">
        <v>10206</v>
      </c>
      <c r="L74" s="84">
        <v>4</v>
      </c>
      <c r="M74" s="84">
        <v>5</v>
      </c>
      <c r="N74" s="85">
        <f>M74*2</f>
        <v>10</v>
      </c>
      <c r="O74" s="85">
        <v>40</v>
      </c>
    </row>
    <row r="75" customHeight="1" spans="1:15">
      <c r="A75" s="71">
        <v>73</v>
      </c>
      <c r="B75" s="74">
        <v>377</v>
      </c>
      <c r="C75" s="75">
        <f>VLOOKUP(B75,'[1]SQL Results'!$B$1:$C$65536,2,0)</f>
        <v>2729</v>
      </c>
      <c r="D75" s="74" t="s">
        <v>121</v>
      </c>
      <c r="E75" s="74" t="s">
        <v>27</v>
      </c>
      <c r="F75" s="74" t="str">
        <f>VLOOKUP(C75,[2]Sheet1!$C:$G,5,0)</f>
        <v>B1</v>
      </c>
      <c r="G75" s="74">
        <f>VLOOKUP(C75,[3]人数!$B:$C,2,0)</f>
        <v>2</v>
      </c>
      <c r="H75" s="75">
        <f>G75*30</f>
        <v>60</v>
      </c>
      <c r="I75" s="93"/>
      <c r="J75" s="83">
        <v>5700</v>
      </c>
      <c r="K75" s="84">
        <v>10020</v>
      </c>
      <c r="L75" s="84">
        <v>8</v>
      </c>
      <c r="M75" s="84">
        <v>5</v>
      </c>
      <c r="N75" s="85">
        <f>M75*2</f>
        <v>10</v>
      </c>
      <c r="O75" s="85">
        <v>40</v>
      </c>
    </row>
    <row r="76" customHeight="1" spans="1:15">
      <c r="A76" s="76">
        <v>74</v>
      </c>
      <c r="B76" s="74">
        <v>710</v>
      </c>
      <c r="C76" s="75">
        <f>VLOOKUP(B76,'[1]SQL Results'!$B$1:$C$65536,2,0)</f>
        <v>2888</v>
      </c>
      <c r="D76" s="74" t="s">
        <v>122</v>
      </c>
      <c r="E76" s="74" t="s">
        <v>70</v>
      </c>
      <c r="F76" s="74" t="str">
        <f>VLOOKUP(C76,[2]Sheet1!$C:$G,5,0)</f>
        <v>C1</v>
      </c>
      <c r="G76" s="74">
        <f>VLOOKUP(C76,[3]人数!$B:$C,2,0)</f>
        <v>2</v>
      </c>
      <c r="H76" s="75">
        <f>G76*30</f>
        <v>60</v>
      </c>
      <c r="I76" s="88" t="s">
        <v>123</v>
      </c>
      <c r="J76" s="83">
        <v>5700</v>
      </c>
      <c r="K76" s="84">
        <v>10020</v>
      </c>
      <c r="L76" s="84">
        <v>13</v>
      </c>
      <c r="M76" s="84">
        <v>5</v>
      </c>
      <c r="N76" s="85">
        <f>M76*2</f>
        <v>10</v>
      </c>
      <c r="O76" s="85">
        <v>40</v>
      </c>
    </row>
    <row r="77" customHeight="1" spans="1:15">
      <c r="A77" s="71">
        <v>75</v>
      </c>
      <c r="B77" s="74">
        <v>108277</v>
      </c>
      <c r="C77" s="75">
        <f>VLOOKUP(B77,'[1]SQL Results'!$B$1:$C$65536,2,0)</f>
        <v>108277</v>
      </c>
      <c r="D77" s="74" t="s">
        <v>124</v>
      </c>
      <c r="E77" s="74" t="s">
        <v>21</v>
      </c>
      <c r="F77" s="74" t="str">
        <f>VLOOKUP(C77,[2]Sheet1!$C:$G,5,0)</f>
        <v>C1</v>
      </c>
      <c r="G77" s="74">
        <f>VLOOKUP(C77,[3]人数!$B:$C,2,0)</f>
        <v>3</v>
      </c>
      <c r="H77" s="75">
        <f>G77*30</f>
        <v>90</v>
      </c>
      <c r="I77" s="89"/>
      <c r="J77" s="83">
        <v>5700</v>
      </c>
      <c r="K77" s="84">
        <v>10020</v>
      </c>
      <c r="L77" s="84">
        <v>8</v>
      </c>
      <c r="M77" s="84">
        <v>5</v>
      </c>
      <c r="N77" s="85">
        <v>5</v>
      </c>
      <c r="O77" s="84">
        <v>40</v>
      </c>
    </row>
    <row r="78" customHeight="1" spans="1:15">
      <c r="A78" s="71">
        <v>76</v>
      </c>
      <c r="B78" s="74">
        <v>122906</v>
      </c>
      <c r="C78" s="75">
        <f>VLOOKUP(B78,'[1]SQL Results'!$B$1:$C$65536,2,0)</f>
        <v>122906</v>
      </c>
      <c r="D78" s="74" t="s">
        <v>125</v>
      </c>
      <c r="E78" s="74" t="s">
        <v>36</v>
      </c>
      <c r="F78" s="74" t="str">
        <f>VLOOKUP(C78,[2]Sheet1!$C:$G,5,0)</f>
        <v>C1</v>
      </c>
      <c r="G78" s="74">
        <f>VLOOKUP(C78,[3]人数!$B:$C,2,0)</f>
        <v>2</v>
      </c>
      <c r="H78" s="75">
        <f>G78*30</f>
        <v>60</v>
      </c>
      <c r="I78" s="90"/>
      <c r="J78" s="83">
        <v>5700</v>
      </c>
      <c r="K78" s="84">
        <v>10020</v>
      </c>
      <c r="L78" s="84">
        <v>8</v>
      </c>
      <c r="M78" s="84">
        <v>5</v>
      </c>
      <c r="N78" s="85">
        <v>5</v>
      </c>
      <c r="O78" s="84">
        <v>40</v>
      </c>
    </row>
    <row r="79" customHeight="1" spans="1:15">
      <c r="A79" s="71">
        <v>77</v>
      </c>
      <c r="B79" s="74">
        <v>594</v>
      </c>
      <c r="C79" s="75">
        <f>VLOOKUP(B79,'[1]SQL Results'!$B$1:$C$65536,2,0)</f>
        <v>2851</v>
      </c>
      <c r="D79" s="74" t="s">
        <v>126</v>
      </c>
      <c r="E79" s="74" t="s">
        <v>70</v>
      </c>
      <c r="F79" s="74" t="str">
        <f>VLOOKUP(C79,[2]Sheet1!$C:$G,5,0)</f>
        <v>C2</v>
      </c>
      <c r="G79" s="74">
        <f>VLOOKUP(C79,[3]人数!$B:$C,2,0)</f>
        <v>2</v>
      </c>
      <c r="H79" s="75">
        <f>G79*30</f>
        <v>60</v>
      </c>
      <c r="I79" s="91" t="s">
        <v>127</v>
      </c>
      <c r="J79" s="83">
        <v>5700</v>
      </c>
      <c r="K79" s="84">
        <v>10020</v>
      </c>
      <c r="L79" s="84">
        <v>4</v>
      </c>
      <c r="M79" s="84">
        <v>5</v>
      </c>
      <c r="N79" s="85">
        <v>5</v>
      </c>
      <c r="O79" s="84">
        <v>40</v>
      </c>
    </row>
    <row r="80" customHeight="1" spans="1:15">
      <c r="A80" s="76">
        <v>78</v>
      </c>
      <c r="B80" s="74">
        <v>115971</v>
      </c>
      <c r="C80" s="75">
        <f>VLOOKUP(B80,'[1]SQL Results'!$B$1:$C$65536,2,0)</f>
        <v>115971</v>
      </c>
      <c r="D80" s="74" t="s">
        <v>128</v>
      </c>
      <c r="E80" s="74" t="s">
        <v>27</v>
      </c>
      <c r="F80" s="74" t="str">
        <f>VLOOKUP(C80,[2]Sheet1!$C:$G,5,0)</f>
        <v>C2</v>
      </c>
      <c r="G80" s="74">
        <v>0</v>
      </c>
      <c r="H80" s="75">
        <f>G80*30</f>
        <v>0</v>
      </c>
      <c r="I80" s="92"/>
      <c r="J80" s="83">
        <v>5700</v>
      </c>
      <c r="K80" s="84">
        <v>10020</v>
      </c>
      <c r="L80" s="84">
        <v>8</v>
      </c>
      <c r="M80" s="84">
        <v>5</v>
      </c>
      <c r="N80" s="85">
        <v>5</v>
      </c>
      <c r="O80" s="85">
        <v>40</v>
      </c>
    </row>
    <row r="81" customHeight="1" spans="1:15">
      <c r="A81" s="71">
        <v>79</v>
      </c>
      <c r="B81" s="74">
        <v>123007</v>
      </c>
      <c r="C81" s="75">
        <f>VLOOKUP(B81,'[1]SQL Results'!$B$1:$C$65536,2,0)</f>
        <v>123007</v>
      </c>
      <c r="D81" s="74" t="s">
        <v>129</v>
      </c>
      <c r="E81" s="74" t="s">
        <v>70</v>
      </c>
      <c r="F81" s="74" t="str">
        <f>VLOOKUP(C81,[2]Sheet1!$C:$G,5,0)</f>
        <v>C2</v>
      </c>
      <c r="G81" s="74">
        <f>VLOOKUP(C81,[3]人数!$B:$C,2,0)</f>
        <v>2</v>
      </c>
      <c r="H81" s="75">
        <f>G81*30</f>
        <v>60</v>
      </c>
      <c r="I81" s="93"/>
      <c r="J81" s="83">
        <v>5700</v>
      </c>
      <c r="K81" s="84">
        <v>10020</v>
      </c>
      <c r="L81" s="84">
        <v>8</v>
      </c>
      <c r="M81" s="84">
        <v>5</v>
      </c>
      <c r="N81" s="85">
        <v>5</v>
      </c>
      <c r="O81" s="85">
        <v>40</v>
      </c>
    </row>
    <row r="82" customHeight="1" spans="1:15">
      <c r="A82" s="71">
        <v>80</v>
      </c>
      <c r="B82" s="78">
        <v>113025</v>
      </c>
      <c r="C82" s="75">
        <f>VLOOKUP(B82,'[1]SQL Results'!$B$1:$C$65536,2,0)</f>
        <v>113025</v>
      </c>
      <c r="D82" s="78" t="s">
        <v>130</v>
      </c>
      <c r="E82" s="78" t="s">
        <v>27</v>
      </c>
      <c r="F82" s="74" t="str">
        <f>VLOOKUP(C82,[2]Sheet1!$C:$G,5,0)</f>
        <v>C2</v>
      </c>
      <c r="G82" s="74">
        <f>VLOOKUP(C82,[3]人数!$B:$C,2,0)</f>
        <v>2</v>
      </c>
      <c r="H82" s="75">
        <f>G82*30</f>
        <v>60</v>
      </c>
      <c r="I82" s="91" t="s">
        <v>131</v>
      </c>
      <c r="J82" s="83">
        <v>5700</v>
      </c>
      <c r="K82" s="84">
        <v>10020</v>
      </c>
      <c r="L82" s="84">
        <v>4</v>
      </c>
      <c r="M82" s="84">
        <v>5</v>
      </c>
      <c r="N82" s="85">
        <v>5</v>
      </c>
      <c r="O82" s="84">
        <v>40</v>
      </c>
    </row>
    <row r="83" customHeight="1" spans="1:15">
      <c r="A83" s="76">
        <v>81</v>
      </c>
      <c r="B83" s="74">
        <v>391</v>
      </c>
      <c r="C83" s="75">
        <f>VLOOKUP(B83,'[1]SQL Results'!$B$1:$C$65536,2,0)</f>
        <v>2802</v>
      </c>
      <c r="D83" s="74" t="s">
        <v>132</v>
      </c>
      <c r="E83" s="74" t="s">
        <v>21</v>
      </c>
      <c r="F83" s="74" t="str">
        <f>VLOOKUP(C83,[2]Sheet1!$C:$G,5,0)</f>
        <v>B2</v>
      </c>
      <c r="G83" s="74">
        <f>VLOOKUP(C83,[3]人数!$B:$C,2,0)</f>
        <v>3</v>
      </c>
      <c r="H83" s="75">
        <f>G83*30</f>
        <v>90</v>
      </c>
      <c r="I83" s="92"/>
      <c r="J83" s="83">
        <v>5700</v>
      </c>
      <c r="K83" s="84">
        <v>10006</v>
      </c>
      <c r="L83" s="84">
        <v>8</v>
      </c>
      <c r="M83" s="84">
        <v>5</v>
      </c>
      <c r="N83" s="85">
        <v>5</v>
      </c>
      <c r="O83" s="84">
        <v>40</v>
      </c>
    </row>
    <row r="84" customHeight="1" spans="1:15">
      <c r="A84" s="71">
        <v>82</v>
      </c>
      <c r="B84" s="74">
        <v>359</v>
      </c>
      <c r="C84" s="75">
        <f>VLOOKUP(B84,'[1]SQL Results'!$B$1:$C$65536,2,0)</f>
        <v>2443</v>
      </c>
      <c r="D84" s="74" t="s">
        <v>133</v>
      </c>
      <c r="E84" s="74" t="s">
        <v>21</v>
      </c>
      <c r="F84" s="74" t="str">
        <f>VLOOKUP(C84,[2]Sheet1!$C:$G,5,0)</f>
        <v>C1</v>
      </c>
      <c r="G84" s="74">
        <f>VLOOKUP(C84,[3]人数!$B:$C,2,0)</f>
        <v>2</v>
      </c>
      <c r="H84" s="75">
        <f>G84*30</f>
        <v>60</v>
      </c>
      <c r="I84" s="92"/>
      <c r="J84" s="83">
        <v>5700</v>
      </c>
      <c r="K84" s="84">
        <v>10006</v>
      </c>
      <c r="L84" s="84">
        <v>8</v>
      </c>
      <c r="M84" s="84">
        <v>5</v>
      </c>
      <c r="N84" s="85">
        <v>5</v>
      </c>
      <c r="O84" s="85">
        <v>40</v>
      </c>
    </row>
    <row r="85" customHeight="1" spans="1:15">
      <c r="A85" s="71">
        <v>83</v>
      </c>
      <c r="B85" s="74">
        <v>56</v>
      </c>
      <c r="C85" s="75">
        <f>VLOOKUP(B85,'[1]SQL Results'!$B$1:$C$65536,2,0)</f>
        <v>2894</v>
      </c>
      <c r="D85" s="74" t="s">
        <v>134</v>
      </c>
      <c r="E85" s="74" t="s">
        <v>43</v>
      </c>
      <c r="F85" s="74" t="str">
        <f>VLOOKUP(C85,[2]Sheet1!$C:$G,5,0)</f>
        <v>C2</v>
      </c>
      <c r="G85" s="74">
        <f>VLOOKUP(C85,[3]人数!$B:$C,2,0)</f>
        <v>2</v>
      </c>
      <c r="H85" s="75">
        <f>G85*30</f>
        <v>60</v>
      </c>
      <c r="I85" s="93"/>
      <c r="J85" s="83">
        <v>5700</v>
      </c>
      <c r="K85" s="84">
        <v>10006</v>
      </c>
      <c r="L85" s="84">
        <v>4</v>
      </c>
      <c r="M85" s="84">
        <v>5</v>
      </c>
      <c r="N85" s="85">
        <v>5</v>
      </c>
      <c r="O85" s="84">
        <v>40</v>
      </c>
    </row>
    <row r="86" customHeight="1" spans="1:15">
      <c r="A86" s="76">
        <v>84</v>
      </c>
      <c r="B86" s="74">
        <v>717</v>
      </c>
      <c r="C86" s="75">
        <f>VLOOKUP(B86,'[1]SQL Results'!$B$1:$C$65536,2,0)</f>
        <v>2854</v>
      </c>
      <c r="D86" s="74" t="s">
        <v>135</v>
      </c>
      <c r="E86" s="74" t="s">
        <v>70</v>
      </c>
      <c r="F86" s="74" t="str">
        <f>VLOOKUP(C86,[2]Sheet1!$C:$G,5,0)</f>
        <v>C1</v>
      </c>
      <c r="G86" s="74">
        <f>VLOOKUP(C86,[3]人数!$B:$C,2,0)</f>
        <v>2</v>
      </c>
      <c r="H86" s="75">
        <f>G86*30</f>
        <v>60</v>
      </c>
      <c r="I86" s="91" t="s">
        <v>136</v>
      </c>
      <c r="J86" s="83">
        <v>5700</v>
      </c>
      <c r="K86" s="84">
        <v>9706</v>
      </c>
      <c r="L86" s="84">
        <v>4</v>
      </c>
      <c r="M86" s="84">
        <v>5</v>
      </c>
      <c r="N86" s="85">
        <v>5</v>
      </c>
      <c r="O86" s="84">
        <v>40</v>
      </c>
    </row>
    <row r="87" customHeight="1" spans="1:15">
      <c r="A87" s="71">
        <v>85</v>
      </c>
      <c r="B87" s="74">
        <v>102935</v>
      </c>
      <c r="C87" s="75">
        <f>VLOOKUP(B87,'[1]SQL Results'!$B$1:$C$65536,2,0)</f>
        <v>102935</v>
      </c>
      <c r="D87" s="74" t="s">
        <v>137</v>
      </c>
      <c r="E87" s="74" t="s">
        <v>24</v>
      </c>
      <c r="F87" s="74" t="str">
        <f>VLOOKUP(C87,[2]Sheet1!$C:$G,5,0)</f>
        <v>C1</v>
      </c>
      <c r="G87" s="74">
        <f>VLOOKUP(C87,[3]人数!$B:$C,2,0)</f>
        <v>1</v>
      </c>
      <c r="H87" s="75">
        <f>G87*30</f>
        <v>30</v>
      </c>
      <c r="I87" s="92"/>
      <c r="J87" s="83">
        <v>5700</v>
      </c>
      <c r="K87" s="84">
        <v>9706</v>
      </c>
      <c r="L87" s="84">
        <v>8</v>
      </c>
      <c r="M87" s="84">
        <v>5</v>
      </c>
      <c r="N87" s="85">
        <v>5</v>
      </c>
      <c r="O87" s="85">
        <v>40</v>
      </c>
    </row>
    <row r="88" customHeight="1" spans="1:15">
      <c r="A88" s="76">
        <v>86</v>
      </c>
      <c r="B88" s="74">
        <v>387</v>
      </c>
      <c r="C88" s="75">
        <f>VLOOKUP(B88,'[1]SQL Results'!$B$1:$C$65536,2,0)</f>
        <v>2751</v>
      </c>
      <c r="D88" s="74" t="s">
        <v>138</v>
      </c>
      <c r="E88" s="74" t="s">
        <v>27</v>
      </c>
      <c r="F88" s="74" t="str">
        <f>VLOOKUP(C88,[2]Sheet1!$C:$G,5,0)</f>
        <v>C1</v>
      </c>
      <c r="G88" s="74">
        <f>VLOOKUP(C88,[3]人数!$B:$C,2,0)</f>
        <v>2</v>
      </c>
      <c r="H88" s="75">
        <f>G88*30</f>
        <v>60</v>
      </c>
      <c r="I88" s="93"/>
      <c r="J88" s="83">
        <v>5700</v>
      </c>
      <c r="K88" s="84">
        <v>8706</v>
      </c>
      <c r="L88" s="84">
        <v>4</v>
      </c>
      <c r="M88" s="84">
        <v>5</v>
      </c>
      <c r="N88" s="85">
        <v>5</v>
      </c>
      <c r="O88" s="85">
        <v>40</v>
      </c>
    </row>
    <row r="89" customHeight="1" spans="1:15">
      <c r="A89" s="71">
        <v>87</v>
      </c>
      <c r="B89" s="75">
        <v>297863</v>
      </c>
      <c r="C89" s="75">
        <f>VLOOKUP(B89,'[1]SQL Results'!$B$1:$C$65536,2,0)</f>
        <v>297863</v>
      </c>
      <c r="D89" s="75" t="s">
        <v>139</v>
      </c>
      <c r="E89" s="75" t="s">
        <v>36</v>
      </c>
      <c r="F89" s="74" t="str">
        <f>VLOOKUP(C89,[2]Sheet1!$C:$G,5,0)</f>
        <v>C1</v>
      </c>
      <c r="G89" s="74">
        <f>VLOOKUP(C89,[3]人数!$B:$C,2,0)</f>
        <v>3</v>
      </c>
      <c r="H89" s="75">
        <f>G89*30</f>
        <v>90</v>
      </c>
      <c r="I89" s="91" t="s">
        <v>140</v>
      </c>
      <c r="J89" s="83">
        <v>5200</v>
      </c>
      <c r="K89" s="84">
        <v>9020</v>
      </c>
      <c r="L89" s="84">
        <v>8</v>
      </c>
      <c r="M89" s="84">
        <v>5</v>
      </c>
      <c r="N89" s="85">
        <v>5</v>
      </c>
      <c r="O89" s="85">
        <v>40</v>
      </c>
    </row>
    <row r="90" customHeight="1" spans="1:15">
      <c r="A90" s="71">
        <v>88</v>
      </c>
      <c r="B90" s="78">
        <v>103639</v>
      </c>
      <c r="C90" s="75">
        <f>VLOOKUP(B90,'[1]SQL Results'!$B$1:$C$65536,2,0)</f>
        <v>103639</v>
      </c>
      <c r="D90" s="78" t="s">
        <v>141</v>
      </c>
      <c r="E90" s="78" t="s">
        <v>27</v>
      </c>
      <c r="F90" s="74" t="str">
        <f>VLOOKUP(C90,[2]Sheet1!$C:$G,5,0)</f>
        <v>C1</v>
      </c>
      <c r="G90" s="74">
        <f>VLOOKUP(C90,[3]人数!$B:$C,2,0)</f>
        <v>2</v>
      </c>
      <c r="H90" s="75">
        <f>G90*30</f>
        <v>60</v>
      </c>
      <c r="I90" s="92"/>
      <c r="J90" s="83">
        <v>5200</v>
      </c>
      <c r="K90" s="84">
        <v>9020</v>
      </c>
      <c r="L90" s="84">
        <v>13</v>
      </c>
      <c r="M90" s="84">
        <v>5</v>
      </c>
      <c r="N90" s="85">
        <v>5</v>
      </c>
      <c r="O90" s="84">
        <v>40</v>
      </c>
    </row>
    <row r="91" customHeight="1" spans="1:15">
      <c r="A91" s="76">
        <v>89</v>
      </c>
      <c r="B91" s="74">
        <v>107728</v>
      </c>
      <c r="C91" s="75">
        <f>VLOOKUP(B91,'[1]SQL Results'!$B$1:$C$65536,2,0)</f>
        <v>107728</v>
      </c>
      <c r="D91" s="74" t="s">
        <v>142</v>
      </c>
      <c r="E91" s="74" t="s">
        <v>70</v>
      </c>
      <c r="F91" s="74" t="str">
        <f>VLOOKUP(C91,[2]Sheet1!$C:$G,5,0)</f>
        <v>C1</v>
      </c>
      <c r="G91" s="74">
        <f>VLOOKUP(C91,[3]人数!$B:$C,2,0)</f>
        <v>2</v>
      </c>
      <c r="H91" s="75">
        <f>G91*30</f>
        <v>60</v>
      </c>
      <c r="I91" s="92"/>
      <c r="J91" s="83">
        <v>5200</v>
      </c>
      <c r="K91" s="84">
        <v>9020</v>
      </c>
      <c r="L91" s="84">
        <v>8</v>
      </c>
      <c r="M91" s="84">
        <v>5</v>
      </c>
      <c r="N91" s="85">
        <v>5</v>
      </c>
      <c r="O91" s="84">
        <v>40</v>
      </c>
    </row>
    <row r="92" customHeight="1" spans="1:15">
      <c r="A92" s="71">
        <v>90</v>
      </c>
      <c r="B92" s="74">
        <v>570</v>
      </c>
      <c r="C92" s="75">
        <f>VLOOKUP(B92,'[1]SQL Results'!$B$1:$C$65536,2,0)</f>
        <v>2414</v>
      </c>
      <c r="D92" s="74" t="s">
        <v>143</v>
      </c>
      <c r="E92" s="74" t="s">
        <v>27</v>
      </c>
      <c r="F92" s="74" t="str">
        <f>VLOOKUP(C92,[2]Sheet1!$C:$G,5,0)</f>
        <v>C2</v>
      </c>
      <c r="G92" s="74">
        <f>VLOOKUP(C92,[3]人数!$B:$C,2,0)</f>
        <v>2</v>
      </c>
      <c r="H92" s="75">
        <f>G92*30</f>
        <v>60</v>
      </c>
      <c r="I92" s="93"/>
      <c r="J92" s="83">
        <v>5200</v>
      </c>
      <c r="K92" s="84">
        <v>9020</v>
      </c>
      <c r="L92" s="84">
        <v>13</v>
      </c>
      <c r="M92" s="84">
        <v>5</v>
      </c>
      <c r="N92" s="85">
        <v>5</v>
      </c>
      <c r="O92" s="84">
        <v>40</v>
      </c>
    </row>
    <row r="93" customHeight="1" spans="1:15">
      <c r="A93" s="71">
        <v>91</v>
      </c>
      <c r="B93" s="74">
        <v>113833</v>
      </c>
      <c r="C93" s="75">
        <f>VLOOKUP(B93,'[1]SQL Results'!$B$1:$C$65536,2,0)</f>
        <v>113833</v>
      </c>
      <c r="D93" s="74" t="s">
        <v>144</v>
      </c>
      <c r="E93" s="74" t="s">
        <v>27</v>
      </c>
      <c r="F93" s="74" t="str">
        <f>VLOOKUP(C93,[2]Sheet1!$C:$G,5,0)</f>
        <v>C1</v>
      </c>
      <c r="G93" s="74">
        <f>VLOOKUP(C93,[3]人数!$B:$C,2,0)</f>
        <v>2</v>
      </c>
      <c r="H93" s="75">
        <f t="shared" ref="H93:H102" si="3">G93*30</f>
        <v>60</v>
      </c>
      <c r="I93" s="91" t="s">
        <v>145</v>
      </c>
      <c r="J93" s="83">
        <v>5200</v>
      </c>
      <c r="K93" s="84">
        <v>8706</v>
      </c>
      <c r="L93" s="84">
        <v>8</v>
      </c>
      <c r="M93" s="84">
        <v>5</v>
      </c>
      <c r="N93" s="85">
        <v>5</v>
      </c>
      <c r="O93" s="85">
        <v>40</v>
      </c>
    </row>
    <row r="94" customHeight="1" spans="1:15">
      <c r="A94" s="76">
        <v>92</v>
      </c>
      <c r="B94" s="74">
        <v>122198</v>
      </c>
      <c r="C94" s="75">
        <f>VLOOKUP(B94,'[1]SQL Results'!$B$1:$C$65536,2,0)</f>
        <v>122198</v>
      </c>
      <c r="D94" s="74" t="s">
        <v>146</v>
      </c>
      <c r="E94" s="74" t="s">
        <v>36</v>
      </c>
      <c r="F94" s="74" t="str">
        <f>VLOOKUP(C94,[2]Sheet1!$C:$G,5,0)</f>
        <v>C2</v>
      </c>
      <c r="G94" s="74">
        <f>VLOOKUP(C94,[3]人数!$B:$C,2,0)</f>
        <v>2</v>
      </c>
      <c r="H94" s="75">
        <f>G94*30</f>
        <v>60</v>
      </c>
      <c r="I94" s="92"/>
      <c r="J94" s="83">
        <v>5200</v>
      </c>
      <c r="K94" s="84">
        <v>8706</v>
      </c>
      <c r="L94" s="84">
        <v>13</v>
      </c>
      <c r="M94" s="84">
        <v>5</v>
      </c>
      <c r="N94" s="85">
        <v>5</v>
      </c>
      <c r="O94" s="84">
        <v>40</v>
      </c>
    </row>
    <row r="95" customHeight="1" spans="1:15">
      <c r="A95" s="71">
        <v>93</v>
      </c>
      <c r="B95" s="74">
        <v>713</v>
      </c>
      <c r="C95" s="75">
        <f>VLOOKUP(B95,'[1]SQL Results'!$B$1:$C$65536,2,0)</f>
        <v>2883</v>
      </c>
      <c r="D95" s="74" t="s">
        <v>147</v>
      </c>
      <c r="E95" s="74" t="s">
        <v>70</v>
      </c>
      <c r="F95" s="74" t="str">
        <f>VLOOKUP(C95,[2]Sheet1!$C:$G,5,0)</f>
        <v>C2</v>
      </c>
      <c r="G95" s="74">
        <f>VLOOKUP(C95,[3]人数!$B:$C,2,0)</f>
        <v>2</v>
      </c>
      <c r="H95" s="75">
        <f>G95*30</f>
        <v>60</v>
      </c>
      <c r="I95" s="92"/>
      <c r="J95" s="83">
        <v>5200</v>
      </c>
      <c r="K95" s="84">
        <v>8706</v>
      </c>
      <c r="L95" s="84">
        <v>4</v>
      </c>
      <c r="M95" s="84">
        <v>5</v>
      </c>
      <c r="N95" s="85">
        <v>5</v>
      </c>
      <c r="O95" s="85">
        <v>40</v>
      </c>
    </row>
    <row r="96" customHeight="1" spans="1:15">
      <c r="A96" s="71">
        <v>94</v>
      </c>
      <c r="B96" s="74">
        <v>716</v>
      </c>
      <c r="C96" s="75">
        <f>VLOOKUP(B96,'[1]SQL Results'!$B$1:$C$65536,2,0)</f>
        <v>2873</v>
      </c>
      <c r="D96" s="74" t="s">
        <v>148</v>
      </c>
      <c r="E96" s="74" t="s">
        <v>70</v>
      </c>
      <c r="F96" s="74" t="str">
        <f>VLOOKUP(C96,[2]Sheet1!$C:$G,5,0)</f>
        <v>C1</v>
      </c>
      <c r="G96" s="74">
        <f>VLOOKUP(C96,[3]人数!$B:$C,2,0)</f>
        <v>3</v>
      </c>
      <c r="H96" s="75">
        <f>G96*30</f>
        <v>90</v>
      </c>
      <c r="I96" s="93"/>
      <c r="J96" s="83">
        <v>5200</v>
      </c>
      <c r="K96" s="84">
        <v>8006</v>
      </c>
      <c r="L96" s="84">
        <v>4</v>
      </c>
      <c r="M96" s="84">
        <v>5</v>
      </c>
      <c r="N96" s="85">
        <v>5</v>
      </c>
      <c r="O96" s="85">
        <v>30</v>
      </c>
    </row>
    <row r="97" customHeight="1" spans="1:15">
      <c r="A97" s="76">
        <v>95</v>
      </c>
      <c r="B97" s="74">
        <v>723</v>
      </c>
      <c r="C97" s="75">
        <f>VLOOKUP(B97,'[1]SQL Results'!$B$1:$C$65536,2,0)</f>
        <v>2771</v>
      </c>
      <c r="D97" s="74" t="s">
        <v>149</v>
      </c>
      <c r="E97" s="74" t="s">
        <v>27</v>
      </c>
      <c r="F97" s="74" t="str">
        <f>VLOOKUP(C97,[2]Sheet1!$C:$G,5,0)</f>
        <v>C1</v>
      </c>
      <c r="G97" s="74">
        <f>VLOOKUP(C97,[3]人数!$B:$C,2,0)</f>
        <v>2</v>
      </c>
      <c r="H97" s="75">
        <f>G97*30</f>
        <v>60</v>
      </c>
      <c r="I97" s="91" t="s">
        <v>150</v>
      </c>
      <c r="J97" s="83">
        <v>4700</v>
      </c>
      <c r="K97" s="84">
        <v>8706</v>
      </c>
      <c r="L97" s="84">
        <v>4</v>
      </c>
      <c r="M97" s="84">
        <v>5</v>
      </c>
      <c r="N97" s="85">
        <v>5</v>
      </c>
      <c r="O97" s="84">
        <v>40</v>
      </c>
    </row>
    <row r="98" customHeight="1" spans="1:15">
      <c r="A98" s="71">
        <v>96</v>
      </c>
      <c r="B98" s="74">
        <v>114069</v>
      </c>
      <c r="C98" s="75">
        <f>VLOOKUP(B98,'[1]SQL Results'!$B$1:$C$65536,2,0)</f>
        <v>2304</v>
      </c>
      <c r="D98" s="74" t="s">
        <v>151</v>
      </c>
      <c r="E98" s="74" t="s">
        <v>27</v>
      </c>
      <c r="F98" s="74" t="str">
        <f>VLOOKUP(C98,[2]Sheet1!$C:$G,5,0)</f>
        <v>B1</v>
      </c>
      <c r="G98" s="74">
        <f>VLOOKUP(C98,[3]人数!$B:$C,2,0)</f>
        <v>2</v>
      </c>
      <c r="H98" s="75">
        <f t="shared" si="3"/>
        <v>60</v>
      </c>
      <c r="I98" s="92"/>
      <c r="J98" s="83">
        <v>4700</v>
      </c>
      <c r="K98" s="84">
        <v>8020</v>
      </c>
      <c r="L98" s="84">
        <v>8</v>
      </c>
      <c r="M98" s="84">
        <v>5</v>
      </c>
      <c r="N98" s="85">
        <v>5</v>
      </c>
      <c r="O98" s="84">
        <v>40</v>
      </c>
    </row>
    <row r="99" customHeight="1" spans="1:15">
      <c r="A99" s="71">
        <v>97</v>
      </c>
      <c r="B99" s="74">
        <v>117491</v>
      </c>
      <c r="C99" s="75">
        <f>VLOOKUP(B99,'[1]SQL Results'!$B$1:$C$65536,2,0)</f>
        <v>117491</v>
      </c>
      <c r="D99" s="74" t="s">
        <v>152</v>
      </c>
      <c r="E99" s="74" t="s">
        <v>21</v>
      </c>
      <c r="F99" s="74" t="str">
        <f>VLOOKUP(C99,[2]Sheet1!$C:$G,5,0)</f>
        <v>B1</v>
      </c>
      <c r="G99" s="74">
        <f>VLOOKUP(C99,[3]人数!$B:$C,2,0)</f>
        <v>2</v>
      </c>
      <c r="H99" s="75">
        <f t="shared" si="3"/>
        <v>60</v>
      </c>
      <c r="I99" s="92"/>
      <c r="J99" s="83">
        <v>4700</v>
      </c>
      <c r="K99" s="84">
        <v>8020</v>
      </c>
      <c r="L99" s="84">
        <v>4</v>
      </c>
      <c r="M99" s="84">
        <v>5</v>
      </c>
      <c r="N99" s="85">
        <v>5</v>
      </c>
      <c r="O99" s="84">
        <v>40</v>
      </c>
    </row>
    <row r="100" customHeight="1" spans="1:15">
      <c r="A100" s="71">
        <v>98</v>
      </c>
      <c r="B100" s="74">
        <v>138202</v>
      </c>
      <c r="C100" s="75">
        <f>VLOOKUP(B100,'[1]SQL Results'!$B$1:$C$65536,2,0)</f>
        <v>138202</v>
      </c>
      <c r="D100" s="74" t="s">
        <v>153</v>
      </c>
      <c r="E100" s="74" t="s">
        <v>27</v>
      </c>
      <c r="F100" s="74" t="str">
        <f>VLOOKUP(C100,[2]Sheet1!$C:$G,5,0)</f>
        <v>B2</v>
      </c>
      <c r="G100" s="74">
        <f>VLOOKUP(C100,[3]人数!$B:$C,2,0)</f>
        <v>3</v>
      </c>
      <c r="H100" s="75">
        <f t="shared" si="3"/>
        <v>90</v>
      </c>
      <c r="I100" s="93"/>
      <c r="J100" s="83">
        <v>4700</v>
      </c>
      <c r="K100" s="84">
        <v>8020</v>
      </c>
      <c r="L100" s="84">
        <v>8</v>
      </c>
      <c r="M100" s="84">
        <v>5</v>
      </c>
      <c r="N100" s="85">
        <v>5</v>
      </c>
      <c r="O100" s="85">
        <v>40</v>
      </c>
    </row>
    <row r="101" customHeight="1" spans="1:15">
      <c r="A101" s="76">
        <v>99</v>
      </c>
      <c r="B101" s="74">
        <v>721</v>
      </c>
      <c r="C101" s="75">
        <f>VLOOKUP(B101,'[1]SQL Results'!$B$1:$C$65536,2,0)</f>
        <v>2865</v>
      </c>
      <c r="D101" s="74" t="s">
        <v>154</v>
      </c>
      <c r="E101" s="74" t="s">
        <v>70</v>
      </c>
      <c r="F101" s="74" t="str">
        <f>VLOOKUP(C101,[2]Sheet1!$C:$G,5,0)</f>
        <v>C1</v>
      </c>
      <c r="G101" s="74">
        <f>VLOOKUP(C101,[3]人数!$B:$C,2,0)</f>
        <v>2</v>
      </c>
      <c r="H101" s="75">
        <f t="shared" si="3"/>
        <v>60</v>
      </c>
      <c r="I101" s="91" t="s">
        <v>155</v>
      </c>
      <c r="J101" s="83">
        <v>4700</v>
      </c>
      <c r="K101" s="84">
        <v>8020</v>
      </c>
      <c r="L101" s="84">
        <v>4</v>
      </c>
      <c r="M101" s="84">
        <v>5</v>
      </c>
      <c r="N101" s="85">
        <v>5</v>
      </c>
      <c r="O101" s="85">
        <v>40</v>
      </c>
    </row>
    <row r="102" customHeight="1" spans="1:15">
      <c r="A102" s="71">
        <v>100</v>
      </c>
      <c r="B102" s="74">
        <v>113008</v>
      </c>
      <c r="C102" s="75">
        <f>VLOOKUP(B102,'[1]SQL Results'!$B$1:$C$65536,2,0)</f>
        <v>113008</v>
      </c>
      <c r="D102" s="74" t="s">
        <v>156</v>
      </c>
      <c r="E102" s="74" t="s">
        <v>21</v>
      </c>
      <c r="F102" s="74" t="str">
        <f>VLOOKUP(C102,[2]Sheet1!$C:$G,5,0)</f>
        <v>C1</v>
      </c>
      <c r="G102" s="74">
        <f>VLOOKUP(C102,[3]人数!$B:$C,2,0)</f>
        <v>2</v>
      </c>
      <c r="H102" s="75">
        <f t="shared" si="3"/>
        <v>60</v>
      </c>
      <c r="I102" s="92"/>
      <c r="J102" s="83">
        <v>4700</v>
      </c>
      <c r="K102" s="84">
        <v>8020</v>
      </c>
      <c r="L102" s="84">
        <v>8</v>
      </c>
      <c r="M102" s="84">
        <v>5</v>
      </c>
      <c r="N102" s="85">
        <v>5</v>
      </c>
      <c r="O102" s="84">
        <v>40</v>
      </c>
    </row>
    <row r="103" customHeight="1" spans="1:15">
      <c r="A103" s="71">
        <v>101</v>
      </c>
      <c r="B103" s="78">
        <v>732</v>
      </c>
      <c r="C103" s="75">
        <f>VLOOKUP(B103,'[1]SQL Results'!$B$1:$C$65536,2,0)</f>
        <v>2837</v>
      </c>
      <c r="D103" s="78" t="s">
        <v>157</v>
      </c>
      <c r="E103" s="78" t="s">
        <v>70</v>
      </c>
      <c r="F103" s="74" t="str">
        <f>VLOOKUP(C103,[2]Sheet1!$C:$G,5,0)</f>
        <v>C1</v>
      </c>
      <c r="G103" s="74">
        <f>VLOOKUP(C103,[3]人数!$B:$C,2,0)</f>
        <v>1</v>
      </c>
      <c r="H103" s="75">
        <f t="shared" ref="H103:H109" si="4">G103*30</f>
        <v>30</v>
      </c>
      <c r="I103" s="92"/>
      <c r="J103" s="83">
        <v>4700</v>
      </c>
      <c r="K103" s="84">
        <v>8020</v>
      </c>
      <c r="L103" s="84">
        <v>4</v>
      </c>
      <c r="M103" s="84">
        <v>5</v>
      </c>
      <c r="N103" s="85">
        <v>5</v>
      </c>
      <c r="O103" s="84">
        <v>40</v>
      </c>
    </row>
    <row r="104" customHeight="1" spans="1:15">
      <c r="A104" s="76">
        <v>102</v>
      </c>
      <c r="B104" s="74">
        <v>371</v>
      </c>
      <c r="C104" s="75">
        <f>VLOOKUP(B104,'[1]SQL Results'!$B$1:$C$65536,2,0)</f>
        <v>2839</v>
      </c>
      <c r="D104" s="74" t="s">
        <v>158</v>
      </c>
      <c r="E104" s="74" t="s">
        <v>40</v>
      </c>
      <c r="F104" s="74" t="str">
        <f>VLOOKUP(C104,[2]Sheet1!$C:$G,5,0)</f>
        <v>C2</v>
      </c>
      <c r="G104" s="74">
        <f>VLOOKUP(C104,[3]人数!$B:$C,2,0)</f>
        <v>2</v>
      </c>
      <c r="H104" s="75">
        <f t="shared" si="4"/>
        <v>60</v>
      </c>
      <c r="I104" s="93"/>
      <c r="J104" s="83">
        <v>4700</v>
      </c>
      <c r="K104" s="84">
        <v>8020</v>
      </c>
      <c r="L104" s="84">
        <v>4</v>
      </c>
      <c r="M104" s="84">
        <v>5</v>
      </c>
      <c r="N104" s="85">
        <v>5</v>
      </c>
      <c r="O104" s="85">
        <v>40</v>
      </c>
    </row>
    <row r="105" customHeight="1" spans="1:15">
      <c r="A105" s="71">
        <v>103</v>
      </c>
      <c r="B105" s="74">
        <v>549</v>
      </c>
      <c r="C105" s="75">
        <f>VLOOKUP(B105,'[1]SQL Results'!$B$1:$C$65536,2,0)</f>
        <v>2853</v>
      </c>
      <c r="D105" s="74" t="s">
        <v>159</v>
      </c>
      <c r="E105" s="74" t="s">
        <v>70</v>
      </c>
      <c r="F105" s="74" t="str">
        <f>VLOOKUP(C105,[2]Sheet1!$C:$G,5,0)</f>
        <v>C2</v>
      </c>
      <c r="G105" s="74">
        <f>VLOOKUP(C105,[3]人数!$B:$C,2,0)</f>
        <v>2</v>
      </c>
      <c r="H105" s="75">
        <f t="shared" si="4"/>
        <v>60</v>
      </c>
      <c r="I105" s="91" t="s">
        <v>160</v>
      </c>
      <c r="J105" s="83">
        <v>4700</v>
      </c>
      <c r="K105" s="84">
        <v>8020</v>
      </c>
      <c r="L105" s="84">
        <v>4</v>
      </c>
      <c r="M105" s="84">
        <v>5</v>
      </c>
      <c r="N105" s="85">
        <v>5</v>
      </c>
      <c r="O105" s="85">
        <v>40</v>
      </c>
    </row>
    <row r="106" customHeight="1" spans="1:15">
      <c r="A106" s="76">
        <v>104</v>
      </c>
      <c r="B106" s="74">
        <v>128640</v>
      </c>
      <c r="C106" s="75">
        <f>VLOOKUP(B106,'[1]SQL Results'!$B$1:$C$65536,2,0)</f>
        <v>128640</v>
      </c>
      <c r="D106" s="74" t="s">
        <v>161</v>
      </c>
      <c r="E106" s="74" t="s">
        <v>21</v>
      </c>
      <c r="F106" s="74" t="str">
        <f>VLOOKUP(C106,[2]Sheet1!$C:$G,5,0)</f>
        <v>C2</v>
      </c>
      <c r="G106" s="74">
        <f>VLOOKUP(C106,[3]人数!$B:$C,2,0)</f>
        <v>2</v>
      </c>
      <c r="H106" s="75">
        <f t="shared" si="4"/>
        <v>60</v>
      </c>
      <c r="I106" s="92"/>
      <c r="J106" s="83">
        <v>4700</v>
      </c>
      <c r="K106" s="84">
        <v>8020</v>
      </c>
      <c r="L106" s="84">
        <v>4</v>
      </c>
      <c r="M106" s="84">
        <v>5</v>
      </c>
      <c r="N106" s="85">
        <v>5</v>
      </c>
      <c r="O106" s="84">
        <v>40</v>
      </c>
    </row>
    <row r="107" customHeight="1" spans="1:15">
      <c r="A107" s="71">
        <v>105</v>
      </c>
      <c r="B107" s="74">
        <v>118951</v>
      </c>
      <c r="C107" s="75">
        <f>VLOOKUP(B107,'[1]SQL Results'!$B$1:$C$65536,2,0)</f>
        <v>118951</v>
      </c>
      <c r="D107" s="74" t="s">
        <v>162</v>
      </c>
      <c r="E107" s="74" t="s">
        <v>27</v>
      </c>
      <c r="F107" s="74" t="str">
        <f>VLOOKUP(C107,[2]Sheet1!$C:$G,5,0)</f>
        <v>C2</v>
      </c>
      <c r="G107" s="74">
        <f>VLOOKUP(C107,[3]人数!$B:$C,2,0)</f>
        <v>2</v>
      </c>
      <c r="H107" s="75">
        <f t="shared" si="4"/>
        <v>60</v>
      </c>
      <c r="I107" s="92"/>
      <c r="J107" s="83">
        <v>4700</v>
      </c>
      <c r="K107" s="84">
        <v>8020</v>
      </c>
      <c r="L107" s="84">
        <v>4</v>
      </c>
      <c r="M107" s="84">
        <v>5</v>
      </c>
      <c r="N107" s="85">
        <v>5</v>
      </c>
      <c r="O107" s="85">
        <v>40</v>
      </c>
    </row>
    <row r="108" customHeight="1" spans="1:15">
      <c r="A108" s="71">
        <v>106</v>
      </c>
      <c r="B108" s="74">
        <v>122686</v>
      </c>
      <c r="C108" s="75">
        <f>VLOOKUP(B108,'[1]SQL Results'!$B$1:$C$65536,2,0)</f>
        <v>122686</v>
      </c>
      <c r="D108" s="74" t="s">
        <v>163</v>
      </c>
      <c r="E108" s="74" t="s">
        <v>70</v>
      </c>
      <c r="F108" s="74" t="str">
        <f>VLOOKUP(C108,[2]Sheet1!$C:$G,5,0)</f>
        <v>C2</v>
      </c>
      <c r="G108" s="74">
        <f>VLOOKUP(C108,[3]人数!$B:$C,2,0)</f>
        <v>1</v>
      </c>
      <c r="H108" s="75">
        <f t="shared" si="4"/>
        <v>30</v>
      </c>
      <c r="I108" s="93"/>
      <c r="J108" s="83">
        <v>4700</v>
      </c>
      <c r="K108" s="84">
        <v>8020</v>
      </c>
      <c r="L108" s="84">
        <v>4</v>
      </c>
      <c r="M108" s="84">
        <v>5</v>
      </c>
      <c r="N108" s="85">
        <v>5</v>
      </c>
      <c r="O108" s="85">
        <v>40</v>
      </c>
    </row>
    <row r="109" customHeight="1" spans="1:15">
      <c r="A109" s="76">
        <v>107</v>
      </c>
      <c r="B109" s="74">
        <v>52</v>
      </c>
      <c r="C109" s="75">
        <f>VLOOKUP(B109,'[1]SQL Results'!$B$1:$C$65536,2,0)</f>
        <v>2905</v>
      </c>
      <c r="D109" s="74" t="s">
        <v>134</v>
      </c>
      <c r="E109" s="74" t="s">
        <v>43</v>
      </c>
      <c r="F109" s="74" t="str">
        <f>VLOOKUP(C109,[2]Sheet1!$C:$G,5,0)</f>
        <v>C2</v>
      </c>
      <c r="G109" s="74">
        <f>VLOOKUP(C109,[3]人数!$B:$C,2,0)</f>
        <v>2</v>
      </c>
      <c r="H109" s="75">
        <f t="shared" si="4"/>
        <v>60</v>
      </c>
      <c r="I109" s="91" t="s">
        <v>164</v>
      </c>
      <c r="J109" s="83">
        <v>4700</v>
      </c>
      <c r="K109" s="84">
        <v>8020</v>
      </c>
      <c r="L109" s="84">
        <v>4</v>
      </c>
      <c r="M109" s="84">
        <v>5</v>
      </c>
      <c r="N109" s="85">
        <v>5</v>
      </c>
      <c r="O109" s="84">
        <v>40</v>
      </c>
    </row>
    <row r="110" customHeight="1" spans="1:15">
      <c r="A110" s="71">
        <v>108</v>
      </c>
      <c r="B110" s="74">
        <v>118758</v>
      </c>
      <c r="C110" s="75">
        <f>VLOOKUP(B110,'[1]SQL Results'!$B$1:$C$65536,2,0)</f>
        <v>118758</v>
      </c>
      <c r="D110" s="74" t="s">
        <v>165</v>
      </c>
      <c r="E110" s="74" t="s">
        <v>36</v>
      </c>
      <c r="F110" s="74" t="str">
        <f>VLOOKUP(C110,[2]Sheet1!$C:$G,5,0)</f>
        <v>C2</v>
      </c>
      <c r="G110" s="74">
        <f>VLOOKUP(C110,[3]人数!$B:$C,2,0)</f>
        <v>2</v>
      </c>
      <c r="H110" s="75">
        <f>G110*30</f>
        <v>60</v>
      </c>
      <c r="I110" s="92"/>
      <c r="J110" s="83">
        <v>4700</v>
      </c>
      <c r="K110" s="84">
        <v>8020</v>
      </c>
      <c r="L110" s="84">
        <v>4</v>
      </c>
      <c r="M110" s="84">
        <v>5</v>
      </c>
      <c r="N110" s="85">
        <v>5</v>
      </c>
      <c r="O110" s="84">
        <v>40</v>
      </c>
    </row>
    <row r="111" customHeight="1" spans="1:15">
      <c r="A111" s="71">
        <v>109</v>
      </c>
      <c r="B111" s="74">
        <v>117637</v>
      </c>
      <c r="C111" s="75">
        <f>VLOOKUP(B111,'[1]SQL Results'!$B$1:$C$65536,2,0)</f>
        <v>117637</v>
      </c>
      <c r="D111" s="74" t="s">
        <v>166</v>
      </c>
      <c r="E111" s="74" t="s">
        <v>70</v>
      </c>
      <c r="F111" s="74" t="str">
        <f>VLOOKUP(C111,[2]Sheet1!$C:$G,5,0)</f>
        <v>C2</v>
      </c>
      <c r="G111" s="74">
        <f>VLOOKUP(C111,[3]人数!$B:$C,2,0)</f>
        <v>2</v>
      </c>
      <c r="H111" s="75">
        <f>G111*30</f>
        <v>60</v>
      </c>
      <c r="I111" s="92"/>
      <c r="J111" s="83">
        <v>4700</v>
      </c>
      <c r="K111" s="84">
        <v>8020</v>
      </c>
      <c r="L111" s="84">
        <v>4</v>
      </c>
      <c r="M111" s="84">
        <v>5</v>
      </c>
      <c r="N111" s="85">
        <v>5</v>
      </c>
      <c r="O111" s="85">
        <v>40</v>
      </c>
    </row>
    <row r="112" customHeight="1" spans="1:15">
      <c r="A112" s="76">
        <v>110</v>
      </c>
      <c r="B112" s="74">
        <v>119622</v>
      </c>
      <c r="C112" s="75">
        <f>VLOOKUP(B112,'[1]SQL Results'!$B$1:$C$65536,2,0)</f>
        <v>119622</v>
      </c>
      <c r="D112" s="74" t="s">
        <v>167</v>
      </c>
      <c r="E112" s="74" t="s">
        <v>24</v>
      </c>
      <c r="F112" s="74" t="str">
        <f>VLOOKUP(C112,[2]Sheet1!$C:$G,5,0)</f>
        <v>C2</v>
      </c>
      <c r="G112" s="74">
        <f>VLOOKUP(C112,[3]人数!$B:$C,2,0)</f>
        <v>2</v>
      </c>
      <c r="H112" s="75">
        <f>G112*30</f>
        <v>60</v>
      </c>
      <c r="I112" s="93"/>
      <c r="J112" s="83">
        <v>4700</v>
      </c>
      <c r="K112" s="84">
        <v>7706</v>
      </c>
      <c r="L112" s="84">
        <v>4</v>
      </c>
      <c r="M112" s="84">
        <v>5</v>
      </c>
      <c r="N112" s="85">
        <v>5</v>
      </c>
      <c r="O112" s="85">
        <v>30</v>
      </c>
    </row>
    <row r="113" customHeight="1" spans="1:15">
      <c r="A113" s="71">
        <v>111</v>
      </c>
      <c r="B113" s="74">
        <v>117923</v>
      </c>
      <c r="C113" s="75">
        <f>VLOOKUP(B113,'[1]SQL Results'!$B$1:$C$65536,2,0)</f>
        <v>117923</v>
      </c>
      <c r="D113" s="74" t="s">
        <v>168</v>
      </c>
      <c r="E113" s="74" t="s">
        <v>70</v>
      </c>
      <c r="F113" s="74" t="str">
        <f>VLOOKUP(C113,[2]Sheet1!$C:$G,5,0)</f>
        <v>C2</v>
      </c>
      <c r="G113" s="74">
        <f>VLOOKUP(C113,[3]人数!$B:$C,2,0)</f>
        <v>2</v>
      </c>
      <c r="H113" s="75">
        <f>G113*30</f>
        <v>60</v>
      </c>
      <c r="I113" s="91" t="s">
        <v>169</v>
      </c>
      <c r="J113" s="83">
        <v>4700</v>
      </c>
      <c r="K113" s="84">
        <v>7706</v>
      </c>
      <c r="L113" s="84">
        <v>4</v>
      </c>
      <c r="M113" s="84">
        <v>5</v>
      </c>
      <c r="N113" s="85">
        <v>5</v>
      </c>
      <c r="O113" s="84">
        <v>30</v>
      </c>
    </row>
    <row r="114" customHeight="1" spans="1:15">
      <c r="A114" s="71">
        <v>112</v>
      </c>
      <c r="B114" s="74">
        <v>720</v>
      </c>
      <c r="C114" s="75">
        <f>VLOOKUP(B114,'[1]SQL Results'!$B$1:$C$65536,2,0)</f>
        <v>2844</v>
      </c>
      <c r="D114" s="74" t="s">
        <v>170</v>
      </c>
      <c r="E114" s="74" t="s">
        <v>70</v>
      </c>
      <c r="F114" s="74" t="str">
        <f>VLOOKUP(C114,[2]Sheet1!$C:$G,5,0)</f>
        <v>C2</v>
      </c>
      <c r="G114" s="74">
        <f>VLOOKUP(C114,[3]人数!$B:$C,2,0)</f>
        <v>2</v>
      </c>
      <c r="H114" s="75">
        <f>G114*30</f>
        <v>60</v>
      </c>
      <c r="I114" s="92"/>
      <c r="J114" s="83">
        <v>4700</v>
      </c>
      <c r="K114" s="84">
        <v>7706</v>
      </c>
      <c r="L114" s="84">
        <v>4</v>
      </c>
      <c r="M114" s="84">
        <v>5</v>
      </c>
      <c r="N114" s="85">
        <v>5</v>
      </c>
      <c r="O114" s="85">
        <v>30</v>
      </c>
    </row>
    <row r="115" customHeight="1" spans="1:15">
      <c r="A115" s="71">
        <v>113</v>
      </c>
      <c r="B115" s="74">
        <v>727</v>
      </c>
      <c r="C115" s="75">
        <f>VLOOKUP(B115,'[1]SQL Results'!$B$1:$C$65536,2,0)</f>
        <v>2409</v>
      </c>
      <c r="D115" s="74" t="s">
        <v>171</v>
      </c>
      <c r="E115" s="74" t="s">
        <v>21</v>
      </c>
      <c r="F115" s="74" t="str">
        <f>VLOOKUP(C115,[2]Sheet1!$C:$G,5,0)</f>
        <v>C2</v>
      </c>
      <c r="G115" s="74">
        <f>VLOOKUP(C115,[3]人数!$B:$C,2,0)</f>
        <v>2</v>
      </c>
      <c r="H115" s="75">
        <f>G115*30</f>
        <v>60</v>
      </c>
      <c r="I115" s="92"/>
      <c r="J115" s="83">
        <v>4700</v>
      </c>
      <c r="K115" s="84">
        <v>7706</v>
      </c>
      <c r="L115" s="84">
        <v>4</v>
      </c>
      <c r="M115" s="84">
        <v>5</v>
      </c>
      <c r="N115" s="85">
        <v>5</v>
      </c>
      <c r="O115" s="85">
        <v>30</v>
      </c>
    </row>
    <row r="116" customHeight="1" spans="1:15">
      <c r="A116" s="76">
        <v>114</v>
      </c>
      <c r="B116" s="74">
        <v>573</v>
      </c>
      <c r="C116" s="75">
        <f>VLOOKUP(B116,'[1]SQL Results'!$B$1:$C$65536,2,0)</f>
        <v>2715</v>
      </c>
      <c r="D116" s="74" t="s">
        <v>172</v>
      </c>
      <c r="E116" s="74" t="s">
        <v>40</v>
      </c>
      <c r="F116" s="74" t="str">
        <f>VLOOKUP(C116,[2]Sheet1!$C:$G,5,0)</f>
        <v>C2</v>
      </c>
      <c r="G116" s="74">
        <f>VLOOKUP(C116,[3]人数!$B:$C,2,0)</f>
        <v>2</v>
      </c>
      <c r="H116" s="75">
        <f>G116*30</f>
        <v>60</v>
      </c>
      <c r="I116" s="93"/>
      <c r="J116" s="83">
        <v>4700</v>
      </c>
      <c r="K116" s="84">
        <v>7706</v>
      </c>
      <c r="L116" s="84">
        <v>4</v>
      </c>
      <c r="M116" s="84">
        <v>5</v>
      </c>
      <c r="N116" s="85">
        <v>5</v>
      </c>
      <c r="O116" s="85">
        <v>30</v>
      </c>
    </row>
    <row r="117" customHeight="1" spans="1:15">
      <c r="A117" s="71">
        <v>115</v>
      </c>
      <c r="B117" s="74">
        <v>119262</v>
      </c>
      <c r="C117" s="75">
        <f>VLOOKUP(B117,'[1]SQL Results'!$B$1:$C$65536,2,0)</f>
        <v>119262</v>
      </c>
      <c r="D117" s="74" t="s">
        <v>173</v>
      </c>
      <c r="E117" s="74" t="s">
        <v>36</v>
      </c>
      <c r="F117" s="74" t="str">
        <f>VLOOKUP(C117,[2]Sheet1!$C:$G,5,0)</f>
        <v>C2</v>
      </c>
      <c r="G117" s="74">
        <f>VLOOKUP(C117,[3]人数!$B:$C,2,0)</f>
        <v>2</v>
      </c>
      <c r="H117" s="75">
        <f>G117*30</f>
        <v>60</v>
      </c>
      <c r="I117" s="91" t="s">
        <v>174</v>
      </c>
      <c r="J117" s="83">
        <v>4700</v>
      </c>
      <c r="K117" s="84">
        <v>7706</v>
      </c>
      <c r="L117" s="84">
        <v>4</v>
      </c>
      <c r="M117" s="84">
        <v>5</v>
      </c>
      <c r="N117" s="85">
        <v>5</v>
      </c>
      <c r="O117" s="85">
        <v>30</v>
      </c>
    </row>
    <row r="118" customHeight="1" spans="1:15">
      <c r="A118" s="71">
        <v>116</v>
      </c>
      <c r="B118" s="74">
        <v>738</v>
      </c>
      <c r="C118" s="75">
        <f>VLOOKUP(B118,'[1]SQL Results'!$B$1:$C$65536,2,0)</f>
        <v>2893</v>
      </c>
      <c r="D118" s="74" t="s">
        <v>175</v>
      </c>
      <c r="E118" s="74" t="s">
        <v>70</v>
      </c>
      <c r="F118" s="74" t="str">
        <f>VLOOKUP(C118,[2]Sheet1!$C:$G,5,0)</f>
        <v>B2</v>
      </c>
      <c r="G118" s="74">
        <f>VLOOKUP(C118,[3]人数!$B:$C,2,0)</f>
        <v>2</v>
      </c>
      <c r="H118" s="75">
        <f>G118*30</f>
        <v>60</v>
      </c>
      <c r="I118" s="92"/>
      <c r="J118" s="83">
        <v>4700</v>
      </c>
      <c r="K118" s="84">
        <v>7406</v>
      </c>
      <c r="L118" s="84">
        <v>4</v>
      </c>
      <c r="M118" s="84">
        <v>5</v>
      </c>
      <c r="N118" s="85">
        <v>5</v>
      </c>
      <c r="O118" s="85">
        <v>30</v>
      </c>
    </row>
    <row r="119" customHeight="1" spans="1:15">
      <c r="A119" s="76">
        <v>117</v>
      </c>
      <c r="B119" s="74">
        <v>105751</v>
      </c>
      <c r="C119" s="75">
        <f>VLOOKUP(B119,'[1]SQL Results'!$B$1:$C$65536,2,0)</f>
        <v>105751</v>
      </c>
      <c r="D119" s="74" t="s">
        <v>176</v>
      </c>
      <c r="E119" s="74" t="s">
        <v>27</v>
      </c>
      <c r="F119" s="74" t="str">
        <f>VLOOKUP(C119,[2]Sheet1!$C:$G,5,0)</f>
        <v>C1</v>
      </c>
      <c r="G119" s="74">
        <f>VLOOKUP(C119,[3]人数!$B:$C,2,0)</f>
        <v>2</v>
      </c>
      <c r="H119" s="75">
        <f>G119*30</f>
        <v>60</v>
      </c>
      <c r="I119" s="93"/>
      <c r="J119" s="83">
        <v>4700</v>
      </c>
      <c r="K119" s="84">
        <v>6706</v>
      </c>
      <c r="L119" s="84">
        <v>4</v>
      </c>
      <c r="M119" s="84">
        <v>5</v>
      </c>
      <c r="N119" s="85">
        <v>5</v>
      </c>
      <c r="O119" s="85">
        <v>30</v>
      </c>
    </row>
    <row r="120" customHeight="1" spans="1:15">
      <c r="A120" s="71">
        <v>118</v>
      </c>
      <c r="B120" s="74">
        <v>102567</v>
      </c>
      <c r="C120" s="75">
        <f>VLOOKUP(B120,'[1]SQL Results'!$B$1:$C$65536,2,0)</f>
        <v>102567</v>
      </c>
      <c r="D120" s="74" t="s">
        <v>177</v>
      </c>
      <c r="E120" s="74" t="s">
        <v>40</v>
      </c>
      <c r="F120" s="74" t="str">
        <f>VLOOKUP(C120,[2]Sheet1!$C:$G,5,0)</f>
        <v>C2</v>
      </c>
      <c r="G120" s="74">
        <f>VLOOKUP(C120,[3]人数!$B:$C,2,0)</f>
        <v>2</v>
      </c>
      <c r="H120" s="75">
        <f>G120*30</f>
        <v>60</v>
      </c>
      <c r="I120" s="91" t="s">
        <v>178</v>
      </c>
      <c r="J120" s="83">
        <v>4500</v>
      </c>
      <c r="K120" s="84">
        <v>8206</v>
      </c>
      <c r="L120" s="84">
        <v>4</v>
      </c>
      <c r="M120" s="84">
        <v>5</v>
      </c>
      <c r="N120" s="85">
        <v>5</v>
      </c>
      <c r="O120" s="85">
        <v>40</v>
      </c>
    </row>
    <row r="121" customHeight="1" spans="1:15">
      <c r="A121" s="71">
        <v>119</v>
      </c>
      <c r="B121" s="74">
        <v>517</v>
      </c>
      <c r="C121" s="75">
        <f>VLOOKUP(B121,'[1]SQL Results'!$B$1:$C$65536,2,0)</f>
        <v>2826</v>
      </c>
      <c r="D121" s="74" t="s">
        <v>179</v>
      </c>
      <c r="E121" s="74" t="s">
        <v>21</v>
      </c>
      <c r="F121" s="74" t="str">
        <f>VLOOKUP(C121,[2]Sheet1!$C:$G,5,0)</f>
        <v>C1</v>
      </c>
      <c r="G121" s="74">
        <f>VLOOKUP(C121,[3]人数!$B:$C,2,0)</f>
        <v>2</v>
      </c>
      <c r="H121" s="75">
        <f>G121*30</f>
        <v>60</v>
      </c>
      <c r="I121" s="92"/>
      <c r="J121" s="94">
        <v>4500</v>
      </c>
      <c r="K121" s="84">
        <v>6706</v>
      </c>
      <c r="L121" s="84">
        <v>4</v>
      </c>
      <c r="M121" s="84">
        <v>5</v>
      </c>
      <c r="N121" s="85">
        <v>5</v>
      </c>
      <c r="O121" s="85">
        <v>30</v>
      </c>
    </row>
    <row r="122" customHeight="1" spans="1:15">
      <c r="A122" s="76">
        <v>120</v>
      </c>
      <c r="B122" s="74">
        <v>106485</v>
      </c>
      <c r="C122" s="75">
        <f>VLOOKUP(B122,'[1]SQL Results'!$B$1:$C$65536,2,0)</f>
        <v>106485</v>
      </c>
      <c r="D122" s="74" t="s">
        <v>180</v>
      </c>
      <c r="E122" s="74" t="s">
        <v>24</v>
      </c>
      <c r="F122" s="74" t="str">
        <f>VLOOKUP(C122,[2]Sheet1!$C:$G,5,0)</f>
        <v>C2</v>
      </c>
      <c r="G122" s="74">
        <f>VLOOKUP(C122,[3]人数!$B:$C,2,0)</f>
        <v>1</v>
      </c>
      <c r="H122" s="75">
        <f>G122*30</f>
        <v>30</v>
      </c>
      <c r="I122" s="92"/>
      <c r="J122" s="83">
        <v>4500</v>
      </c>
      <c r="K122" s="84">
        <v>6706</v>
      </c>
      <c r="L122" s="84">
        <v>4</v>
      </c>
      <c r="M122" s="84">
        <v>5</v>
      </c>
      <c r="N122" s="85">
        <v>5</v>
      </c>
      <c r="O122" s="85">
        <v>30</v>
      </c>
    </row>
    <row r="123" customHeight="1" spans="1:15">
      <c r="A123" s="71">
        <v>121</v>
      </c>
      <c r="B123" s="74">
        <v>102479</v>
      </c>
      <c r="C123" s="75">
        <f>VLOOKUP(B123,'[1]SQL Results'!$B$1:$C$65536,2,0)</f>
        <v>102479</v>
      </c>
      <c r="D123" s="74" t="s">
        <v>181</v>
      </c>
      <c r="E123" s="74" t="s">
        <v>36</v>
      </c>
      <c r="F123" s="74" t="str">
        <f>VLOOKUP(C123,[2]Sheet1!$C:$G,5,0)</f>
        <v>C2</v>
      </c>
      <c r="G123" s="74">
        <f>VLOOKUP(C123,[3]人数!$B:$C,2,0)</f>
        <v>3</v>
      </c>
      <c r="H123" s="75">
        <f>G123*30</f>
        <v>90</v>
      </c>
      <c r="I123" s="93"/>
      <c r="J123" s="83">
        <v>4500</v>
      </c>
      <c r="K123" s="84">
        <v>6706</v>
      </c>
      <c r="L123" s="84">
        <v>4</v>
      </c>
      <c r="M123" s="84">
        <v>5</v>
      </c>
      <c r="N123" s="85">
        <v>5</v>
      </c>
      <c r="O123" s="84">
        <v>30</v>
      </c>
    </row>
    <row r="124" customHeight="1" spans="1:15">
      <c r="A124" s="71">
        <v>122</v>
      </c>
      <c r="B124" s="74">
        <v>102564</v>
      </c>
      <c r="C124" s="75">
        <f>VLOOKUP(B124,'[1]SQL Results'!$B$1:$C$65536,2,0)</f>
        <v>102564</v>
      </c>
      <c r="D124" s="74" t="s">
        <v>182</v>
      </c>
      <c r="E124" s="74" t="s">
        <v>70</v>
      </c>
      <c r="F124" s="74" t="str">
        <f>VLOOKUP(C124,[2]Sheet1!$C:$G,5,0)</f>
        <v>C2</v>
      </c>
      <c r="G124" s="74">
        <f>VLOOKUP(C124,[3]人数!$B:$C,2,0)</f>
        <v>2</v>
      </c>
      <c r="H124" s="75">
        <f>G124*30</f>
        <v>60</v>
      </c>
      <c r="I124" s="91" t="s">
        <v>183</v>
      </c>
      <c r="J124" s="83">
        <v>4500</v>
      </c>
      <c r="K124" s="84">
        <v>6706</v>
      </c>
      <c r="L124" s="84">
        <v>4</v>
      </c>
      <c r="M124" s="84">
        <v>5</v>
      </c>
      <c r="N124" s="85">
        <v>5</v>
      </c>
      <c r="O124" s="85">
        <v>30</v>
      </c>
    </row>
    <row r="125" customHeight="1" spans="1:15">
      <c r="A125" s="76">
        <v>123</v>
      </c>
      <c r="B125" s="74">
        <v>104430</v>
      </c>
      <c r="C125" s="75">
        <f>VLOOKUP(B125,'[1]SQL Results'!$B$1:$C$65536,2,0)</f>
        <v>104430</v>
      </c>
      <c r="D125" s="74" t="s">
        <v>184</v>
      </c>
      <c r="E125" s="74" t="s">
        <v>27</v>
      </c>
      <c r="F125" s="74" t="str">
        <f>VLOOKUP(C125,[2]Sheet1!$C:$G,5,0)</f>
        <v>C2</v>
      </c>
      <c r="G125" s="74">
        <f>VLOOKUP(C125,[3]人数!$B:$C,2,0)</f>
        <v>2</v>
      </c>
      <c r="H125" s="75">
        <f>G125*30</f>
        <v>60</v>
      </c>
      <c r="I125" s="92"/>
      <c r="J125" s="83">
        <v>4500</v>
      </c>
      <c r="K125" s="84">
        <v>6706</v>
      </c>
      <c r="L125" s="84">
        <v>4</v>
      </c>
      <c r="M125" s="84">
        <v>5</v>
      </c>
      <c r="N125" s="85">
        <v>5</v>
      </c>
      <c r="O125" s="85">
        <v>30</v>
      </c>
    </row>
    <row r="126" customHeight="1" spans="1:15">
      <c r="A126" s="71">
        <v>124</v>
      </c>
      <c r="B126" s="74">
        <v>114844</v>
      </c>
      <c r="C126" s="75">
        <f>VLOOKUP(B126,'[1]SQL Results'!$B$1:$C$65536,2,0)</f>
        <v>114844</v>
      </c>
      <c r="D126" s="74" t="s">
        <v>185</v>
      </c>
      <c r="E126" s="74" t="s">
        <v>36</v>
      </c>
      <c r="F126" s="74" t="str">
        <f>VLOOKUP(C126,[2]Sheet1!$C:$G,5,0)</f>
        <v>B1</v>
      </c>
      <c r="G126" s="74">
        <f>VLOOKUP(C126,[3]人数!$B:$C,2,0)</f>
        <v>2</v>
      </c>
      <c r="H126" s="75">
        <f>G126*30</f>
        <v>60</v>
      </c>
      <c r="I126" s="92"/>
      <c r="J126" s="83">
        <v>4200</v>
      </c>
      <c r="K126" s="84">
        <v>7020</v>
      </c>
      <c r="L126" s="84">
        <v>8</v>
      </c>
      <c r="M126" s="84">
        <v>5</v>
      </c>
      <c r="N126" s="85">
        <v>5</v>
      </c>
      <c r="O126" s="85">
        <v>30</v>
      </c>
    </row>
    <row r="127" customHeight="1" spans="1:15">
      <c r="A127" s="71">
        <v>125</v>
      </c>
      <c r="B127" s="74">
        <v>112415</v>
      </c>
      <c r="C127" s="75">
        <f>VLOOKUP(B127,'[1]SQL Results'!$B$1:$C$65536,2,0)</f>
        <v>112415</v>
      </c>
      <c r="D127" s="74" t="s">
        <v>186</v>
      </c>
      <c r="E127" s="74" t="s">
        <v>21</v>
      </c>
      <c r="F127" s="74" t="str">
        <f>VLOOKUP(C127,[2]Sheet1!$C:$G,5,0)</f>
        <v>C2</v>
      </c>
      <c r="G127" s="74">
        <f>VLOOKUP(C127,[3]人数!$B:$C,2,0)</f>
        <v>2</v>
      </c>
      <c r="H127" s="75">
        <f>G127*30</f>
        <v>60</v>
      </c>
      <c r="I127" s="93"/>
      <c r="J127" s="83">
        <v>4200</v>
      </c>
      <c r="K127" s="84">
        <v>7020</v>
      </c>
      <c r="L127" s="84">
        <v>4</v>
      </c>
      <c r="M127" s="84">
        <v>5</v>
      </c>
      <c r="N127" s="85">
        <v>5</v>
      </c>
      <c r="O127" s="85">
        <v>30</v>
      </c>
    </row>
    <row r="128" customHeight="1" spans="1:15">
      <c r="A128" s="71">
        <v>126</v>
      </c>
      <c r="B128" s="74">
        <v>104838</v>
      </c>
      <c r="C128" s="75">
        <f>VLOOKUP(B128,'[1]SQL Results'!$B$1:$C$65536,2,0)</f>
        <v>104838</v>
      </c>
      <c r="D128" s="74" t="s">
        <v>187</v>
      </c>
      <c r="E128" s="74" t="s">
        <v>43</v>
      </c>
      <c r="F128" s="74" t="str">
        <f>VLOOKUP(C128,[2]Sheet1!$C:$G,5,0)</f>
        <v>C2</v>
      </c>
      <c r="G128" s="74">
        <f>VLOOKUP(C128,[3]人数!$B:$C,2,0)</f>
        <v>2</v>
      </c>
      <c r="H128" s="75">
        <f>G128*30</f>
        <v>60</v>
      </c>
      <c r="I128" s="91" t="s">
        <v>188</v>
      </c>
      <c r="J128" s="83">
        <v>4200</v>
      </c>
      <c r="K128" s="84">
        <v>7020</v>
      </c>
      <c r="L128" s="84">
        <v>4</v>
      </c>
      <c r="M128" s="84">
        <v>5</v>
      </c>
      <c r="N128" s="85">
        <v>5</v>
      </c>
      <c r="O128" s="84">
        <v>30</v>
      </c>
    </row>
    <row r="129" customHeight="1" spans="1:15">
      <c r="A129" s="76">
        <v>127</v>
      </c>
      <c r="B129" s="74">
        <v>120844</v>
      </c>
      <c r="C129" s="75">
        <f>VLOOKUP(B129,'[1]SQL Results'!$B$1:$C$65536,2,0)</f>
        <v>120844</v>
      </c>
      <c r="D129" s="74" t="s">
        <v>189</v>
      </c>
      <c r="E129" s="74" t="s">
        <v>36</v>
      </c>
      <c r="F129" s="74" t="str">
        <f>VLOOKUP(C129,[2]Sheet1!$C:$G,5,0)</f>
        <v>B1</v>
      </c>
      <c r="G129" s="74">
        <f>VLOOKUP(C129,[3]人数!$B:$C,2,0)</f>
        <v>2</v>
      </c>
      <c r="H129" s="75">
        <f>G129*30</f>
        <v>60</v>
      </c>
      <c r="I129" s="92"/>
      <c r="J129" s="83">
        <v>4200</v>
      </c>
      <c r="K129" s="84">
        <v>6706</v>
      </c>
      <c r="L129" s="84">
        <v>4</v>
      </c>
      <c r="M129" s="84">
        <v>5</v>
      </c>
      <c r="N129" s="85">
        <v>5</v>
      </c>
      <c r="O129" s="85">
        <v>30</v>
      </c>
    </row>
    <row r="130" customHeight="1" spans="1:15">
      <c r="A130" s="71">
        <v>128</v>
      </c>
      <c r="B130" s="78">
        <v>754</v>
      </c>
      <c r="C130" s="75">
        <f>VLOOKUP(B130,'[1]SQL Results'!$B$1:$C$65536,2,0)</f>
        <v>2916</v>
      </c>
      <c r="D130" s="78" t="s">
        <v>190</v>
      </c>
      <c r="E130" s="78" t="s">
        <v>43</v>
      </c>
      <c r="F130" s="74" t="str">
        <f>VLOOKUP(C130,[2]Sheet1!$C:$G,5,0)</f>
        <v>C1</v>
      </c>
      <c r="G130" s="74">
        <f>VLOOKUP(C130,[3]人数!$B:$C,2,0)</f>
        <v>2</v>
      </c>
      <c r="H130" s="75">
        <f>G130*30</f>
        <v>60</v>
      </c>
      <c r="I130" s="92"/>
      <c r="J130" s="83">
        <v>4200</v>
      </c>
      <c r="K130" s="84">
        <v>6706</v>
      </c>
      <c r="L130" s="84">
        <v>4</v>
      </c>
      <c r="M130" s="84">
        <v>5</v>
      </c>
      <c r="N130" s="85">
        <v>5</v>
      </c>
      <c r="O130" s="85">
        <v>30</v>
      </c>
    </row>
    <row r="131" customHeight="1" spans="1:15">
      <c r="A131" s="71">
        <v>129</v>
      </c>
      <c r="B131" s="74">
        <v>308</v>
      </c>
      <c r="C131" s="75">
        <f>VLOOKUP(B131,'[1]SQL Results'!$B$1:$C$65536,2,0)</f>
        <v>2813</v>
      </c>
      <c r="D131" s="74" t="s">
        <v>191</v>
      </c>
      <c r="E131" s="74" t="s">
        <v>24</v>
      </c>
      <c r="F131" s="74" t="str">
        <f>VLOOKUP(C131,[2]Sheet1!$C:$G,5,0)</f>
        <v>C1</v>
      </c>
      <c r="G131" s="74">
        <f>VLOOKUP(C131,[3]人数!$B:$C,2,0)</f>
        <v>2</v>
      </c>
      <c r="H131" s="75">
        <f>G131*30</f>
        <v>60</v>
      </c>
      <c r="I131" s="93"/>
      <c r="J131" s="83">
        <v>4200</v>
      </c>
      <c r="K131" s="84">
        <v>6706</v>
      </c>
      <c r="L131" s="84">
        <v>4</v>
      </c>
      <c r="M131" s="84">
        <v>5</v>
      </c>
      <c r="N131" s="85">
        <v>5</v>
      </c>
      <c r="O131" s="85">
        <v>30</v>
      </c>
    </row>
    <row r="132" customHeight="1" spans="1:15">
      <c r="A132" s="76">
        <v>130</v>
      </c>
      <c r="B132" s="74">
        <v>114848</v>
      </c>
      <c r="C132" s="75">
        <f>VLOOKUP(B132,'[1]SQL Results'!$B$1:$C$65536,2,0)</f>
        <v>2153</v>
      </c>
      <c r="D132" s="74" t="s">
        <v>192</v>
      </c>
      <c r="E132" s="74" t="s">
        <v>27</v>
      </c>
      <c r="F132" s="74" t="str">
        <f>VLOOKUP(C132,[2]Sheet1!$C:$G,5,0)</f>
        <v>C1</v>
      </c>
      <c r="G132" s="74">
        <f>VLOOKUP(C132,[3]人数!$B:$C,2,0)</f>
        <v>2</v>
      </c>
      <c r="H132" s="75">
        <f>G132*30</f>
        <v>60</v>
      </c>
      <c r="I132" s="91" t="s">
        <v>193</v>
      </c>
      <c r="J132" s="83">
        <v>4200</v>
      </c>
      <c r="K132" s="84">
        <v>6706</v>
      </c>
      <c r="L132" s="84">
        <v>4</v>
      </c>
      <c r="M132" s="84">
        <v>5</v>
      </c>
      <c r="N132" s="85">
        <v>5</v>
      </c>
      <c r="O132" s="85">
        <v>30</v>
      </c>
    </row>
    <row r="133" customHeight="1" spans="1:15">
      <c r="A133" s="71">
        <v>131</v>
      </c>
      <c r="B133" s="74">
        <v>118151</v>
      </c>
      <c r="C133" s="75">
        <f>VLOOKUP(B133,'[1]SQL Results'!$B$1:$C$65536,2,0)</f>
        <v>118151</v>
      </c>
      <c r="D133" s="74" t="s">
        <v>194</v>
      </c>
      <c r="E133" s="74" t="s">
        <v>21</v>
      </c>
      <c r="F133" s="74" t="str">
        <f>VLOOKUP(C133,[2]Sheet1!$C:$G,5,0)</f>
        <v>C2</v>
      </c>
      <c r="G133" s="74">
        <f>VLOOKUP(C133,[3]人数!$B:$C,2,0)</f>
        <v>2</v>
      </c>
      <c r="H133" s="75">
        <f>G133*30</f>
        <v>60</v>
      </c>
      <c r="I133" s="92"/>
      <c r="J133" s="83">
        <v>3700</v>
      </c>
      <c r="K133" s="84">
        <v>6020</v>
      </c>
      <c r="L133" s="84">
        <v>4</v>
      </c>
      <c r="M133" s="84">
        <v>5</v>
      </c>
      <c r="N133" s="85">
        <v>5</v>
      </c>
      <c r="O133" s="85">
        <v>30</v>
      </c>
    </row>
    <row r="134" customHeight="1" spans="1:15">
      <c r="A134" s="76">
        <v>132</v>
      </c>
      <c r="B134" s="78">
        <v>104429</v>
      </c>
      <c r="C134" s="75">
        <f>VLOOKUP(B134,'[1]SQL Results'!$B$1:$C$65536,2,0)</f>
        <v>104429</v>
      </c>
      <c r="D134" s="78" t="s">
        <v>195</v>
      </c>
      <c r="E134" s="78" t="s">
        <v>27</v>
      </c>
      <c r="F134" s="74" t="str">
        <f>VLOOKUP(C134,[2]Sheet1!$C:$G,5,0)</f>
        <v>C2</v>
      </c>
      <c r="G134" s="74">
        <f>VLOOKUP(C134,[3]人数!$B:$C,2,0)</f>
        <v>2</v>
      </c>
      <c r="H134" s="75">
        <f>G134*30</f>
        <v>60</v>
      </c>
      <c r="I134" s="92"/>
      <c r="J134" s="83">
        <v>3700</v>
      </c>
      <c r="K134" s="84">
        <v>6020</v>
      </c>
      <c r="L134" s="84">
        <v>4</v>
      </c>
      <c r="M134" s="84">
        <v>5</v>
      </c>
      <c r="N134" s="85">
        <v>5</v>
      </c>
      <c r="O134" s="84">
        <v>30</v>
      </c>
    </row>
    <row r="135" s="67" customFormat="1" customHeight="1" spans="1:15">
      <c r="A135" s="71">
        <v>133</v>
      </c>
      <c r="B135" s="78">
        <v>106568</v>
      </c>
      <c r="C135" s="75">
        <f>VLOOKUP(B135,'[1]SQL Results'!$B$1:$C$65536,2,0)</f>
        <v>106568</v>
      </c>
      <c r="D135" s="78" t="s">
        <v>196</v>
      </c>
      <c r="E135" s="78" t="s">
        <v>27</v>
      </c>
      <c r="F135" s="74" t="str">
        <f>VLOOKUP(C135,[2]Sheet1!$C:$G,5,0)</f>
        <v>C2</v>
      </c>
      <c r="G135" s="74">
        <f>VLOOKUP(C135,[3]人数!$B:$C,2,0)</f>
        <v>2</v>
      </c>
      <c r="H135" s="75">
        <f>G135*30</f>
        <v>60</v>
      </c>
      <c r="I135" s="93"/>
      <c r="J135" s="83">
        <v>3700</v>
      </c>
      <c r="K135" s="84">
        <v>6020</v>
      </c>
      <c r="L135" s="84">
        <v>2</v>
      </c>
      <c r="M135" s="84">
        <v>5</v>
      </c>
      <c r="N135" s="85">
        <v>5</v>
      </c>
      <c r="O135" s="85">
        <v>30</v>
      </c>
    </row>
    <row r="136" s="67" customFormat="1" customHeight="1" spans="1:15">
      <c r="A136" s="71">
        <v>134</v>
      </c>
      <c r="B136" s="78">
        <v>143253</v>
      </c>
      <c r="C136" s="75">
        <f>VLOOKUP(B136,'[1]SQL Results'!$B$1:$C$65536,2,0)</f>
        <v>1950</v>
      </c>
      <c r="D136" s="78" t="s">
        <v>197</v>
      </c>
      <c r="E136" s="78" t="s">
        <v>27</v>
      </c>
      <c r="F136" s="74" t="str">
        <f>VLOOKUP(C136,[2]Sheet1!$C:$G,5,0)</f>
        <v>C2</v>
      </c>
      <c r="G136" s="74">
        <f>VLOOKUP(C136,[3]人数!$B:$C,2,0)</f>
        <v>2</v>
      </c>
      <c r="H136" s="75">
        <f>G136*30</f>
        <v>60</v>
      </c>
      <c r="I136" s="91" t="s">
        <v>198</v>
      </c>
      <c r="J136" s="83">
        <v>3700</v>
      </c>
      <c r="K136" s="84">
        <v>6020</v>
      </c>
      <c r="L136" s="84">
        <v>2</v>
      </c>
      <c r="M136" s="84">
        <v>5</v>
      </c>
      <c r="N136" s="85">
        <v>5</v>
      </c>
      <c r="O136" s="85">
        <v>10</v>
      </c>
    </row>
    <row r="137" s="67" customFormat="1" customHeight="1" spans="1:15">
      <c r="A137" s="76">
        <v>135</v>
      </c>
      <c r="B137" s="74">
        <v>113023</v>
      </c>
      <c r="C137" s="75">
        <f>VLOOKUP(B137,'[1]SQL Results'!$B$1:$C$65536,2,0)</f>
        <v>2326</v>
      </c>
      <c r="D137" s="74" t="s">
        <v>199</v>
      </c>
      <c r="E137" s="74" t="s">
        <v>24</v>
      </c>
      <c r="F137" s="74" t="str">
        <f>VLOOKUP(C137,[2]Sheet1!$C:$G,5,0)</f>
        <v>C2</v>
      </c>
      <c r="G137" s="74">
        <f>VLOOKUP(C137,[3]人数!$B:$C,2,0)</f>
        <v>2</v>
      </c>
      <c r="H137" s="75">
        <f>G137*30</f>
        <v>60</v>
      </c>
      <c r="I137" s="92"/>
      <c r="J137" s="83">
        <v>3700</v>
      </c>
      <c r="K137" s="84">
        <v>6020</v>
      </c>
      <c r="L137" s="84">
        <v>2</v>
      </c>
      <c r="M137" s="84">
        <v>5</v>
      </c>
      <c r="N137" s="85">
        <v>5</v>
      </c>
      <c r="O137" s="85">
        <v>10</v>
      </c>
    </row>
    <row r="138" s="67" customFormat="1" customHeight="1" spans="1:15">
      <c r="A138" s="71">
        <v>136</v>
      </c>
      <c r="B138" s="74">
        <v>298747</v>
      </c>
      <c r="C138" s="75">
        <f>VLOOKUP(B138,'[1]SQL Results'!$B$1:$C$65536,2,0)</f>
        <v>298747</v>
      </c>
      <c r="D138" s="74" t="s">
        <v>200</v>
      </c>
      <c r="E138" s="74" t="s">
        <v>21</v>
      </c>
      <c r="F138" s="74" t="str">
        <f>VLOOKUP(C138,[2]Sheet1!$C:$G,5,0)</f>
        <v>C2</v>
      </c>
      <c r="G138" s="74">
        <f>VLOOKUP(C138,[3]人数!$B:$C,2,0)</f>
        <v>2</v>
      </c>
      <c r="H138" s="75">
        <f>G138*30</f>
        <v>60</v>
      </c>
      <c r="I138" s="92"/>
      <c r="J138" s="83">
        <v>3700</v>
      </c>
      <c r="K138" s="84">
        <v>6020</v>
      </c>
      <c r="L138" s="84">
        <v>2</v>
      </c>
      <c r="M138" s="84">
        <v>5</v>
      </c>
      <c r="N138" s="85">
        <v>5</v>
      </c>
      <c r="O138" s="85">
        <v>10</v>
      </c>
    </row>
    <row r="139" s="67" customFormat="1" customHeight="1" spans="1:15">
      <c r="A139" s="71">
        <v>137</v>
      </c>
      <c r="B139" s="74">
        <v>116773</v>
      </c>
      <c r="C139" s="75">
        <f>VLOOKUP(B139,'[1]SQL Results'!$B$1:$C$65536,2,0)</f>
        <v>2274</v>
      </c>
      <c r="D139" s="74" t="s">
        <v>201</v>
      </c>
      <c r="E139" s="74" t="s">
        <v>24</v>
      </c>
      <c r="F139" s="74" t="str">
        <f>VLOOKUP(C139,[2]Sheet1!$C:$G,5,0)</f>
        <v>C2</v>
      </c>
      <c r="G139" s="74">
        <f>VLOOKUP(C139,[3]人数!$B:$C,2,0)</f>
        <v>2</v>
      </c>
      <c r="H139" s="75">
        <f>G139*30</f>
        <v>60</v>
      </c>
      <c r="I139" s="93"/>
      <c r="J139" s="83">
        <v>3700</v>
      </c>
      <c r="K139" s="84">
        <v>6020</v>
      </c>
      <c r="L139" s="84">
        <v>2</v>
      </c>
      <c r="M139" s="84">
        <v>5</v>
      </c>
      <c r="N139" s="85">
        <v>5</v>
      </c>
      <c r="O139" s="85">
        <v>10</v>
      </c>
    </row>
    <row r="140" s="67" customFormat="1" customHeight="1" spans="1:15">
      <c r="A140" s="76">
        <v>138</v>
      </c>
      <c r="B140" s="96">
        <v>301263</v>
      </c>
      <c r="C140" s="75">
        <f>VLOOKUP(B140,'[1]SQL Results'!$B$1:$C$65536,2,0)</f>
        <v>301263</v>
      </c>
      <c r="D140" s="97" t="s">
        <v>202</v>
      </c>
      <c r="E140" s="78" t="s">
        <v>27</v>
      </c>
      <c r="F140" s="74" t="str">
        <f>VLOOKUP(C140,[2]Sheet1!$C:$G,5,0)</f>
        <v>C2</v>
      </c>
      <c r="G140" s="74">
        <f>VLOOKUP(C140,[3]人数!$B:$C,2,0)</f>
        <v>2</v>
      </c>
      <c r="H140" s="75">
        <f>G140*30</f>
        <v>60</v>
      </c>
      <c r="I140" s="91" t="s">
        <v>203</v>
      </c>
      <c r="J140" s="83">
        <v>3700</v>
      </c>
      <c r="K140" s="84">
        <v>6020</v>
      </c>
      <c r="L140" s="84">
        <v>2</v>
      </c>
      <c r="M140" s="84">
        <v>5</v>
      </c>
      <c r="N140" s="85">
        <v>5</v>
      </c>
      <c r="O140" s="85">
        <v>10</v>
      </c>
    </row>
    <row r="141" s="67" customFormat="1" customHeight="1" spans="1:15">
      <c r="A141" s="71">
        <v>139</v>
      </c>
      <c r="B141" s="74">
        <v>745</v>
      </c>
      <c r="C141" s="75">
        <f>VLOOKUP(B141,'[1]SQL Results'!$B$1:$C$65536,2,0)</f>
        <v>2422</v>
      </c>
      <c r="D141" s="74" t="s">
        <v>204</v>
      </c>
      <c r="E141" s="74" t="s">
        <v>21</v>
      </c>
      <c r="F141" s="74" t="str">
        <f>VLOOKUP(C141,[2]Sheet1!$C:$G,5,0)</f>
        <v>C2</v>
      </c>
      <c r="G141" s="74">
        <f>VLOOKUP(C141,[3]人数!$B:$C,2,0)</f>
        <v>2</v>
      </c>
      <c r="H141" s="75">
        <f>G141*30</f>
        <v>60</v>
      </c>
      <c r="I141" s="92"/>
      <c r="J141" s="83">
        <v>3700</v>
      </c>
      <c r="K141" s="84">
        <v>5706</v>
      </c>
      <c r="L141" s="84">
        <v>4</v>
      </c>
      <c r="M141" s="84">
        <v>5</v>
      </c>
      <c r="N141" s="85">
        <v>5</v>
      </c>
      <c r="O141" s="84">
        <v>30</v>
      </c>
    </row>
    <row r="142" customHeight="1" spans="1:15">
      <c r="A142" s="71">
        <v>140</v>
      </c>
      <c r="B142" s="74">
        <v>752</v>
      </c>
      <c r="C142" s="75">
        <f>VLOOKUP(B142,'[1]SQL Results'!$B$1:$C$65536,2,0)</f>
        <v>2413</v>
      </c>
      <c r="D142" s="74" t="s">
        <v>205</v>
      </c>
      <c r="E142" s="74" t="s">
        <v>21</v>
      </c>
      <c r="F142" s="74" t="str">
        <f>VLOOKUP(C142,[2]Sheet1!$C:$G,5,0)</f>
        <v>C2</v>
      </c>
      <c r="G142" s="74">
        <f>VLOOKUP(C142,[3]人数!$B:$C,2,0)</f>
        <v>1</v>
      </c>
      <c r="H142" s="75">
        <f>G142*30</f>
        <v>30</v>
      </c>
      <c r="I142" s="92"/>
      <c r="J142" s="83">
        <v>3700</v>
      </c>
      <c r="K142" s="84">
        <v>5706</v>
      </c>
      <c r="L142" s="84">
        <v>4</v>
      </c>
      <c r="M142" s="84">
        <v>5</v>
      </c>
      <c r="N142" s="85">
        <v>5</v>
      </c>
      <c r="O142" s="85">
        <v>10</v>
      </c>
    </row>
    <row r="143" s="67" customFormat="1" customHeight="1" spans="1:15">
      <c r="A143" s="76">
        <v>141</v>
      </c>
      <c r="B143" s="74">
        <v>733</v>
      </c>
      <c r="C143" s="75">
        <f>VLOOKUP(B143,'[1]SQL Results'!$B$1:$C$65536,2,0)</f>
        <v>2713</v>
      </c>
      <c r="D143" s="74" t="s">
        <v>206</v>
      </c>
      <c r="E143" s="74" t="s">
        <v>40</v>
      </c>
      <c r="F143" s="74" t="str">
        <f>VLOOKUP(C143,[2]Sheet1!$C:$G,5,0)</f>
        <v>C2</v>
      </c>
      <c r="G143" s="74">
        <f>VLOOKUP(C143,[3]人数!$B:$C,2,0)</f>
        <v>2</v>
      </c>
      <c r="H143" s="75">
        <f>G143*30</f>
        <v>60</v>
      </c>
      <c r="I143" s="92"/>
      <c r="J143" s="83">
        <v>3500</v>
      </c>
      <c r="K143" s="84">
        <v>6206</v>
      </c>
      <c r="L143" s="84">
        <v>4</v>
      </c>
      <c r="M143" s="84">
        <v>5</v>
      </c>
      <c r="N143" s="85">
        <v>5</v>
      </c>
      <c r="O143" s="85">
        <v>30</v>
      </c>
    </row>
    <row r="144" s="67" customFormat="1" customHeight="1" spans="1:15">
      <c r="A144" s="71">
        <v>142</v>
      </c>
      <c r="B144" s="74">
        <v>740</v>
      </c>
      <c r="C144" s="75">
        <f>VLOOKUP(B144,'[1]SQL Results'!$B$1:$C$65536,2,0)</f>
        <v>2714</v>
      </c>
      <c r="D144" s="74" t="s">
        <v>207</v>
      </c>
      <c r="E144" s="74" t="s">
        <v>36</v>
      </c>
      <c r="F144" s="74" t="str">
        <f>VLOOKUP(C144,[2]Sheet1!$C:$G,5,0)</f>
        <v>C2</v>
      </c>
      <c r="G144" s="74">
        <f>VLOOKUP(C144,[3]人数!$B:$C,2,0)</f>
        <v>2</v>
      </c>
      <c r="H144" s="75">
        <f>G144*30</f>
        <v>60</v>
      </c>
      <c r="I144" s="93"/>
      <c r="J144" s="83">
        <v>3500</v>
      </c>
      <c r="K144" s="84">
        <v>5706</v>
      </c>
      <c r="L144" s="84">
        <v>4</v>
      </c>
      <c r="M144" s="84">
        <v>5</v>
      </c>
      <c r="N144" s="85">
        <v>5</v>
      </c>
      <c r="O144" s="85">
        <v>10</v>
      </c>
    </row>
    <row r="145" customHeight="1" spans="1:15">
      <c r="A145" s="71">
        <v>143</v>
      </c>
      <c r="B145" s="74">
        <v>339</v>
      </c>
      <c r="C145" s="75">
        <f>VLOOKUP(B145,'[1]SQL Results'!$B$1:$C$65536,2,0)</f>
        <v>2408</v>
      </c>
      <c r="D145" s="74" t="s">
        <v>208</v>
      </c>
      <c r="E145" s="74" t="s">
        <v>21</v>
      </c>
      <c r="F145" s="74" t="str">
        <f>VLOOKUP(C145,[2]Sheet1!$C:$G,5,0)</f>
        <v>C2</v>
      </c>
      <c r="G145" s="74">
        <f>VLOOKUP(C145,[3]人数!$B:$C,2,0)</f>
        <v>1</v>
      </c>
      <c r="H145" s="75">
        <v>0</v>
      </c>
      <c r="I145" s="98" t="s">
        <v>209</v>
      </c>
      <c r="J145" s="83">
        <v>2200</v>
      </c>
      <c r="K145" s="84">
        <v>3020</v>
      </c>
      <c r="L145" s="84">
        <v>2</v>
      </c>
      <c r="M145" s="84">
        <v>5</v>
      </c>
      <c r="N145" s="85">
        <v>5</v>
      </c>
      <c r="O145" s="85">
        <v>10</v>
      </c>
    </row>
    <row r="146" customHeight="1" spans="1:15">
      <c r="A146" s="71">
        <v>144</v>
      </c>
      <c r="B146" s="74">
        <v>113298</v>
      </c>
      <c r="C146" s="75">
        <f>VLOOKUP(B146,'[1]SQL Results'!$B$1:$C$65536,2,0)</f>
        <v>113298</v>
      </c>
      <c r="D146" s="74" t="s">
        <v>210</v>
      </c>
      <c r="E146" s="74" t="s">
        <v>27</v>
      </c>
      <c r="F146" s="74" t="str">
        <f>VLOOKUP(C146,[2]Sheet1!$C:$G,5,0)</f>
        <v>C2</v>
      </c>
      <c r="G146" s="74">
        <f>VLOOKUP(C146,[3]人数!$B:$C,2,0)</f>
        <v>1</v>
      </c>
      <c r="H146" s="75">
        <v>0</v>
      </c>
      <c r="I146" s="98"/>
      <c r="J146" s="83">
        <v>3700</v>
      </c>
      <c r="K146" s="84">
        <v>6020</v>
      </c>
      <c r="L146" s="84">
        <v>2</v>
      </c>
      <c r="M146" s="84">
        <v>5</v>
      </c>
      <c r="N146" s="85">
        <v>5</v>
      </c>
      <c r="O146" s="85">
        <v>10</v>
      </c>
    </row>
    <row r="147" s="67" customFormat="1" customHeight="1" spans="1:15">
      <c r="A147" s="76">
        <v>145</v>
      </c>
      <c r="B147" s="74">
        <v>302867</v>
      </c>
      <c r="C147" s="75">
        <f>VLOOKUP(B147,'[1]SQL Results'!$B$1:$C$65536,2,0)</f>
        <v>302867</v>
      </c>
      <c r="D147" s="74" t="s">
        <v>211</v>
      </c>
      <c r="E147" s="74" t="s">
        <v>36</v>
      </c>
      <c r="F147" s="74" t="str">
        <f>VLOOKUP(C147,[2]Sheet1!$C:$G,5,0)</f>
        <v>C2</v>
      </c>
      <c r="G147" s="74">
        <f>VLOOKUP(C147,[3]人数!$B:$C,2,0)</f>
        <v>1</v>
      </c>
      <c r="H147" s="75">
        <v>0</v>
      </c>
      <c r="I147" s="98"/>
      <c r="J147" s="83">
        <v>3700</v>
      </c>
      <c r="K147" s="84">
        <v>6020</v>
      </c>
      <c r="L147" s="84">
        <v>2</v>
      </c>
      <c r="M147" s="84">
        <v>5</v>
      </c>
      <c r="N147" s="85">
        <v>5</v>
      </c>
      <c r="O147" s="85">
        <v>10</v>
      </c>
    </row>
    <row r="148" customHeight="1" spans="1:15">
      <c r="A148" s="85" t="s">
        <v>212</v>
      </c>
      <c r="B148" s="85"/>
      <c r="C148" s="85"/>
      <c r="D148" s="85"/>
      <c r="E148" s="85"/>
      <c r="F148" s="85"/>
      <c r="G148" s="85"/>
      <c r="H148" s="85"/>
      <c r="I148" s="85"/>
      <c r="J148" s="85">
        <f>SUM(J3:J147)</f>
        <v>1231600</v>
      </c>
      <c r="K148" s="85">
        <f>SUM(K3:K147)</f>
        <v>2203522</v>
      </c>
      <c r="L148" s="85">
        <f>SUM(L3:L147)</f>
        <v>1505</v>
      </c>
      <c r="M148" s="85">
        <f>SUM(M3:M147)</f>
        <v>755</v>
      </c>
      <c r="N148" s="85">
        <f>SUM(N3:N147)</f>
        <v>1120</v>
      </c>
      <c r="O148" s="85">
        <f>SUM(O3:O147)</f>
        <v>6060</v>
      </c>
    </row>
    <row r="149" customHeight="1" spans="1:15">
      <c r="A149" s="85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</row>
  </sheetData>
  <autoFilter xmlns:etc="http://www.wps.cn/officeDocument/2017/etCustomData" ref="A2:O145" etc:filterBottomFollowUsedRange="0">
    <sortState ref="A3:O145">
      <sortCondition ref="J2" descending="1"/>
    </sortState>
    <extLst/>
  </autoFilter>
  <sortState ref="B2:J148">
    <sortCondition ref="J2:J148" descending="1"/>
  </sortState>
  <mergeCells count="42">
    <mergeCell ref="A1:I1"/>
    <mergeCell ref="I3:I5"/>
    <mergeCell ref="I6:I8"/>
    <mergeCell ref="I9:I11"/>
    <mergeCell ref="I12:I15"/>
    <mergeCell ref="I16:I18"/>
    <mergeCell ref="I19:I21"/>
    <mergeCell ref="I22:I25"/>
    <mergeCell ref="I26:I28"/>
    <mergeCell ref="I29:I31"/>
    <mergeCell ref="I32:I35"/>
    <mergeCell ref="I36:I38"/>
    <mergeCell ref="I39:I41"/>
    <mergeCell ref="I42:I45"/>
    <mergeCell ref="I46:I48"/>
    <mergeCell ref="I49:I51"/>
    <mergeCell ref="I52:I55"/>
    <mergeCell ref="I56:I58"/>
    <mergeCell ref="I59:I61"/>
    <mergeCell ref="I62:I65"/>
    <mergeCell ref="I66:I68"/>
    <mergeCell ref="I69:I71"/>
    <mergeCell ref="I72:I75"/>
    <mergeCell ref="I76:I78"/>
    <mergeCell ref="I79:I81"/>
    <mergeCell ref="I82:I85"/>
    <mergeCell ref="I86:I88"/>
    <mergeCell ref="I89:I92"/>
    <mergeCell ref="I93:I96"/>
    <mergeCell ref="I97:I100"/>
    <mergeCell ref="I101:I104"/>
    <mergeCell ref="I105:I108"/>
    <mergeCell ref="I109:I112"/>
    <mergeCell ref="I113:I116"/>
    <mergeCell ref="I117:I119"/>
    <mergeCell ref="I120:I123"/>
    <mergeCell ref="I124:I127"/>
    <mergeCell ref="I128:I131"/>
    <mergeCell ref="I132:I135"/>
    <mergeCell ref="I136:I139"/>
    <mergeCell ref="I140:I144"/>
    <mergeCell ref="I145:I147"/>
  </mergeCells>
  <conditionalFormatting sqref="B142:C14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75"/>
  <sheetViews>
    <sheetView topLeftCell="A61" workbookViewId="0">
      <selection activeCell="A23" sqref="$A23:$XFD24"/>
    </sheetView>
  </sheetViews>
  <sheetFormatPr defaultColWidth="9" defaultRowHeight="16.5" customHeight="1"/>
  <cols>
    <col min="1" max="1" width="20.6666666666667" style="8" customWidth="1"/>
    <col min="2" max="2" width="23.1666666666667" style="8" customWidth="1"/>
    <col min="3" max="5" width="16.7583333333333" style="9" customWidth="1"/>
    <col min="6" max="6" width="21.375" style="9" customWidth="1"/>
    <col min="7" max="7" width="21.375" style="10" customWidth="1"/>
    <col min="8" max="8" width="21.375" style="9" customWidth="1"/>
    <col min="9" max="9" width="38.3333333333333" style="9" customWidth="1"/>
    <col min="10" max="39" width="9" style="8"/>
    <col min="40" max="16384" width="9" style="1"/>
  </cols>
  <sheetData>
    <row r="1" s="1" customFormat="1" ht="53" customHeight="1" spans="1:39">
      <c r="A1" s="11" t="s">
        <v>213</v>
      </c>
      <c r="B1" s="11"/>
      <c r="C1" s="11"/>
      <c r="D1" s="11"/>
      <c r="E1" s="11"/>
      <c r="F1" s="11"/>
      <c r="G1" s="12"/>
      <c r="H1" s="13"/>
      <c r="I1" s="1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="2" customFormat="1" ht="24.65" customHeight="1" spans="1:39">
      <c r="A2" s="14" t="s">
        <v>214</v>
      </c>
      <c r="B2" s="14" t="s">
        <v>215</v>
      </c>
      <c r="C2" s="14" t="s">
        <v>216</v>
      </c>
      <c r="D2" s="14" t="s">
        <v>217</v>
      </c>
      <c r="E2" s="14" t="s">
        <v>218</v>
      </c>
      <c r="F2" s="14" t="s">
        <v>219</v>
      </c>
      <c r="G2" s="15" t="s">
        <v>220</v>
      </c>
      <c r="H2" s="16" t="s">
        <v>221</v>
      </c>
      <c r="I2" s="51" t="s">
        <v>222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="3" customFormat="1" ht="30" customHeight="1" spans="1:9">
      <c r="A3" s="17"/>
      <c r="B3" s="18" t="s">
        <v>223</v>
      </c>
      <c r="C3" s="19" t="s">
        <v>224</v>
      </c>
      <c r="D3" s="19" t="s">
        <v>225</v>
      </c>
      <c r="E3" s="19">
        <v>150090</v>
      </c>
      <c r="F3" s="19"/>
      <c r="G3" s="17" t="s">
        <v>226</v>
      </c>
      <c r="H3" s="20">
        <v>268</v>
      </c>
      <c r="I3" s="52" t="s">
        <v>227</v>
      </c>
    </row>
    <row r="4" s="3" customFormat="1" ht="30" customHeight="1" spans="1:9">
      <c r="A4" s="17"/>
      <c r="B4" s="18"/>
      <c r="C4" s="19" t="s">
        <v>224</v>
      </c>
      <c r="D4" s="19" t="s">
        <v>225</v>
      </c>
      <c r="E4" s="21">
        <v>215791</v>
      </c>
      <c r="F4" s="21"/>
      <c r="G4" s="17" t="s">
        <v>228</v>
      </c>
      <c r="H4" s="20">
        <v>68</v>
      </c>
      <c r="I4" s="53"/>
    </row>
    <row r="5" s="3" customFormat="1" ht="30" customHeight="1" spans="1:10">
      <c r="A5" s="17"/>
      <c r="B5" s="19" t="s">
        <v>229</v>
      </c>
      <c r="C5" s="19" t="s">
        <v>224</v>
      </c>
      <c r="D5" s="19" t="s">
        <v>225</v>
      </c>
      <c r="E5" s="19">
        <v>2503391</v>
      </c>
      <c r="F5" s="19">
        <v>9918132</v>
      </c>
      <c r="G5" s="19" t="s">
        <v>230</v>
      </c>
      <c r="H5" s="20">
        <v>198</v>
      </c>
      <c r="I5" s="17" t="s">
        <v>231</v>
      </c>
      <c r="J5" s="54"/>
    </row>
    <row r="6" s="3" customFormat="1" ht="30" customHeight="1" spans="1:10">
      <c r="A6" s="17"/>
      <c r="B6" s="19"/>
      <c r="C6" s="19" t="s">
        <v>224</v>
      </c>
      <c r="D6" s="19" t="s">
        <v>225</v>
      </c>
      <c r="E6" s="19">
        <v>185350</v>
      </c>
      <c r="F6" s="19"/>
      <c r="G6" s="19" t="s">
        <v>232</v>
      </c>
      <c r="H6" s="20">
        <v>188</v>
      </c>
      <c r="I6" s="17" t="s">
        <v>233</v>
      </c>
      <c r="J6" s="54"/>
    </row>
    <row r="7" s="3" customFormat="1" ht="30" customHeight="1" spans="1:10">
      <c r="A7" s="17"/>
      <c r="B7" s="19"/>
      <c r="C7" s="19" t="s">
        <v>224</v>
      </c>
      <c r="D7" s="19" t="s">
        <v>225</v>
      </c>
      <c r="E7" s="19">
        <v>2503392</v>
      </c>
      <c r="F7" s="19"/>
      <c r="G7" s="19" t="s">
        <v>234</v>
      </c>
      <c r="H7" s="20">
        <v>198</v>
      </c>
      <c r="I7" s="17" t="s">
        <v>235</v>
      </c>
      <c r="J7" s="54"/>
    </row>
    <row r="8" s="3" customFormat="1" ht="30" customHeight="1" spans="1:10">
      <c r="A8" s="17"/>
      <c r="B8" s="19"/>
      <c r="C8" s="19" t="s">
        <v>224</v>
      </c>
      <c r="D8" s="19" t="s">
        <v>225</v>
      </c>
      <c r="E8" s="19">
        <v>2503390</v>
      </c>
      <c r="F8" s="19"/>
      <c r="G8" s="19" t="s">
        <v>236</v>
      </c>
      <c r="H8" s="20">
        <v>298</v>
      </c>
      <c r="I8" s="17" t="s">
        <v>237</v>
      </c>
      <c r="J8" s="54"/>
    </row>
    <row r="9" s="4" customFormat="1" ht="30" customHeight="1" spans="1:39">
      <c r="A9" s="17"/>
      <c r="B9" s="19" t="s">
        <v>238</v>
      </c>
      <c r="C9" s="19" t="s">
        <v>224</v>
      </c>
      <c r="D9" s="19" t="s">
        <v>225</v>
      </c>
      <c r="E9" s="19">
        <v>246564</v>
      </c>
      <c r="F9" s="19"/>
      <c r="G9" s="19" t="s">
        <v>239</v>
      </c>
      <c r="H9" s="20">
        <v>248</v>
      </c>
      <c r="I9" s="17" t="s">
        <v>240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="4" customFormat="1" ht="30" customHeight="1" spans="1:39">
      <c r="A10" s="17"/>
      <c r="B10" s="19"/>
      <c r="C10" s="19" t="s">
        <v>224</v>
      </c>
      <c r="D10" s="19" t="s">
        <v>225</v>
      </c>
      <c r="E10" s="19" t="s">
        <v>241</v>
      </c>
      <c r="F10" s="22">
        <v>9920413</v>
      </c>
      <c r="G10" s="19" t="s">
        <v>242</v>
      </c>
      <c r="H10" s="20">
        <v>248</v>
      </c>
      <c r="I10" s="17" t="s">
        <v>243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="4" customFormat="1" ht="30" customHeight="1" spans="1:39">
      <c r="A11" s="17"/>
      <c r="B11" s="19"/>
      <c r="C11" s="19" t="s">
        <v>224</v>
      </c>
      <c r="D11" s="19" t="s">
        <v>225</v>
      </c>
      <c r="E11" s="19" t="s">
        <v>244</v>
      </c>
      <c r="F11" s="23">
        <v>9920413</v>
      </c>
      <c r="G11" s="19" t="s">
        <v>245</v>
      </c>
      <c r="H11" s="20">
        <v>298</v>
      </c>
      <c r="I11" s="17" t="s">
        <v>246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="4" customFormat="1" ht="30" customHeight="1" spans="1:39">
      <c r="A12" s="17"/>
      <c r="B12" s="19"/>
      <c r="C12" s="19" t="s">
        <v>224</v>
      </c>
      <c r="D12" s="19" t="s">
        <v>225</v>
      </c>
      <c r="E12" s="19">
        <v>218904</v>
      </c>
      <c r="F12" s="19"/>
      <c r="G12" s="19" t="s">
        <v>247</v>
      </c>
      <c r="H12" s="24">
        <v>308</v>
      </c>
      <c r="I12" s="20" t="s">
        <v>248</v>
      </c>
      <c r="J12" s="5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="4" customFormat="1" ht="30" customHeight="1" spans="1:39">
      <c r="A13" s="17"/>
      <c r="B13" s="19"/>
      <c r="C13" s="19" t="s">
        <v>224</v>
      </c>
      <c r="D13" s="19" t="s">
        <v>225</v>
      </c>
      <c r="E13" s="19">
        <v>236550</v>
      </c>
      <c r="F13" s="19"/>
      <c r="G13" s="19" t="s">
        <v>249</v>
      </c>
      <c r="H13" s="24">
        <v>288</v>
      </c>
      <c r="I13" s="20" t="s">
        <v>248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="4" customFormat="1" ht="30" customHeight="1" spans="1:39">
      <c r="A14" s="17"/>
      <c r="B14" s="19"/>
      <c r="C14" s="19" t="s">
        <v>224</v>
      </c>
      <c r="D14" s="19" t="s">
        <v>225</v>
      </c>
      <c r="E14" s="19">
        <v>236548</v>
      </c>
      <c r="F14" s="19"/>
      <c r="G14" s="19" t="s">
        <v>250</v>
      </c>
      <c r="H14" s="24">
        <v>338</v>
      </c>
      <c r="I14" s="20" t="s">
        <v>248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="4" customFormat="1" ht="30" customHeight="1" spans="1:39">
      <c r="A15" s="17"/>
      <c r="B15" s="19"/>
      <c r="C15" s="19" t="s">
        <v>224</v>
      </c>
      <c r="D15" s="19" t="s">
        <v>225</v>
      </c>
      <c r="E15" s="21">
        <v>181297</v>
      </c>
      <c r="F15" s="21">
        <v>9918040</v>
      </c>
      <c r="G15" s="19" t="s">
        <v>251</v>
      </c>
      <c r="H15" s="20">
        <v>188</v>
      </c>
      <c r="I15" s="20" t="s">
        <v>240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="4" customFormat="1" ht="30" customHeight="1" spans="1:39">
      <c r="A16" s="17"/>
      <c r="B16" s="19"/>
      <c r="C16" s="19" t="s">
        <v>224</v>
      </c>
      <c r="D16" s="19" t="s">
        <v>225</v>
      </c>
      <c r="E16" s="21">
        <v>181299</v>
      </c>
      <c r="F16" s="21">
        <v>9918039</v>
      </c>
      <c r="G16" s="19" t="s">
        <v>252</v>
      </c>
      <c r="H16" s="20">
        <v>198</v>
      </c>
      <c r="I16" s="20" t="s">
        <v>240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="4" customFormat="1" ht="30" customHeight="1" spans="1:39">
      <c r="A17" s="17"/>
      <c r="B17" s="19"/>
      <c r="C17" s="19" t="s">
        <v>224</v>
      </c>
      <c r="D17" s="19" t="s">
        <v>225</v>
      </c>
      <c r="E17" s="19">
        <v>215787</v>
      </c>
      <c r="F17" s="23">
        <v>9918043</v>
      </c>
      <c r="G17" s="19" t="s">
        <v>253</v>
      </c>
      <c r="H17" s="24">
        <v>168</v>
      </c>
      <c r="I17" s="20" t="s">
        <v>240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="3" customFormat="1" ht="86" customHeight="1" spans="1:9">
      <c r="A18" s="25"/>
      <c r="B18" s="20" t="s">
        <v>254</v>
      </c>
      <c r="C18" s="26" t="s">
        <v>255</v>
      </c>
      <c r="D18" s="26"/>
      <c r="E18" s="26"/>
      <c r="F18" s="17"/>
      <c r="G18" s="26"/>
      <c r="H18" s="26"/>
      <c r="I18" s="26"/>
    </row>
    <row r="21" s="5" customFormat="1" ht="24.75" customHeight="1" spans="1:39">
      <c r="A21" s="27" t="s">
        <v>256</v>
      </c>
      <c r="B21" s="28"/>
      <c r="C21" s="28"/>
      <c r="D21" s="29"/>
      <c r="E21" s="29"/>
      <c r="F21" s="28"/>
      <c r="G21" s="28"/>
      <c r="H21" s="28"/>
      <c r="I21" s="28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</row>
    <row r="22" s="5" customFormat="1" customHeight="1" spans="1:39">
      <c r="A22" s="30"/>
      <c r="B22" s="30" t="s">
        <v>257</v>
      </c>
      <c r="C22" s="31" t="s">
        <v>258</v>
      </c>
      <c r="D22" s="32"/>
      <c r="E22" s="32"/>
      <c r="F22" s="33"/>
      <c r="G22" s="33"/>
      <c r="H22" s="33"/>
      <c r="I22" s="33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</row>
    <row r="23" s="5" customFormat="1" ht="24.75" customHeight="1" spans="1:39">
      <c r="A23" s="34" t="s">
        <v>215</v>
      </c>
      <c r="B23" s="34" t="s">
        <v>216</v>
      </c>
      <c r="C23" s="34" t="s">
        <v>217</v>
      </c>
      <c r="D23" s="35" t="s">
        <v>218</v>
      </c>
      <c r="E23" s="35" t="s">
        <v>219</v>
      </c>
      <c r="F23" s="36" t="s">
        <v>220</v>
      </c>
      <c r="G23" s="36" t="s">
        <v>221</v>
      </c>
      <c r="H23" s="37" t="s">
        <v>259</v>
      </c>
      <c r="I23" s="36" t="s">
        <v>260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</row>
    <row r="24" s="5" customFormat="1" ht="27.75" customHeight="1" spans="1:39">
      <c r="A24" s="38" t="s">
        <v>261</v>
      </c>
      <c r="B24" s="39">
        <v>45457</v>
      </c>
      <c r="C24" s="39">
        <v>45466</v>
      </c>
      <c r="D24" s="40">
        <v>214776</v>
      </c>
      <c r="E24" s="40">
        <v>9918132</v>
      </c>
      <c r="F24" s="41" t="s">
        <v>262</v>
      </c>
      <c r="G24" s="42">
        <v>298</v>
      </c>
      <c r="H24" s="42" t="s">
        <v>263</v>
      </c>
      <c r="I24" s="47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</row>
    <row r="25" s="5" customFormat="1" ht="27.75" customHeight="1" spans="1:39">
      <c r="A25" s="43"/>
      <c r="B25" s="39">
        <v>45457</v>
      </c>
      <c r="C25" s="39">
        <v>45466</v>
      </c>
      <c r="D25" s="40">
        <v>150090</v>
      </c>
      <c r="E25" s="40">
        <v>9918132</v>
      </c>
      <c r="F25" s="44" t="s">
        <v>226</v>
      </c>
      <c r="G25" s="45">
        <v>268</v>
      </c>
      <c r="H25" s="45" t="s">
        <v>264</v>
      </c>
      <c r="I25" s="47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</row>
    <row r="26" s="5" customFormat="1" ht="27.75" customHeight="1" spans="1:39">
      <c r="A26" s="43"/>
      <c r="B26" s="39">
        <v>45457</v>
      </c>
      <c r="C26" s="39">
        <v>45466</v>
      </c>
      <c r="D26" s="40">
        <v>191033</v>
      </c>
      <c r="E26" s="40">
        <v>9918132</v>
      </c>
      <c r="F26" s="44" t="s">
        <v>265</v>
      </c>
      <c r="G26" s="45">
        <v>398</v>
      </c>
      <c r="H26" s="45" t="s">
        <v>264</v>
      </c>
      <c r="I26" s="50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</row>
    <row r="27" s="5" customFormat="1" ht="83.25" customHeight="1" spans="1:39">
      <c r="A27" s="43"/>
      <c r="B27" s="39">
        <v>45457</v>
      </c>
      <c r="C27" s="39">
        <v>45466</v>
      </c>
      <c r="D27" s="46">
        <v>2503391</v>
      </c>
      <c r="E27" s="40">
        <v>9918132</v>
      </c>
      <c r="F27" s="44" t="s">
        <v>230</v>
      </c>
      <c r="G27" s="45">
        <v>198</v>
      </c>
      <c r="H27" s="47" t="s">
        <v>266</v>
      </c>
      <c r="I27" s="50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</row>
    <row r="28" s="5" customFormat="1" ht="166.5" customHeight="1" spans="1:39">
      <c r="A28" s="43"/>
      <c r="B28" s="39">
        <v>45457</v>
      </c>
      <c r="C28" s="39">
        <v>45466</v>
      </c>
      <c r="D28" s="46">
        <v>185350</v>
      </c>
      <c r="E28" s="40">
        <v>9918132</v>
      </c>
      <c r="F28" s="44" t="s">
        <v>232</v>
      </c>
      <c r="G28" s="45">
        <v>188</v>
      </c>
      <c r="H28" s="47" t="s">
        <v>267</v>
      </c>
      <c r="I28" s="50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</row>
    <row r="29" s="5" customFormat="1" ht="45" customHeight="1" spans="1:39">
      <c r="A29" s="38" t="s">
        <v>268</v>
      </c>
      <c r="B29" s="39">
        <v>45457</v>
      </c>
      <c r="C29" s="39">
        <v>45466</v>
      </c>
      <c r="D29" s="40">
        <v>246564</v>
      </c>
      <c r="E29" s="40">
        <v>9920423</v>
      </c>
      <c r="F29" s="46" t="s">
        <v>239</v>
      </c>
      <c r="G29" s="45">
        <v>248</v>
      </c>
      <c r="H29" s="45" t="s">
        <v>240</v>
      </c>
      <c r="I29" s="50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</row>
    <row r="30" s="5" customFormat="1" ht="27.75" customHeight="1" spans="1:39">
      <c r="A30" s="43"/>
      <c r="B30" s="39">
        <v>45457</v>
      </c>
      <c r="C30" s="39">
        <v>45466</v>
      </c>
      <c r="D30" s="40">
        <v>244928</v>
      </c>
      <c r="E30" s="40">
        <v>9920421</v>
      </c>
      <c r="F30" s="44" t="s">
        <v>242</v>
      </c>
      <c r="G30" s="45">
        <v>248</v>
      </c>
      <c r="H30" s="45" t="s">
        <v>240</v>
      </c>
      <c r="I30" s="50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</row>
    <row r="31" s="5" customFormat="1" ht="27.75" customHeight="1" spans="1:39">
      <c r="A31" s="43"/>
      <c r="B31" s="39">
        <v>45457</v>
      </c>
      <c r="C31" s="39">
        <v>45466</v>
      </c>
      <c r="D31" s="40">
        <v>261525</v>
      </c>
      <c r="E31" s="40">
        <v>9920419</v>
      </c>
      <c r="F31" s="44" t="s">
        <v>245</v>
      </c>
      <c r="G31" s="45">
        <v>298</v>
      </c>
      <c r="H31" s="45" t="s">
        <v>240</v>
      </c>
      <c r="I31" s="50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</row>
    <row r="32" s="5" customFormat="1" ht="27.75" customHeight="1" spans="1:39">
      <c r="A32" s="43"/>
      <c r="B32" s="39">
        <v>45457</v>
      </c>
      <c r="C32" s="39">
        <v>45466</v>
      </c>
      <c r="D32" s="40">
        <v>181297</v>
      </c>
      <c r="E32" s="40">
        <v>9918040</v>
      </c>
      <c r="F32" s="46" t="s">
        <v>251</v>
      </c>
      <c r="G32" s="45">
        <v>188</v>
      </c>
      <c r="H32" s="45" t="s">
        <v>240</v>
      </c>
      <c r="I32" s="50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</row>
    <row r="33" s="5" customFormat="1" ht="27.75" customHeight="1" spans="1:39">
      <c r="A33" s="43"/>
      <c r="B33" s="39">
        <v>45457</v>
      </c>
      <c r="C33" s="39">
        <v>45466</v>
      </c>
      <c r="D33" s="40">
        <v>181299</v>
      </c>
      <c r="E33" s="40">
        <v>9918039</v>
      </c>
      <c r="F33" s="44" t="s">
        <v>252</v>
      </c>
      <c r="G33" s="45">
        <v>198</v>
      </c>
      <c r="H33" s="45" t="s">
        <v>240</v>
      </c>
      <c r="I33" s="50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</row>
    <row r="34" s="5" customFormat="1" ht="27.75" customHeight="1" spans="1:39">
      <c r="A34" s="43"/>
      <c r="B34" s="39">
        <v>45457</v>
      </c>
      <c r="C34" s="39">
        <v>45466</v>
      </c>
      <c r="D34" s="40">
        <v>181301</v>
      </c>
      <c r="E34" s="40">
        <v>9918041</v>
      </c>
      <c r="F34" s="44" t="s">
        <v>269</v>
      </c>
      <c r="G34" s="45">
        <v>168</v>
      </c>
      <c r="H34" s="45" t="s">
        <v>240</v>
      </c>
      <c r="I34" s="50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</row>
    <row r="35" s="5" customFormat="1" ht="27.75" customHeight="1" spans="1:39">
      <c r="A35" s="43"/>
      <c r="B35" s="39">
        <v>45457</v>
      </c>
      <c r="C35" s="39">
        <v>45466</v>
      </c>
      <c r="D35" s="40">
        <v>260433</v>
      </c>
      <c r="E35" s="40">
        <v>9920417</v>
      </c>
      <c r="F35" s="45" t="s">
        <v>270</v>
      </c>
      <c r="G35" s="45">
        <v>298</v>
      </c>
      <c r="H35" s="45" t="s">
        <v>240</v>
      </c>
      <c r="I35" s="45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</row>
    <row r="36" s="5" customFormat="1" ht="27.75" customHeight="1" spans="1:39">
      <c r="A36" s="43"/>
      <c r="B36" s="39">
        <v>45457</v>
      </c>
      <c r="C36" s="39">
        <v>45466</v>
      </c>
      <c r="D36" s="40">
        <v>260438</v>
      </c>
      <c r="E36" s="40">
        <v>9920652</v>
      </c>
      <c r="F36" s="45" t="s">
        <v>271</v>
      </c>
      <c r="G36" s="45">
        <v>168</v>
      </c>
      <c r="H36" s="45" t="s">
        <v>240</v>
      </c>
      <c r="I36" s="45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</row>
    <row r="37" s="5" customFormat="1" ht="27.75" customHeight="1" spans="1:39">
      <c r="A37" s="43"/>
      <c r="B37" s="39">
        <v>45457</v>
      </c>
      <c r="C37" s="39">
        <v>45466</v>
      </c>
      <c r="D37" s="40">
        <v>215791</v>
      </c>
      <c r="E37" s="40">
        <v>9918133</v>
      </c>
      <c r="F37" s="45" t="s">
        <v>228</v>
      </c>
      <c r="G37" s="45">
        <v>68</v>
      </c>
      <c r="H37" s="45" t="s">
        <v>240</v>
      </c>
      <c r="I37" s="45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</row>
    <row r="38" s="5" customFormat="1" ht="27.75" customHeight="1" spans="1:39">
      <c r="A38" s="43"/>
      <c r="B38" s="39">
        <v>45457</v>
      </c>
      <c r="C38" s="39">
        <v>45466</v>
      </c>
      <c r="D38" s="40" t="e">
        <v>#N/A</v>
      </c>
      <c r="E38" s="40" t="e">
        <v>#N/A</v>
      </c>
      <c r="F38" s="45" t="s">
        <v>272</v>
      </c>
      <c r="G38" s="45">
        <v>68</v>
      </c>
      <c r="H38" s="45" t="s">
        <v>240</v>
      </c>
      <c r="I38" s="45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</row>
    <row r="39" s="5" customFormat="1" ht="27.75" customHeight="1" spans="1:39">
      <c r="A39" s="43"/>
      <c r="B39" s="39">
        <v>45457</v>
      </c>
      <c r="C39" s="39">
        <v>45466</v>
      </c>
      <c r="D39" s="40">
        <v>260443</v>
      </c>
      <c r="E39" s="40">
        <v>9920413</v>
      </c>
      <c r="F39" s="45" t="s">
        <v>273</v>
      </c>
      <c r="G39" s="45">
        <v>198</v>
      </c>
      <c r="H39" s="45" t="s">
        <v>240</v>
      </c>
      <c r="I39" s="45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</row>
    <row r="40" s="5" customFormat="1" ht="27.75" customHeight="1" spans="1:39">
      <c r="A40" s="43"/>
      <c r="B40" s="39">
        <v>45457</v>
      </c>
      <c r="C40" s="39">
        <v>45466</v>
      </c>
      <c r="D40" s="40">
        <v>204080</v>
      </c>
      <c r="E40" s="40">
        <v>9918056</v>
      </c>
      <c r="F40" s="45" t="s">
        <v>274</v>
      </c>
      <c r="G40" s="45">
        <v>228</v>
      </c>
      <c r="H40" s="45" t="s">
        <v>240</v>
      </c>
      <c r="I40" s="50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</row>
    <row r="41" s="5" customFormat="1" ht="27.75" customHeight="1" spans="1:39">
      <c r="A41" s="43"/>
      <c r="B41" s="39">
        <v>45457</v>
      </c>
      <c r="C41" s="39">
        <v>45466</v>
      </c>
      <c r="D41" s="40">
        <v>232483</v>
      </c>
      <c r="E41" s="40">
        <v>9918071</v>
      </c>
      <c r="F41" s="45" t="s">
        <v>275</v>
      </c>
      <c r="G41" s="45">
        <v>198</v>
      </c>
      <c r="H41" s="45" t="s">
        <v>240</v>
      </c>
      <c r="I41" s="50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</row>
    <row r="42" s="5" customFormat="1" ht="27.75" customHeight="1" spans="1:39">
      <c r="A42" s="43"/>
      <c r="B42" s="39">
        <v>45457</v>
      </c>
      <c r="C42" s="39">
        <v>45466</v>
      </c>
      <c r="D42" s="40">
        <v>204077</v>
      </c>
      <c r="E42" s="40">
        <v>9918057</v>
      </c>
      <c r="F42" s="45" t="s">
        <v>276</v>
      </c>
      <c r="G42" s="45">
        <v>298</v>
      </c>
      <c r="H42" s="45" t="s">
        <v>240</v>
      </c>
      <c r="I42" s="50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</row>
    <row r="43" s="5" customFormat="1" ht="27.75" customHeight="1" spans="1:39">
      <c r="A43" s="43"/>
      <c r="B43" s="39">
        <v>45457</v>
      </c>
      <c r="C43" s="39">
        <v>45466</v>
      </c>
      <c r="D43" s="40">
        <v>204079</v>
      </c>
      <c r="E43" s="40">
        <v>9918055</v>
      </c>
      <c r="F43" s="45" t="s">
        <v>277</v>
      </c>
      <c r="G43" s="45">
        <v>338</v>
      </c>
      <c r="H43" s="45" t="s">
        <v>240</v>
      </c>
      <c r="I43" s="50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</row>
    <row r="44" s="5" customFormat="1" ht="27.75" customHeight="1" spans="1:39">
      <c r="A44" s="43"/>
      <c r="B44" s="39">
        <v>45457</v>
      </c>
      <c r="C44" s="39">
        <v>45466</v>
      </c>
      <c r="D44" s="40">
        <v>218919</v>
      </c>
      <c r="E44" s="40">
        <v>9918046</v>
      </c>
      <c r="F44" s="45" t="s">
        <v>278</v>
      </c>
      <c r="G44" s="48">
        <v>168</v>
      </c>
      <c r="H44" s="45" t="s">
        <v>240</v>
      </c>
      <c r="I44" s="50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</row>
    <row r="45" s="5" customFormat="1" ht="27.75" customHeight="1" spans="1:39">
      <c r="A45" s="43"/>
      <c r="B45" s="39">
        <v>45457</v>
      </c>
      <c r="C45" s="39">
        <v>45466</v>
      </c>
      <c r="D45" s="40">
        <v>150087</v>
      </c>
      <c r="E45" s="40">
        <v>9918051</v>
      </c>
      <c r="F45" s="45" t="s">
        <v>279</v>
      </c>
      <c r="G45" s="45">
        <v>188</v>
      </c>
      <c r="H45" s="45" t="s">
        <v>240</v>
      </c>
      <c r="I45" s="50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</row>
    <row r="46" s="5" customFormat="1" ht="27.75" customHeight="1" spans="1:39">
      <c r="A46" s="43"/>
      <c r="B46" s="39">
        <v>45457</v>
      </c>
      <c r="C46" s="39">
        <v>45466</v>
      </c>
      <c r="D46" s="40">
        <v>181291</v>
      </c>
      <c r="E46" s="40">
        <v>9917995</v>
      </c>
      <c r="F46" s="45" t="s">
        <v>280</v>
      </c>
      <c r="G46" s="45">
        <v>298</v>
      </c>
      <c r="H46" s="45" t="s">
        <v>240</v>
      </c>
      <c r="I46" s="50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</row>
    <row r="47" s="5" customFormat="1" ht="27.75" customHeight="1" spans="1:39">
      <c r="A47" s="43"/>
      <c r="B47" s="39">
        <v>45457</v>
      </c>
      <c r="C47" s="39">
        <v>45466</v>
      </c>
      <c r="D47" s="40">
        <v>150102</v>
      </c>
      <c r="E47" s="40">
        <v>9918053</v>
      </c>
      <c r="F47" s="45" t="s">
        <v>281</v>
      </c>
      <c r="G47" s="45">
        <v>328</v>
      </c>
      <c r="H47" s="45" t="s">
        <v>240</v>
      </c>
      <c r="I47" s="50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</row>
    <row r="48" s="5" customFormat="1" ht="27.75" customHeight="1" spans="1:39">
      <c r="A48" s="43"/>
      <c r="B48" s="39">
        <v>45457</v>
      </c>
      <c r="C48" s="39">
        <v>45466</v>
      </c>
      <c r="D48" s="40">
        <v>172377</v>
      </c>
      <c r="E48" s="40">
        <v>9918024</v>
      </c>
      <c r="F48" s="45" t="s">
        <v>282</v>
      </c>
      <c r="G48" s="45">
        <v>198</v>
      </c>
      <c r="H48" s="45" t="s">
        <v>240</v>
      </c>
      <c r="I48" s="50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</row>
    <row r="49" s="5" customFormat="1" ht="27.75" customHeight="1" spans="1:39">
      <c r="A49" s="43"/>
      <c r="B49" s="39">
        <v>45457</v>
      </c>
      <c r="C49" s="39">
        <v>45466</v>
      </c>
      <c r="D49" s="40">
        <v>260428</v>
      </c>
      <c r="E49" s="40">
        <v>9920416</v>
      </c>
      <c r="F49" s="45" t="s">
        <v>283</v>
      </c>
      <c r="G49" s="45">
        <v>298</v>
      </c>
      <c r="H49" s="45" t="s">
        <v>240</v>
      </c>
      <c r="I49" s="50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</row>
    <row r="50" s="5" customFormat="1" ht="27.75" customHeight="1" spans="1:39">
      <c r="A50" s="43"/>
      <c r="B50" s="39">
        <v>45457</v>
      </c>
      <c r="C50" s="39">
        <v>45466</v>
      </c>
      <c r="D50" s="40">
        <v>260435</v>
      </c>
      <c r="E50" s="40">
        <v>9920418</v>
      </c>
      <c r="F50" s="45" t="s">
        <v>284</v>
      </c>
      <c r="G50" s="45">
        <v>298</v>
      </c>
      <c r="H50" s="45" t="s">
        <v>240</v>
      </c>
      <c r="I50" s="50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</row>
    <row r="51" s="5" customFormat="1" ht="27.75" customHeight="1" spans="1:39">
      <c r="A51" s="43"/>
      <c r="B51" s="39">
        <v>45457</v>
      </c>
      <c r="C51" s="39">
        <v>45466</v>
      </c>
      <c r="D51" s="40">
        <v>260436</v>
      </c>
      <c r="E51" s="40">
        <v>9920433</v>
      </c>
      <c r="F51" s="45" t="s">
        <v>285</v>
      </c>
      <c r="G51" s="45">
        <v>298</v>
      </c>
      <c r="H51" s="45" t="s">
        <v>240</v>
      </c>
      <c r="I51" s="50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</row>
    <row r="52" s="5" customFormat="1" ht="27.75" customHeight="1" spans="1:39">
      <c r="A52" s="43"/>
      <c r="B52" s="39">
        <v>45457</v>
      </c>
      <c r="C52" s="39">
        <v>45466</v>
      </c>
      <c r="D52" s="40">
        <v>242576</v>
      </c>
      <c r="E52" s="40">
        <v>9918995</v>
      </c>
      <c r="F52" s="45" t="s">
        <v>286</v>
      </c>
      <c r="G52" s="45">
        <v>428</v>
      </c>
      <c r="H52" s="45" t="s">
        <v>240</v>
      </c>
      <c r="I52" s="50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</row>
    <row r="53" s="5" customFormat="1" ht="27.75" customHeight="1" spans="1:39">
      <c r="A53" s="43"/>
      <c r="B53" s="39">
        <v>45457</v>
      </c>
      <c r="C53" s="39">
        <v>45466</v>
      </c>
      <c r="D53" s="40">
        <v>242575</v>
      </c>
      <c r="E53" s="40">
        <v>9918996</v>
      </c>
      <c r="F53" s="45" t="s">
        <v>287</v>
      </c>
      <c r="G53" s="45">
        <v>398</v>
      </c>
      <c r="H53" s="45" t="s">
        <v>240</v>
      </c>
      <c r="I53" s="50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</row>
    <row r="54" s="5" customFormat="1" ht="27.75" customHeight="1" spans="1:39">
      <c r="A54" s="43"/>
      <c r="B54" s="39">
        <v>45457</v>
      </c>
      <c r="C54" s="39">
        <v>45466</v>
      </c>
      <c r="D54" s="40">
        <v>242574</v>
      </c>
      <c r="E54" s="40">
        <v>9918997</v>
      </c>
      <c r="F54" s="45" t="s">
        <v>288</v>
      </c>
      <c r="G54" s="45">
        <v>338</v>
      </c>
      <c r="H54" s="45" t="s">
        <v>240</v>
      </c>
      <c r="I54" s="50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</row>
    <row r="55" s="5" customFormat="1" ht="45" customHeight="1" spans="1:39">
      <c r="A55" s="46" t="s">
        <v>289</v>
      </c>
      <c r="B55" s="39">
        <v>45457</v>
      </c>
      <c r="C55" s="39">
        <v>45466</v>
      </c>
      <c r="D55" s="40">
        <v>260452</v>
      </c>
      <c r="E55" s="40"/>
      <c r="F55" s="49" t="s">
        <v>290</v>
      </c>
      <c r="G55" s="50">
        <v>248</v>
      </c>
      <c r="H55" s="50" t="s">
        <v>291</v>
      </c>
      <c r="I55" s="50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</row>
    <row r="56" s="5" customFormat="1" ht="27.75" customHeight="1" spans="1:39">
      <c r="A56" s="38" t="s">
        <v>292</v>
      </c>
      <c r="B56" s="39">
        <v>45457</v>
      </c>
      <c r="C56" s="39">
        <v>45466</v>
      </c>
      <c r="D56" s="40">
        <v>218904</v>
      </c>
      <c r="E56" s="40">
        <v>9918069</v>
      </c>
      <c r="F56" s="40" t="s">
        <v>247</v>
      </c>
      <c r="G56" s="49">
        <v>308</v>
      </c>
      <c r="H56" s="50" t="s">
        <v>240</v>
      </c>
      <c r="I56" s="50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</row>
    <row r="57" s="5" customFormat="1" ht="27.75" customHeight="1" spans="1:39">
      <c r="A57" s="43"/>
      <c r="B57" s="39">
        <v>45457</v>
      </c>
      <c r="C57" s="39">
        <v>45466</v>
      </c>
      <c r="D57" s="40">
        <v>236550</v>
      </c>
      <c r="E57" s="40"/>
      <c r="F57" s="40" t="s">
        <v>249</v>
      </c>
      <c r="G57" s="49">
        <v>288</v>
      </c>
      <c r="H57" s="50" t="s">
        <v>248</v>
      </c>
      <c r="I57" s="50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</row>
    <row r="58" s="5" customFormat="1" ht="27.75" customHeight="1" spans="1:39">
      <c r="A58" s="43"/>
      <c r="B58" s="39">
        <v>45457</v>
      </c>
      <c r="C58" s="39">
        <v>45466</v>
      </c>
      <c r="D58" s="40">
        <v>236548</v>
      </c>
      <c r="E58" s="40"/>
      <c r="F58" s="40" t="s">
        <v>250</v>
      </c>
      <c r="G58" s="49">
        <v>318</v>
      </c>
      <c r="H58" s="50" t="s">
        <v>248</v>
      </c>
      <c r="I58" s="50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</row>
    <row r="59" s="5" customFormat="1" ht="27.75" customHeight="1" spans="1:39">
      <c r="A59" s="38" t="s">
        <v>293</v>
      </c>
      <c r="B59" s="39">
        <v>45457</v>
      </c>
      <c r="C59" s="39">
        <v>45466</v>
      </c>
      <c r="D59" s="40">
        <v>150096</v>
      </c>
      <c r="E59" s="40">
        <v>9917994</v>
      </c>
      <c r="F59" s="45" t="s">
        <v>294</v>
      </c>
      <c r="G59" s="45">
        <v>288</v>
      </c>
      <c r="H59" s="45" t="s">
        <v>240</v>
      </c>
      <c r="I59" s="50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</row>
    <row r="60" s="5" customFormat="1" ht="27.75" customHeight="1" spans="1:39">
      <c r="A60" s="43"/>
      <c r="B60" s="39">
        <v>45457</v>
      </c>
      <c r="C60" s="39">
        <v>45466</v>
      </c>
      <c r="D60" s="40">
        <v>150095</v>
      </c>
      <c r="E60" s="40">
        <v>9917993</v>
      </c>
      <c r="F60" s="45" t="s">
        <v>295</v>
      </c>
      <c r="G60" s="45">
        <v>388</v>
      </c>
      <c r="H60" s="45" t="s">
        <v>240</v>
      </c>
      <c r="I60" s="50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</row>
    <row r="61" s="5" customFormat="1" ht="27.75" customHeight="1" spans="1:39">
      <c r="A61" s="43"/>
      <c r="B61" s="39">
        <v>45457</v>
      </c>
      <c r="C61" s="39">
        <v>45466</v>
      </c>
      <c r="D61" s="40">
        <v>214782</v>
      </c>
      <c r="E61" s="40">
        <v>9918015</v>
      </c>
      <c r="F61" s="45" t="s">
        <v>296</v>
      </c>
      <c r="G61" s="45">
        <v>268</v>
      </c>
      <c r="H61" s="45" t="s">
        <v>240</v>
      </c>
      <c r="I61" s="50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</row>
    <row r="62" s="5" customFormat="1" ht="27.75" customHeight="1" spans="1:39">
      <c r="A62" s="43"/>
      <c r="B62" s="39">
        <v>45457</v>
      </c>
      <c r="C62" s="39">
        <v>45466</v>
      </c>
      <c r="D62" s="40">
        <v>214783</v>
      </c>
      <c r="E62" s="40">
        <v>9918016</v>
      </c>
      <c r="F62" s="45" t="s">
        <v>297</v>
      </c>
      <c r="G62" s="45">
        <v>298</v>
      </c>
      <c r="H62" s="45" t="s">
        <v>240</v>
      </c>
      <c r="I62" s="50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</row>
    <row r="63" s="5" customFormat="1" ht="27.75" customHeight="1" spans="1:39">
      <c r="A63" s="43"/>
      <c r="B63" s="39">
        <v>45457</v>
      </c>
      <c r="C63" s="39">
        <v>45466</v>
      </c>
      <c r="D63" s="40">
        <v>150077</v>
      </c>
      <c r="E63" s="40">
        <v>9918034</v>
      </c>
      <c r="F63" s="45" t="s">
        <v>298</v>
      </c>
      <c r="G63" s="45">
        <v>158</v>
      </c>
      <c r="H63" s="45" t="s">
        <v>240</v>
      </c>
      <c r="I63" s="50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</row>
    <row r="64" s="5" customFormat="1" ht="27.75" customHeight="1" spans="1:39">
      <c r="A64" s="43"/>
      <c r="B64" s="39">
        <v>45457</v>
      </c>
      <c r="C64" s="39">
        <v>45466</v>
      </c>
      <c r="D64" s="40">
        <v>150086</v>
      </c>
      <c r="E64" s="40">
        <v>9917997</v>
      </c>
      <c r="F64" s="45" t="s">
        <v>299</v>
      </c>
      <c r="G64" s="45">
        <v>188</v>
      </c>
      <c r="H64" s="45" t="s">
        <v>240</v>
      </c>
      <c r="I64" s="50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</row>
    <row r="65" s="5" customFormat="1" ht="27.75" customHeight="1" spans="1:39">
      <c r="A65" s="43"/>
      <c r="B65" s="39">
        <v>45457</v>
      </c>
      <c r="C65" s="39">
        <v>45466</v>
      </c>
      <c r="D65" s="40">
        <v>150101</v>
      </c>
      <c r="E65" s="40">
        <v>9918033</v>
      </c>
      <c r="F65" s="57" t="s">
        <v>300</v>
      </c>
      <c r="G65" s="45">
        <v>198</v>
      </c>
      <c r="H65" s="45" t="s">
        <v>240</v>
      </c>
      <c r="I65" s="50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</row>
    <row r="66" s="5" customFormat="1" ht="27.75" customHeight="1" spans="1:39">
      <c r="A66" s="58"/>
      <c r="B66" s="39">
        <v>45457</v>
      </c>
      <c r="C66" s="39">
        <v>45466</v>
      </c>
      <c r="D66" s="40">
        <v>89062</v>
      </c>
      <c r="E66" s="40">
        <v>9917996</v>
      </c>
      <c r="F66" s="45" t="s">
        <v>301</v>
      </c>
      <c r="G66" s="45">
        <v>258</v>
      </c>
      <c r="H66" s="45" t="s">
        <v>240</v>
      </c>
      <c r="I66" s="50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</row>
    <row r="67" s="5" customFormat="1" ht="27.75" customHeight="1" spans="1:39">
      <c r="A67" s="46" t="s">
        <v>302</v>
      </c>
      <c r="B67" s="59" t="s">
        <v>303</v>
      </c>
      <c r="C67" s="60"/>
      <c r="D67" s="60"/>
      <c r="E67" s="60"/>
      <c r="F67" s="60"/>
      <c r="G67" s="60"/>
      <c r="H67" s="60"/>
      <c r="I67" s="63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</row>
    <row r="68" s="5" customFormat="1" ht="27.75" customHeight="1" spans="1:39">
      <c r="A68" s="46"/>
      <c r="B68" s="59" t="s">
        <v>304</v>
      </c>
      <c r="C68" s="60"/>
      <c r="D68" s="60"/>
      <c r="E68" s="60"/>
      <c r="F68" s="60"/>
      <c r="G68" s="60"/>
      <c r="H68" s="60"/>
      <c r="I68" s="63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</row>
    <row r="70" s="6" customFormat="1" ht="53" customHeight="1" spans="1:39">
      <c r="A70" s="7"/>
      <c r="B70" s="61" t="s">
        <v>305</v>
      </c>
      <c r="C70" s="61"/>
      <c r="D70" s="61"/>
      <c r="E70" s="61"/>
      <c r="F70" s="61"/>
      <c r="G70" s="61"/>
      <c r="H70" s="61"/>
      <c r="I70" s="64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</row>
    <row r="71" s="7" customFormat="1" ht="51" customHeight="1" spans="2:9">
      <c r="B71" s="62" t="s">
        <v>218</v>
      </c>
      <c r="C71" s="62" t="s">
        <v>219</v>
      </c>
      <c r="D71" s="62" t="s">
        <v>220</v>
      </c>
      <c r="E71" s="62"/>
      <c r="F71" s="62" t="s">
        <v>306</v>
      </c>
      <c r="G71" s="62" t="s">
        <v>307</v>
      </c>
      <c r="H71" s="62" t="s">
        <v>308</v>
      </c>
      <c r="I71" s="64"/>
    </row>
    <row r="72" s="7" customFormat="1" ht="51" customHeight="1" spans="2:9">
      <c r="B72" s="62">
        <v>240077</v>
      </c>
      <c r="C72" s="62"/>
      <c r="D72" s="62" t="s">
        <v>309</v>
      </c>
      <c r="E72" s="62">
        <v>198</v>
      </c>
      <c r="F72" s="62" t="s">
        <v>310</v>
      </c>
      <c r="G72" s="62" t="s">
        <v>311</v>
      </c>
      <c r="H72" s="62" t="s">
        <v>312</v>
      </c>
      <c r="I72" s="64"/>
    </row>
    <row r="73" s="7" customFormat="1" ht="51" customHeight="1" spans="2:9">
      <c r="B73" s="62">
        <v>2503391</v>
      </c>
      <c r="C73" s="62">
        <v>9918132</v>
      </c>
      <c r="D73" s="62" t="s">
        <v>230</v>
      </c>
      <c r="E73" s="62">
        <v>198</v>
      </c>
      <c r="F73" s="62" t="s">
        <v>266</v>
      </c>
      <c r="G73" s="62" t="s">
        <v>313</v>
      </c>
      <c r="H73" s="62"/>
      <c r="I73" s="64"/>
    </row>
    <row r="74" s="7" customFormat="1" ht="51" customHeight="1" spans="2:9">
      <c r="B74" s="62">
        <v>185350</v>
      </c>
      <c r="C74" s="62">
        <v>9918132</v>
      </c>
      <c r="D74" s="62" t="s">
        <v>232</v>
      </c>
      <c r="E74" s="62">
        <v>188</v>
      </c>
      <c r="F74" s="62" t="s">
        <v>267</v>
      </c>
      <c r="G74" s="62" t="s">
        <v>311</v>
      </c>
      <c r="H74" s="62"/>
      <c r="I74" s="64"/>
    </row>
    <row r="75" s="7" customFormat="1" ht="51" customHeight="1" spans="2:9">
      <c r="B75" s="62">
        <v>218919</v>
      </c>
      <c r="C75" s="62">
        <v>9918046</v>
      </c>
      <c r="D75" s="62" t="s">
        <v>278</v>
      </c>
      <c r="E75" s="62">
        <v>168</v>
      </c>
      <c r="F75" s="62" t="s">
        <v>240</v>
      </c>
      <c r="G75" s="62" t="s">
        <v>314</v>
      </c>
      <c r="H75" s="62"/>
      <c r="I75" s="64"/>
    </row>
  </sheetData>
  <mergeCells count="17">
    <mergeCell ref="A1:I1"/>
    <mergeCell ref="C18:I18"/>
    <mergeCell ref="A21:I21"/>
    <mergeCell ref="C22:I22"/>
    <mergeCell ref="B67:I67"/>
    <mergeCell ref="B68:I68"/>
    <mergeCell ref="B70:H70"/>
    <mergeCell ref="A3:A17"/>
    <mergeCell ref="A24:A26"/>
    <mergeCell ref="A29:A54"/>
    <mergeCell ref="A56:A58"/>
    <mergeCell ref="A59:A66"/>
    <mergeCell ref="A67:A68"/>
    <mergeCell ref="B3:B4"/>
    <mergeCell ref="B5:B8"/>
    <mergeCell ref="B9:B17"/>
    <mergeCell ref="I3:I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</vt:lpstr>
      <vt:lpstr>薇诺娜晒单（微信医美品类爆量群）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巍巍</cp:lastModifiedBy>
  <dcterms:created xsi:type="dcterms:W3CDTF">2021-09-28T08:14:00Z</dcterms:created>
  <dcterms:modified xsi:type="dcterms:W3CDTF">2024-09-19T09:29:11Z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D1575DBA8AC04E31B1144173ECF3758C_13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