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南充" sheetId="1" r:id="rId1"/>
    <sheet name="泸州" sheetId="2" r:id="rId2"/>
    <sheet name="达州" sheetId="3" r:id="rId3"/>
    <sheet name="分人员奖励明细" sheetId="4" r:id="rId4"/>
  </sheets>
  <definedNames>
    <definedName name="_xlnm._FilterDatabase" localSheetId="0" hidden="1">南充!$A$1:$O$15</definedName>
    <definedName name="_xlnm._FilterDatabase" localSheetId="1" hidden="1">泸州!$A$1:$BL$15</definedName>
    <definedName name="_xlnm._FilterDatabase" localSheetId="2" hidden="1">达州!$A$1:$BL$29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<sst xmlns="http://schemas.openxmlformats.org/spreadsheetml/2006/main" count="411" uniqueCount="98">
  <si>
    <t>逻辑日</t>
  </si>
  <si>
    <t>零售总单ID</t>
  </si>
  <si>
    <t>货品ID</t>
  </si>
  <si>
    <t>门店ID</t>
  </si>
  <si>
    <t>门店</t>
  </si>
  <si>
    <t>货品名称</t>
  </si>
  <si>
    <t>货品规格</t>
  </si>
  <si>
    <t>单价</t>
  </si>
  <si>
    <t>批次价</t>
  </si>
  <si>
    <t>数量</t>
  </si>
  <si>
    <t>实收金额</t>
  </si>
  <si>
    <t>生产厂家</t>
  </si>
  <si>
    <t>营业员ID</t>
  </si>
  <si>
    <t>营业员</t>
  </si>
  <si>
    <t>奖励</t>
  </si>
  <si>
    <t>四川太极大药房连锁有限公司南充7店</t>
  </si>
  <si>
    <t>枸橼酸西地那非片</t>
  </si>
  <si>
    <t>100mgx1片</t>
  </si>
  <si>
    <t>辉瑞制药有限公司</t>
  </si>
  <si>
    <t>李霞</t>
  </si>
  <si>
    <t>四川太极大药房连锁有限公司南充3店</t>
  </si>
  <si>
    <t>50mgx5片</t>
  </si>
  <si>
    <t>晖致制药（大连）有限公司（辉瑞制药有限公司）</t>
  </si>
  <si>
    <t>龚艳</t>
  </si>
  <si>
    <t>四川太极大药房连锁有限公司南充5店</t>
  </si>
  <si>
    <t>赵丽</t>
  </si>
  <si>
    <t>50mgx1片</t>
  </si>
  <si>
    <t>王春艳</t>
  </si>
  <si>
    <t>0.1gx5片</t>
  </si>
  <si>
    <t>谭秀琼</t>
  </si>
  <si>
    <t>四川太极大药房连锁有限公司南充8店</t>
  </si>
  <si>
    <t>陈艳燕</t>
  </si>
  <si>
    <t>张燕</t>
  </si>
  <si>
    <t>硝苯地平控释片</t>
  </si>
  <si>
    <t>30mgx28片</t>
  </si>
  <si>
    <t>Bayer AG</t>
  </si>
  <si>
    <t>四川太极大药房连锁有限公司南充16店</t>
  </si>
  <si>
    <t>张莉</t>
  </si>
  <si>
    <t>四川太极大药房连锁有限公司南充11店</t>
  </si>
  <si>
    <t>敬海英</t>
  </si>
  <si>
    <t>杨潇</t>
  </si>
  <si>
    <t>总计</t>
  </si>
  <si>
    <t>业务日期</t>
  </si>
  <si>
    <t>门店id</t>
  </si>
  <si>
    <t>零售单id</t>
  </si>
  <si>
    <t>货品id</t>
  </si>
  <si>
    <t>货品名</t>
  </si>
  <si>
    <t>规格</t>
  </si>
  <si>
    <t>应收金额</t>
  </si>
  <si>
    <t>产地</t>
  </si>
  <si>
    <t>销售员id</t>
  </si>
  <si>
    <t>销售员</t>
  </si>
  <si>
    <t>会员id</t>
  </si>
  <si>
    <t>四川太极大药房连锁有限公司泸州六直营店</t>
  </si>
  <si>
    <t>辉瑞制药</t>
  </si>
  <si>
    <t>陈小兰</t>
  </si>
  <si>
    <t>四川太极大药房连锁有限公司泸州四直营店</t>
  </si>
  <si>
    <t>杜作莲</t>
  </si>
  <si>
    <t>四川太极大药房连锁有限公司泸州一店</t>
  </si>
  <si>
    <t>徐文敏</t>
  </si>
  <si>
    <t>四川太极大药房连锁有限公司泸州飞跃路直营店</t>
  </si>
  <si>
    <t>枸橼酸西地那非片(万艾可)</t>
  </si>
  <si>
    <t>100mgx10片</t>
  </si>
  <si>
    <t>程丽平</t>
  </si>
  <si>
    <t>四川太极大药房连锁有限公司泸州五直营店</t>
  </si>
  <si>
    <t>雷聪</t>
  </si>
  <si>
    <t>四川太极大药房连锁有限公司泸州佳裕店</t>
  </si>
  <si>
    <t>李红梅</t>
  </si>
  <si>
    <t>四川太极大药房连锁有限公司泸州七直营店</t>
  </si>
  <si>
    <t>王映</t>
  </si>
  <si>
    <t>四川太极大药房连锁有限公司泸州佳乐直营店</t>
  </si>
  <si>
    <t>刘春梅</t>
  </si>
  <si>
    <t>郑越</t>
  </si>
  <si>
    <t>李小群</t>
  </si>
  <si>
    <t>税越</t>
  </si>
  <si>
    <t>贺玉兰</t>
  </si>
  <si>
    <t>活动补差</t>
  </si>
  <si>
    <t>四川太极大药房连锁有限公司达州文家梁二店</t>
  </si>
  <si>
    <t>宁玉清</t>
  </si>
  <si>
    <t>四川太极大药房连锁有限公司达州领域广场店</t>
  </si>
  <si>
    <t>李小芳</t>
  </si>
  <si>
    <t>李玲</t>
  </si>
  <si>
    <t>四川太极大药房连锁有限公司达州江湾城店</t>
  </si>
  <si>
    <t>吴松俊</t>
  </si>
  <si>
    <t>杜海江</t>
  </si>
  <si>
    <t>高丽娟</t>
  </si>
  <si>
    <t>四川太极大药房连锁有限公司达州华蜀南路店</t>
  </si>
  <si>
    <t>熊丽</t>
  </si>
  <si>
    <t>魏连</t>
  </si>
  <si>
    <t>四川太极大药房连锁有限公司达州通川北路店</t>
  </si>
  <si>
    <t>李树霞</t>
  </si>
  <si>
    <t>四川太极大药房连锁有限公司达州鸿福新村店</t>
  </si>
  <si>
    <t>潘杨</t>
  </si>
  <si>
    <t>陈小娟</t>
  </si>
  <si>
    <t>区域</t>
  </si>
  <si>
    <t>达州</t>
  </si>
  <si>
    <t>泸州</t>
  </si>
  <si>
    <t>南充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</si>
</sst>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/>
    </xf>
    <xf numFmtId="2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/>
    </xf>
    <xf numFmtId="2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2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E30" sqref="E30"/>
    </sheetView>
  </sheetViews>
  <sheetFormatPr defaultColWidth="9" defaultRowHeight="13.5"/>
  <cols>
    <col min="1" max="1" width="16"/>
    <col min="2" max="2" width="9.375"/>
    <col min="5" max="5" width="39.375" customWidth="1"/>
    <col min="6" max="6" width="17.875" customWidth="1"/>
    <col min="12" max="12" width="30.25" customWidth="1"/>
    <col min="15" max="15" width="9" style="17"/>
  </cols>
  <sheetData>
    <row r="1" spans="1:1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8" t="s">
        <v>14</v>
      </c>
    </row>
    <row r="2" spans="1:15">
      <c r="A2" s="25">
        <v>45469</v>
      </c>
      <c r="B2" s="26">
        <v>46376209</v>
      </c>
      <c r="C2" s="26">
        <v>23895</v>
      </c>
      <c r="D2" s="26">
        <v>126920</v>
      </c>
      <c r="E2" s="27" t="s">
        <v>15</v>
      </c>
      <c r="F2" s="27" t="s">
        <v>16</v>
      </c>
      <c r="G2" s="27" t="s">
        <v>17</v>
      </c>
      <c r="H2" s="26">
        <v>128</v>
      </c>
      <c r="I2" s="26">
        <v>92.92</v>
      </c>
      <c r="J2" s="26">
        <v>1</v>
      </c>
      <c r="K2" s="26">
        <v>128</v>
      </c>
      <c r="L2" s="27" t="s">
        <v>18</v>
      </c>
      <c r="M2" s="26">
        <v>14756</v>
      </c>
      <c r="N2" s="27" t="s">
        <v>19</v>
      </c>
      <c r="O2" s="8">
        <f>J2*5</f>
        <v>5</v>
      </c>
    </row>
    <row r="3" spans="1:15">
      <c r="A3" s="25">
        <v>45471</v>
      </c>
      <c r="B3" s="26">
        <v>46449124</v>
      </c>
      <c r="C3" s="26">
        <v>198582</v>
      </c>
      <c r="D3" s="26">
        <v>126925</v>
      </c>
      <c r="E3" s="27" t="s">
        <v>20</v>
      </c>
      <c r="F3" s="27" t="s">
        <v>16</v>
      </c>
      <c r="G3" s="27" t="s">
        <v>21</v>
      </c>
      <c r="H3" s="26">
        <v>298</v>
      </c>
      <c r="I3" s="26">
        <v>216.54</v>
      </c>
      <c r="J3" s="26">
        <v>1</v>
      </c>
      <c r="K3" s="26">
        <v>298</v>
      </c>
      <c r="L3" s="27" t="s">
        <v>22</v>
      </c>
      <c r="M3" s="26">
        <v>6323</v>
      </c>
      <c r="N3" s="27" t="s">
        <v>23</v>
      </c>
      <c r="O3" s="8">
        <f>20*J3</f>
        <v>20</v>
      </c>
    </row>
    <row r="4" spans="1:15">
      <c r="A4" s="25">
        <v>45475</v>
      </c>
      <c r="B4" s="26">
        <v>46600973</v>
      </c>
      <c r="C4" s="26">
        <v>23895</v>
      </c>
      <c r="D4" s="26">
        <v>126924</v>
      </c>
      <c r="E4" s="27" t="s">
        <v>24</v>
      </c>
      <c r="F4" s="27" t="s">
        <v>16</v>
      </c>
      <c r="G4" s="27" t="s">
        <v>17</v>
      </c>
      <c r="H4" s="26">
        <v>128</v>
      </c>
      <c r="I4" s="26">
        <v>92.92</v>
      </c>
      <c r="J4" s="26">
        <v>1</v>
      </c>
      <c r="K4" s="26">
        <v>128</v>
      </c>
      <c r="L4" s="27" t="s">
        <v>18</v>
      </c>
      <c r="M4" s="26">
        <v>4810</v>
      </c>
      <c r="N4" s="27" t="s">
        <v>25</v>
      </c>
      <c r="O4" s="8">
        <f>J4*5</f>
        <v>5</v>
      </c>
    </row>
    <row r="5" spans="1:15">
      <c r="A5" s="25">
        <v>45475</v>
      </c>
      <c r="B5" s="26">
        <v>46604927</v>
      </c>
      <c r="C5" s="26">
        <v>23455</v>
      </c>
      <c r="D5" s="26">
        <v>126925</v>
      </c>
      <c r="E5" s="27" t="s">
        <v>20</v>
      </c>
      <c r="F5" s="27" t="s">
        <v>16</v>
      </c>
      <c r="G5" s="27" t="s">
        <v>26</v>
      </c>
      <c r="H5" s="26">
        <v>78</v>
      </c>
      <c r="I5" s="26">
        <v>55.05</v>
      </c>
      <c r="J5" s="26">
        <v>1</v>
      </c>
      <c r="K5" s="26">
        <v>78</v>
      </c>
      <c r="L5" s="27" t="s">
        <v>22</v>
      </c>
      <c r="M5" s="26">
        <v>12957</v>
      </c>
      <c r="N5" s="27" t="s">
        <v>27</v>
      </c>
      <c r="O5" s="8">
        <f>4*J5</f>
        <v>4</v>
      </c>
    </row>
    <row r="6" spans="1:15">
      <c r="A6" s="25">
        <v>45475</v>
      </c>
      <c r="B6" s="26">
        <v>46633982</v>
      </c>
      <c r="C6" s="26">
        <v>23896</v>
      </c>
      <c r="D6" s="26">
        <v>126920</v>
      </c>
      <c r="E6" s="27" t="s">
        <v>15</v>
      </c>
      <c r="F6" s="27" t="s">
        <v>16</v>
      </c>
      <c r="G6" s="27" t="s">
        <v>28</v>
      </c>
      <c r="H6" s="26">
        <v>495</v>
      </c>
      <c r="I6" s="26">
        <v>383.8</v>
      </c>
      <c r="J6" s="26">
        <v>1</v>
      </c>
      <c r="K6" s="26">
        <v>453.2</v>
      </c>
      <c r="L6" s="27" t="s">
        <v>22</v>
      </c>
      <c r="M6" s="26">
        <v>4811</v>
      </c>
      <c r="N6" s="27" t="s">
        <v>29</v>
      </c>
      <c r="O6" s="8">
        <f>35*J6</f>
        <v>35</v>
      </c>
    </row>
    <row r="7" spans="1:15">
      <c r="A7" s="25">
        <v>45479</v>
      </c>
      <c r="B7" s="26">
        <v>46783338</v>
      </c>
      <c r="C7" s="26">
        <v>23896</v>
      </c>
      <c r="D7" s="26">
        <v>126923</v>
      </c>
      <c r="E7" s="27" t="s">
        <v>30</v>
      </c>
      <c r="F7" s="27" t="s">
        <v>16</v>
      </c>
      <c r="G7" s="27" t="s">
        <v>28</v>
      </c>
      <c r="H7" s="26">
        <v>495</v>
      </c>
      <c r="I7" s="26">
        <v>383.8</v>
      </c>
      <c r="J7" s="26">
        <v>1</v>
      </c>
      <c r="K7" s="26">
        <v>495</v>
      </c>
      <c r="L7" s="27" t="s">
        <v>22</v>
      </c>
      <c r="M7" s="26">
        <v>9533</v>
      </c>
      <c r="N7" s="27" t="s">
        <v>31</v>
      </c>
      <c r="O7" s="8">
        <f>35*J7</f>
        <v>35</v>
      </c>
    </row>
    <row r="8" spans="1:15">
      <c r="A8" s="25">
        <v>45479</v>
      </c>
      <c r="B8" s="26">
        <v>46808685</v>
      </c>
      <c r="C8" s="26">
        <v>23455</v>
      </c>
      <c r="D8" s="26">
        <v>126924</v>
      </c>
      <c r="E8" s="27" t="s">
        <v>24</v>
      </c>
      <c r="F8" s="27" t="s">
        <v>16</v>
      </c>
      <c r="G8" s="27" t="s">
        <v>26</v>
      </c>
      <c r="H8" s="26">
        <v>78</v>
      </c>
      <c r="I8" s="26">
        <v>55.05</v>
      </c>
      <c r="J8" s="26">
        <v>1</v>
      </c>
      <c r="K8" s="26">
        <v>78</v>
      </c>
      <c r="L8" s="27" t="s">
        <v>22</v>
      </c>
      <c r="M8" s="26">
        <v>7927</v>
      </c>
      <c r="N8" s="27" t="s">
        <v>32</v>
      </c>
      <c r="O8" s="8">
        <f>4*J8</f>
        <v>4</v>
      </c>
    </row>
    <row r="9" spans="1:15">
      <c r="A9" s="25">
        <v>45480</v>
      </c>
      <c r="B9" s="26">
        <v>46827309</v>
      </c>
      <c r="C9" s="26">
        <v>241182</v>
      </c>
      <c r="D9" s="26">
        <v>126925</v>
      </c>
      <c r="E9" s="27" t="s">
        <v>20</v>
      </c>
      <c r="F9" s="27" t="s">
        <v>33</v>
      </c>
      <c r="G9" s="27" t="s">
        <v>34</v>
      </c>
      <c r="H9" s="26">
        <v>96</v>
      </c>
      <c r="I9" s="26">
        <v>92.42</v>
      </c>
      <c r="J9" s="26">
        <v>3</v>
      </c>
      <c r="K9" s="26">
        <v>288</v>
      </c>
      <c r="L9" s="27" t="s">
        <v>35</v>
      </c>
      <c r="M9" s="26">
        <v>6323</v>
      </c>
      <c r="N9" s="27" t="s">
        <v>23</v>
      </c>
      <c r="O9" s="8"/>
    </row>
    <row r="10" spans="1:15">
      <c r="A10" s="25">
        <v>45480</v>
      </c>
      <c r="B10" s="26">
        <v>46828105</v>
      </c>
      <c r="C10" s="26">
        <v>23895</v>
      </c>
      <c r="D10" s="26">
        <v>126920</v>
      </c>
      <c r="E10" s="27" t="s">
        <v>15</v>
      </c>
      <c r="F10" s="27" t="s">
        <v>16</v>
      </c>
      <c r="G10" s="27" t="s">
        <v>17</v>
      </c>
      <c r="H10" s="26">
        <v>128</v>
      </c>
      <c r="I10" s="26">
        <v>92.92</v>
      </c>
      <c r="J10" s="26">
        <v>2</v>
      </c>
      <c r="K10" s="26">
        <v>256</v>
      </c>
      <c r="L10" s="27" t="s">
        <v>18</v>
      </c>
      <c r="M10" s="26">
        <v>4811</v>
      </c>
      <c r="N10" s="27" t="s">
        <v>29</v>
      </c>
      <c r="O10" s="8">
        <f>J10*5</f>
        <v>10</v>
      </c>
    </row>
    <row r="11" spans="1:15">
      <c r="A11" s="25">
        <v>45483</v>
      </c>
      <c r="B11" s="26">
        <v>46972940</v>
      </c>
      <c r="C11" s="26">
        <v>23455</v>
      </c>
      <c r="D11" s="26">
        <v>126918</v>
      </c>
      <c r="E11" s="27" t="s">
        <v>36</v>
      </c>
      <c r="F11" s="27" t="s">
        <v>16</v>
      </c>
      <c r="G11" s="27" t="s">
        <v>26</v>
      </c>
      <c r="H11" s="26">
        <v>78</v>
      </c>
      <c r="I11" s="26">
        <v>55.05</v>
      </c>
      <c r="J11" s="26">
        <v>1</v>
      </c>
      <c r="K11" s="26">
        <v>78</v>
      </c>
      <c r="L11" s="27" t="s">
        <v>22</v>
      </c>
      <c r="M11" s="26">
        <v>12913</v>
      </c>
      <c r="N11" s="27" t="s">
        <v>37</v>
      </c>
      <c r="O11" s="8">
        <f>4*J11</f>
        <v>4</v>
      </c>
    </row>
    <row r="12" spans="1:15">
      <c r="A12" s="25">
        <v>45485</v>
      </c>
      <c r="B12" s="26">
        <v>47073405</v>
      </c>
      <c r="C12" s="26">
        <v>23455</v>
      </c>
      <c r="D12" s="26">
        <v>126920</v>
      </c>
      <c r="E12" s="27" t="s">
        <v>15</v>
      </c>
      <c r="F12" s="27" t="s">
        <v>16</v>
      </c>
      <c r="G12" s="27" t="s">
        <v>26</v>
      </c>
      <c r="H12" s="26">
        <v>78</v>
      </c>
      <c r="I12" s="26">
        <v>55.05</v>
      </c>
      <c r="J12" s="26">
        <v>1</v>
      </c>
      <c r="K12" s="26">
        <v>78</v>
      </c>
      <c r="L12" s="27" t="s">
        <v>22</v>
      </c>
      <c r="M12" s="26">
        <v>4811</v>
      </c>
      <c r="N12" s="27" t="s">
        <v>29</v>
      </c>
      <c r="O12" s="8">
        <f>4*J12</f>
        <v>4</v>
      </c>
    </row>
    <row r="13" spans="1:15">
      <c r="A13" s="25">
        <v>45491</v>
      </c>
      <c r="B13" s="26">
        <v>47318619</v>
      </c>
      <c r="C13" s="26">
        <v>23895</v>
      </c>
      <c r="D13" s="26">
        <v>126926</v>
      </c>
      <c r="E13" s="27" t="s">
        <v>38</v>
      </c>
      <c r="F13" s="27" t="s">
        <v>16</v>
      </c>
      <c r="G13" s="27" t="s">
        <v>17</v>
      </c>
      <c r="H13" s="26">
        <v>128</v>
      </c>
      <c r="I13" s="26">
        <v>94.76</v>
      </c>
      <c r="J13" s="26">
        <v>1</v>
      </c>
      <c r="K13" s="26">
        <v>128</v>
      </c>
      <c r="L13" s="27" t="s">
        <v>18</v>
      </c>
      <c r="M13" s="26">
        <v>6769</v>
      </c>
      <c r="N13" s="27" t="s">
        <v>39</v>
      </c>
      <c r="O13" s="8">
        <f>J13*5</f>
        <v>5</v>
      </c>
    </row>
    <row r="14" spans="1:15">
      <c r="A14" s="25">
        <v>45493</v>
      </c>
      <c r="B14" s="26">
        <v>47421689</v>
      </c>
      <c r="C14" s="26">
        <v>23895</v>
      </c>
      <c r="D14" s="26">
        <v>126920</v>
      </c>
      <c r="E14" s="27" t="s">
        <v>15</v>
      </c>
      <c r="F14" s="27" t="s">
        <v>16</v>
      </c>
      <c r="G14" s="27" t="s">
        <v>17</v>
      </c>
      <c r="H14" s="26">
        <v>128</v>
      </c>
      <c r="I14" s="26">
        <v>92.92</v>
      </c>
      <c r="J14" s="26">
        <v>1</v>
      </c>
      <c r="K14" s="26">
        <v>128</v>
      </c>
      <c r="L14" s="27" t="s">
        <v>18</v>
      </c>
      <c r="M14" s="26">
        <v>14756</v>
      </c>
      <c r="N14" s="27" t="s">
        <v>19</v>
      </c>
      <c r="O14" s="8">
        <f>J14*5</f>
        <v>5</v>
      </c>
    </row>
    <row r="15" spans="1:15">
      <c r="A15" s="25">
        <v>45494</v>
      </c>
      <c r="B15" s="26">
        <v>47465736</v>
      </c>
      <c r="C15" s="26">
        <v>23896</v>
      </c>
      <c r="D15" s="26">
        <v>126918</v>
      </c>
      <c r="E15" s="27" t="s">
        <v>36</v>
      </c>
      <c r="F15" s="27" t="s">
        <v>16</v>
      </c>
      <c r="G15" s="27" t="s">
        <v>28</v>
      </c>
      <c r="H15" s="26">
        <v>495</v>
      </c>
      <c r="I15" s="26">
        <v>391.4</v>
      </c>
      <c r="J15" s="26">
        <v>1</v>
      </c>
      <c r="K15" s="26">
        <v>495</v>
      </c>
      <c r="L15" s="27" t="s">
        <v>22</v>
      </c>
      <c r="M15" s="26">
        <v>12423</v>
      </c>
      <c r="N15" s="27" t="s">
        <v>40</v>
      </c>
      <c r="O15" s="8">
        <f>35*J15</f>
        <v>35</v>
      </c>
    </row>
    <row r="16" spans="15:15">
      <c r="O16" s="29">
        <f>SUM(O2:O15)</f>
        <v>171</v>
      </c>
    </row>
    <row r="18" spans="1:3">
      <c r="A18" s="6" t="s">
        <v>12</v>
      </c>
      <c r="B18" s="6" t="s">
        <v>13</v>
      </c>
      <c r="C18" s="7" t="s">
        <v>14</v>
      </c>
    </row>
    <row r="19" spans="1:3">
      <c r="A19" s="6">
        <v>4810</v>
      </c>
      <c r="B19" s="6" t="s">
        <v>25</v>
      </c>
      <c r="C19" s="7">
        <v>5</v>
      </c>
    </row>
    <row r="20" spans="1:3">
      <c r="A20" s="6">
        <v>4811</v>
      </c>
      <c r="B20" s="6" t="s">
        <v>29</v>
      </c>
      <c r="C20" s="7">
        <v>49</v>
      </c>
    </row>
    <row r="21" spans="1:3">
      <c r="A21" s="6">
        <v>6323</v>
      </c>
      <c r="B21" s="6" t="s">
        <v>23</v>
      </c>
      <c r="C21" s="7">
        <v>20</v>
      </c>
    </row>
    <row r="22" spans="1:3">
      <c r="A22" s="6">
        <v>6769</v>
      </c>
      <c r="B22" s="6" t="s">
        <v>39</v>
      </c>
      <c r="C22" s="7">
        <v>5</v>
      </c>
    </row>
    <row r="23" spans="1:3">
      <c r="A23" s="6">
        <v>7927</v>
      </c>
      <c r="B23" s="6" t="s">
        <v>32</v>
      </c>
      <c r="C23" s="7">
        <v>4</v>
      </c>
    </row>
    <row r="24" spans="1:3">
      <c r="A24" s="6">
        <v>9533</v>
      </c>
      <c r="B24" s="6" t="s">
        <v>31</v>
      </c>
      <c r="C24" s="7">
        <v>35</v>
      </c>
    </row>
    <row r="25" spans="1:3">
      <c r="A25" s="6">
        <v>12423</v>
      </c>
      <c r="B25" s="6" t="s">
        <v>40</v>
      </c>
      <c r="C25" s="7">
        <v>35</v>
      </c>
    </row>
    <row r="26" spans="1:3">
      <c r="A26" s="6">
        <v>12913</v>
      </c>
      <c r="B26" s="6" t="s">
        <v>37</v>
      </c>
      <c r="C26" s="7">
        <v>4</v>
      </c>
    </row>
    <row r="27" spans="1:3">
      <c r="A27" s="6">
        <v>12957</v>
      </c>
      <c r="B27" s="6" t="s">
        <v>27</v>
      </c>
      <c r="C27" s="7">
        <v>4</v>
      </c>
    </row>
    <row r="28" spans="1:3">
      <c r="A28" s="6">
        <v>14756</v>
      </c>
      <c r="B28" s="6" t="s">
        <v>19</v>
      </c>
      <c r="C28" s="7">
        <v>10</v>
      </c>
    </row>
    <row r="29" spans="1:3">
      <c r="A29" s="6" t="s">
        <v>41</v>
      </c>
      <c r="B29" s="6"/>
      <c r="C29" s="7">
        <v>171</v>
      </c>
    </row>
  </sheetData>
  <autoFilter ref="A1:O15">
    <extLst/>
  </autoFilter>
  <sortState ref="A2:N21">
    <sortCondition ref="B2:B2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A19" sqref="A19:C30"/>
    </sheetView>
  </sheetViews>
  <sheetFormatPr defaultColWidth="9" defaultRowHeight="13.5"/>
  <cols>
    <col min="1" max="1" width="17.125"/>
    <col min="3" max="3" width="45.75" customWidth="1"/>
    <col min="4" max="4" width="14.875" customWidth="1"/>
    <col min="6" max="6" width="28.375" customWidth="1"/>
    <col min="7" max="7" width="18.875" customWidth="1"/>
    <col min="12" max="12" width="11" customWidth="1"/>
    <col min="14" max="14" width="11.875" customWidth="1"/>
    <col min="15" max="15" width="9" style="17"/>
  </cols>
  <sheetData>
    <row r="1" spans="1:15">
      <c r="A1" s="18" t="s">
        <v>42</v>
      </c>
      <c r="B1" s="18" t="s">
        <v>43</v>
      </c>
      <c r="C1" s="18" t="s">
        <v>4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9</v>
      </c>
      <c r="J1" s="18" t="s">
        <v>49</v>
      </c>
      <c r="K1" s="18" t="s">
        <v>50</v>
      </c>
      <c r="L1" s="18" t="s">
        <v>51</v>
      </c>
      <c r="M1" s="18" t="s">
        <v>10</v>
      </c>
      <c r="N1" s="18" t="s">
        <v>52</v>
      </c>
      <c r="O1" s="7" t="s">
        <v>14</v>
      </c>
    </row>
    <row r="2" spans="1:15">
      <c r="A2" s="19">
        <v>45469.8809722222</v>
      </c>
      <c r="B2" s="20">
        <v>110906</v>
      </c>
      <c r="C2" s="21" t="s">
        <v>53</v>
      </c>
      <c r="D2" s="20">
        <v>46379040</v>
      </c>
      <c r="E2" s="20">
        <v>198582</v>
      </c>
      <c r="F2" s="21" t="s">
        <v>16</v>
      </c>
      <c r="G2" s="21" t="s">
        <v>21</v>
      </c>
      <c r="H2" s="20">
        <v>288</v>
      </c>
      <c r="I2" s="20">
        <v>1</v>
      </c>
      <c r="J2" s="21" t="s">
        <v>54</v>
      </c>
      <c r="K2" s="20">
        <v>11299</v>
      </c>
      <c r="L2" s="21" t="s">
        <v>55</v>
      </c>
      <c r="M2" s="20">
        <v>260</v>
      </c>
      <c r="N2" s="22">
        <v>13494661</v>
      </c>
      <c r="O2" s="7">
        <f>20*I2</f>
        <v>20</v>
      </c>
    </row>
    <row r="3" spans="1:15">
      <c r="A3" s="19">
        <v>45471.4605208333</v>
      </c>
      <c r="B3" s="20">
        <v>110904</v>
      </c>
      <c r="C3" s="21" t="s">
        <v>56</v>
      </c>
      <c r="D3" s="20">
        <v>46427053</v>
      </c>
      <c r="E3" s="20">
        <v>198582</v>
      </c>
      <c r="F3" s="21" t="s">
        <v>16</v>
      </c>
      <c r="G3" s="21" t="s">
        <v>21</v>
      </c>
      <c r="H3" s="20">
        <v>57.6</v>
      </c>
      <c r="I3" s="20">
        <v>0.2</v>
      </c>
      <c r="J3" s="21" t="s">
        <v>54</v>
      </c>
      <c r="K3" s="20">
        <v>11199</v>
      </c>
      <c r="L3" s="21" t="s">
        <v>57</v>
      </c>
      <c r="M3" s="20">
        <v>36</v>
      </c>
      <c r="N3" s="23"/>
      <c r="O3" s="7">
        <f>20*I3</f>
        <v>4</v>
      </c>
    </row>
    <row r="4" spans="1:15">
      <c r="A4" s="19">
        <v>45472.6048263889</v>
      </c>
      <c r="B4" s="20">
        <v>303882</v>
      </c>
      <c r="C4" s="21" t="s">
        <v>58</v>
      </c>
      <c r="D4" s="20">
        <v>46476833</v>
      </c>
      <c r="E4" s="20">
        <v>23455</v>
      </c>
      <c r="F4" s="21" t="s">
        <v>16</v>
      </c>
      <c r="G4" s="21" t="s">
        <v>26</v>
      </c>
      <c r="H4" s="20">
        <v>57</v>
      </c>
      <c r="I4" s="20">
        <v>1</v>
      </c>
      <c r="J4" s="21" t="s">
        <v>54</v>
      </c>
      <c r="K4" s="20">
        <v>11494</v>
      </c>
      <c r="L4" s="21" t="s">
        <v>59</v>
      </c>
      <c r="M4" s="20">
        <v>53.5</v>
      </c>
      <c r="N4" s="23"/>
      <c r="O4" s="7">
        <f>4*I4</f>
        <v>4</v>
      </c>
    </row>
    <row r="5" spans="1:15">
      <c r="A5" s="19">
        <v>45484.6667592593</v>
      </c>
      <c r="B5" s="20">
        <v>17948</v>
      </c>
      <c r="C5" s="21" t="s">
        <v>60</v>
      </c>
      <c r="D5" s="20">
        <v>47025729</v>
      </c>
      <c r="E5" s="20">
        <v>118078</v>
      </c>
      <c r="F5" s="21" t="s">
        <v>61</v>
      </c>
      <c r="G5" s="21" t="s">
        <v>62</v>
      </c>
      <c r="H5" s="20">
        <v>965</v>
      </c>
      <c r="I5" s="20">
        <v>1</v>
      </c>
      <c r="J5" s="21" t="s">
        <v>54</v>
      </c>
      <c r="K5" s="20">
        <v>1275</v>
      </c>
      <c r="L5" s="21" t="s">
        <v>63</v>
      </c>
      <c r="M5" s="20">
        <v>868.5</v>
      </c>
      <c r="N5" s="22">
        <v>13481325</v>
      </c>
      <c r="O5" s="7">
        <f>50*I5</f>
        <v>50</v>
      </c>
    </row>
    <row r="6" spans="1:15">
      <c r="A6" s="19">
        <v>45485.5920138889</v>
      </c>
      <c r="B6" s="20">
        <v>110905</v>
      </c>
      <c r="C6" s="21" t="s">
        <v>64</v>
      </c>
      <c r="D6" s="20">
        <v>47067139</v>
      </c>
      <c r="E6" s="20">
        <v>118078</v>
      </c>
      <c r="F6" s="21" t="s">
        <v>61</v>
      </c>
      <c r="G6" s="21" t="s">
        <v>62</v>
      </c>
      <c r="H6" s="20">
        <v>965</v>
      </c>
      <c r="I6" s="20">
        <v>1</v>
      </c>
      <c r="J6" s="21" t="s">
        <v>54</v>
      </c>
      <c r="K6" s="20">
        <v>11848</v>
      </c>
      <c r="L6" s="21" t="s">
        <v>65</v>
      </c>
      <c r="M6" s="20">
        <v>868.5</v>
      </c>
      <c r="N6" s="22">
        <v>20845077</v>
      </c>
      <c r="O6" s="7">
        <f>50*I6</f>
        <v>50</v>
      </c>
    </row>
    <row r="7" spans="1:15">
      <c r="A7" s="19">
        <v>45486.4949768518</v>
      </c>
      <c r="B7" s="20">
        <v>303881</v>
      </c>
      <c r="C7" s="21" t="s">
        <v>66</v>
      </c>
      <c r="D7" s="20">
        <v>47106114</v>
      </c>
      <c r="E7" s="20">
        <v>118078</v>
      </c>
      <c r="F7" s="21" t="s">
        <v>61</v>
      </c>
      <c r="G7" s="21" t="s">
        <v>62</v>
      </c>
      <c r="H7" s="20">
        <v>965</v>
      </c>
      <c r="I7" s="20">
        <v>1</v>
      </c>
      <c r="J7" s="21" t="s">
        <v>54</v>
      </c>
      <c r="K7" s="20">
        <v>1279</v>
      </c>
      <c r="L7" s="21" t="s">
        <v>67</v>
      </c>
      <c r="M7" s="20">
        <v>965</v>
      </c>
      <c r="N7" s="22">
        <v>28621139</v>
      </c>
      <c r="O7" s="7">
        <f>50*I7</f>
        <v>50</v>
      </c>
    </row>
    <row r="8" spans="1:15">
      <c r="A8" s="19">
        <v>45486.8883564815</v>
      </c>
      <c r="B8" s="20">
        <v>110907</v>
      </c>
      <c r="C8" s="21" t="s">
        <v>68</v>
      </c>
      <c r="D8" s="20">
        <v>47130337</v>
      </c>
      <c r="E8" s="20">
        <v>23896</v>
      </c>
      <c r="F8" s="21" t="s">
        <v>16</v>
      </c>
      <c r="G8" s="21" t="s">
        <v>28</v>
      </c>
      <c r="H8" s="20">
        <v>495</v>
      </c>
      <c r="I8" s="20">
        <v>1</v>
      </c>
      <c r="J8" s="21" t="s">
        <v>54</v>
      </c>
      <c r="K8" s="20">
        <v>11364</v>
      </c>
      <c r="L8" s="21" t="s">
        <v>69</v>
      </c>
      <c r="M8" s="20">
        <v>445.5</v>
      </c>
      <c r="N8" s="22">
        <v>13507326</v>
      </c>
      <c r="O8" s="7">
        <f>35*I8</f>
        <v>35</v>
      </c>
    </row>
    <row r="9" spans="1:15">
      <c r="A9" s="19">
        <v>45488.8865856481</v>
      </c>
      <c r="B9" s="20">
        <v>110896</v>
      </c>
      <c r="C9" s="21" t="s">
        <v>70</v>
      </c>
      <c r="D9" s="20">
        <v>47218300</v>
      </c>
      <c r="E9" s="20">
        <v>23896</v>
      </c>
      <c r="F9" s="21" t="s">
        <v>16</v>
      </c>
      <c r="G9" s="21" t="s">
        <v>28</v>
      </c>
      <c r="H9" s="20">
        <v>495</v>
      </c>
      <c r="I9" s="20">
        <v>1</v>
      </c>
      <c r="J9" s="21" t="s">
        <v>54</v>
      </c>
      <c r="K9" s="20">
        <v>6191</v>
      </c>
      <c r="L9" s="21" t="s">
        <v>71</v>
      </c>
      <c r="M9" s="20">
        <v>445.5</v>
      </c>
      <c r="N9" s="22">
        <v>13507885</v>
      </c>
      <c r="O9" s="7">
        <f>35*I9</f>
        <v>35</v>
      </c>
    </row>
    <row r="10" spans="1:15">
      <c r="A10" s="19">
        <v>45489.7347569444</v>
      </c>
      <c r="B10" s="20">
        <v>17948</v>
      </c>
      <c r="C10" s="21" t="s">
        <v>60</v>
      </c>
      <c r="D10" s="20">
        <v>47249378</v>
      </c>
      <c r="E10" s="20">
        <v>23896</v>
      </c>
      <c r="F10" s="21" t="s">
        <v>16</v>
      </c>
      <c r="G10" s="21" t="s">
        <v>28</v>
      </c>
      <c r="H10" s="20">
        <v>495</v>
      </c>
      <c r="I10" s="20">
        <v>1</v>
      </c>
      <c r="J10" s="21" t="s">
        <v>54</v>
      </c>
      <c r="K10" s="20">
        <v>12309</v>
      </c>
      <c r="L10" s="21" t="s">
        <v>72</v>
      </c>
      <c r="M10" s="20">
        <v>495</v>
      </c>
      <c r="N10" s="23"/>
      <c r="O10" s="7">
        <f>35*I10</f>
        <v>35</v>
      </c>
    </row>
    <row r="11" spans="1:15">
      <c r="A11" s="19">
        <v>45491.8351388889</v>
      </c>
      <c r="B11" s="20">
        <v>303882</v>
      </c>
      <c r="C11" s="21" t="s">
        <v>58</v>
      </c>
      <c r="D11" s="20">
        <v>47348849</v>
      </c>
      <c r="E11" s="20">
        <v>23896</v>
      </c>
      <c r="F11" s="21" t="s">
        <v>16</v>
      </c>
      <c r="G11" s="21" t="s">
        <v>28</v>
      </c>
      <c r="H11" s="20">
        <v>495</v>
      </c>
      <c r="I11" s="20">
        <v>1</v>
      </c>
      <c r="J11" s="21" t="s">
        <v>54</v>
      </c>
      <c r="K11" s="20">
        <v>27998</v>
      </c>
      <c r="L11" s="21" t="s">
        <v>73</v>
      </c>
      <c r="M11" s="20">
        <v>495</v>
      </c>
      <c r="N11" s="23"/>
      <c r="O11" s="7">
        <f>35*I11</f>
        <v>35</v>
      </c>
    </row>
    <row r="12" spans="1:15">
      <c r="A12" s="19">
        <v>45492.7674189815</v>
      </c>
      <c r="B12" s="20">
        <v>110907</v>
      </c>
      <c r="C12" s="21" t="s">
        <v>68</v>
      </c>
      <c r="D12" s="20">
        <v>47388968</v>
      </c>
      <c r="E12" s="20">
        <v>118078</v>
      </c>
      <c r="F12" s="21" t="s">
        <v>61</v>
      </c>
      <c r="G12" s="21" t="s">
        <v>62</v>
      </c>
      <c r="H12" s="20">
        <v>965</v>
      </c>
      <c r="I12" s="20">
        <v>1</v>
      </c>
      <c r="J12" s="21" t="s">
        <v>54</v>
      </c>
      <c r="K12" s="20">
        <v>11364</v>
      </c>
      <c r="L12" s="21" t="s">
        <v>69</v>
      </c>
      <c r="M12" s="20">
        <v>930</v>
      </c>
      <c r="N12" s="23"/>
      <c r="O12" s="7">
        <f>50*I12</f>
        <v>50</v>
      </c>
    </row>
    <row r="13" spans="1:15">
      <c r="A13" s="19">
        <v>45493.390150463</v>
      </c>
      <c r="B13" s="20">
        <v>110905</v>
      </c>
      <c r="C13" s="21" t="s">
        <v>64</v>
      </c>
      <c r="D13" s="20">
        <v>47407702</v>
      </c>
      <c r="E13" s="20">
        <v>118078</v>
      </c>
      <c r="F13" s="21" t="s">
        <v>61</v>
      </c>
      <c r="G13" s="21" t="s">
        <v>62</v>
      </c>
      <c r="H13" s="20">
        <v>965</v>
      </c>
      <c r="I13" s="20">
        <v>1</v>
      </c>
      <c r="J13" s="21" t="s">
        <v>54</v>
      </c>
      <c r="K13" s="20">
        <v>11848</v>
      </c>
      <c r="L13" s="21" t="s">
        <v>65</v>
      </c>
      <c r="M13" s="20">
        <v>868.5</v>
      </c>
      <c r="N13" s="22">
        <v>20927342</v>
      </c>
      <c r="O13" s="7">
        <f>50*I13</f>
        <v>50</v>
      </c>
    </row>
    <row r="14" spans="1:15">
      <c r="A14" s="19">
        <v>45494.8750810185</v>
      </c>
      <c r="B14" s="20">
        <v>110905</v>
      </c>
      <c r="C14" s="21" t="s">
        <v>64</v>
      </c>
      <c r="D14" s="20">
        <v>47487190</v>
      </c>
      <c r="E14" s="20">
        <v>23896</v>
      </c>
      <c r="F14" s="21" t="s">
        <v>16</v>
      </c>
      <c r="G14" s="21" t="s">
        <v>28</v>
      </c>
      <c r="H14" s="20">
        <v>495</v>
      </c>
      <c r="I14" s="20">
        <v>1</v>
      </c>
      <c r="J14" s="21" t="s">
        <v>54</v>
      </c>
      <c r="K14" s="20">
        <v>16222</v>
      </c>
      <c r="L14" s="21" t="s">
        <v>74</v>
      </c>
      <c r="M14" s="20">
        <v>445.5</v>
      </c>
      <c r="N14" s="22">
        <v>13502571</v>
      </c>
      <c r="O14" s="7">
        <f>35*I14</f>
        <v>35</v>
      </c>
    </row>
    <row r="15" spans="1:15">
      <c r="A15" s="19">
        <v>45497.8453587963</v>
      </c>
      <c r="B15" s="20">
        <v>110896</v>
      </c>
      <c r="C15" s="21" t="s">
        <v>70</v>
      </c>
      <c r="D15" s="20">
        <v>47583172</v>
      </c>
      <c r="E15" s="20">
        <v>23455</v>
      </c>
      <c r="F15" s="21" t="s">
        <v>16</v>
      </c>
      <c r="G15" s="21" t="s">
        <v>26</v>
      </c>
      <c r="H15" s="20">
        <v>78</v>
      </c>
      <c r="I15" s="20">
        <v>1</v>
      </c>
      <c r="J15" s="21" t="s">
        <v>54</v>
      </c>
      <c r="K15" s="20">
        <v>6594</v>
      </c>
      <c r="L15" s="21" t="s">
        <v>75</v>
      </c>
      <c r="M15" s="20">
        <v>78</v>
      </c>
      <c r="N15" s="22">
        <v>13487404</v>
      </c>
      <c r="O15" s="7">
        <f>4*I15</f>
        <v>4</v>
      </c>
    </row>
    <row r="16" spans="15:15">
      <c r="O16" s="8">
        <f>SUM(O2:O15)</f>
        <v>457</v>
      </c>
    </row>
    <row r="18" spans="1:3">
      <c r="A18" s="6" t="s">
        <v>50</v>
      </c>
      <c r="B18" s="6" t="s">
        <v>13</v>
      </c>
      <c r="C18" s="7" t="s">
        <v>14</v>
      </c>
    </row>
    <row r="19" spans="1:3">
      <c r="A19" s="6">
        <v>1275</v>
      </c>
      <c r="B19" s="6" t="s">
        <v>63</v>
      </c>
      <c r="C19" s="7">
        <v>50</v>
      </c>
    </row>
    <row r="20" spans="1:3">
      <c r="A20" s="6">
        <v>1279</v>
      </c>
      <c r="B20" s="6" t="s">
        <v>67</v>
      </c>
      <c r="C20" s="7">
        <v>50</v>
      </c>
    </row>
    <row r="21" spans="1:3">
      <c r="A21" s="6">
        <v>6191</v>
      </c>
      <c r="B21" s="6" t="s">
        <v>71</v>
      </c>
      <c r="C21" s="7">
        <v>35</v>
      </c>
    </row>
    <row r="22" spans="1:3">
      <c r="A22" s="6">
        <v>6594</v>
      </c>
      <c r="B22" s="6" t="s">
        <v>75</v>
      </c>
      <c r="C22" s="7">
        <v>4</v>
      </c>
    </row>
    <row r="23" spans="1:3">
      <c r="A23" s="6">
        <v>11199</v>
      </c>
      <c r="B23" s="6" t="s">
        <v>57</v>
      </c>
      <c r="C23" s="7">
        <v>4</v>
      </c>
    </row>
    <row r="24" spans="1:3">
      <c r="A24" s="6">
        <v>11299</v>
      </c>
      <c r="B24" s="6" t="s">
        <v>55</v>
      </c>
      <c r="C24" s="7">
        <v>20</v>
      </c>
    </row>
    <row r="25" spans="1:3">
      <c r="A25" s="6">
        <v>11364</v>
      </c>
      <c r="B25" s="6" t="s">
        <v>69</v>
      </c>
      <c r="C25" s="7">
        <v>85</v>
      </c>
    </row>
    <row r="26" spans="1:3">
      <c r="A26" s="6">
        <v>11494</v>
      </c>
      <c r="B26" s="6" t="s">
        <v>59</v>
      </c>
      <c r="C26" s="7">
        <v>4</v>
      </c>
    </row>
    <row r="27" spans="1:3">
      <c r="A27" s="6">
        <v>11848</v>
      </c>
      <c r="B27" s="6" t="s">
        <v>65</v>
      </c>
      <c r="C27" s="7">
        <v>100</v>
      </c>
    </row>
    <row r="28" spans="1:3">
      <c r="A28" s="6">
        <v>12309</v>
      </c>
      <c r="B28" s="6" t="s">
        <v>72</v>
      </c>
      <c r="C28" s="7">
        <v>35</v>
      </c>
    </row>
    <row r="29" spans="1:3">
      <c r="A29" s="6">
        <v>16222</v>
      </c>
      <c r="B29" s="6" t="s">
        <v>74</v>
      </c>
      <c r="C29" s="7">
        <v>35</v>
      </c>
    </row>
    <row r="30" spans="1:3">
      <c r="A30" s="6">
        <v>27998</v>
      </c>
      <c r="B30" s="6" t="s">
        <v>73</v>
      </c>
      <c r="C30" s="7">
        <v>35</v>
      </c>
    </row>
    <row r="31" spans="1:3">
      <c r="A31" s="6" t="s">
        <v>41</v>
      </c>
      <c r="B31" s="6"/>
      <c r="C31" s="7">
        <v>457</v>
      </c>
    </row>
  </sheetData>
  <autoFilter ref="A1:BL15">
    <extLst/>
  </autoFilter>
  <sortState ref="A2:N30">
    <sortCondition ref="D2:D30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opLeftCell="A7" workbookViewId="0">
      <selection activeCell="P19" sqref="P19"/>
    </sheetView>
  </sheetViews>
  <sheetFormatPr defaultColWidth="9" defaultRowHeight="13.5"/>
  <cols>
    <col min="1" max="1" width="16" style="9"/>
    <col min="2" max="2" width="9.375" style="9"/>
    <col min="3" max="3" width="9" style="9"/>
    <col min="4" max="4" width="49.875" style="9" customWidth="1"/>
    <col min="5" max="5" width="9" style="9"/>
    <col min="6" max="6" width="17.75" style="9" customWidth="1"/>
    <col min="7" max="7" width="9" style="9"/>
    <col min="8" max="8" width="12.75" style="9" customWidth="1"/>
    <col min="9" max="12" width="9" style="9"/>
    <col min="13" max="13" width="9" style="10"/>
    <col min="14" max="14" width="11.625" style="10" customWidth="1"/>
    <col min="15" max="16327" width="9" style="9"/>
  </cols>
  <sheetData>
    <row r="1" s="9" customFormat="1" spans="1:14">
      <c r="A1" s="11" t="s">
        <v>0</v>
      </c>
      <c r="B1" s="11" t="s">
        <v>1</v>
      </c>
      <c r="C1" s="11" t="s">
        <v>3</v>
      </c>
      <c r="D1" s="11" t="s">
        <v>4</v>
      </c>
      <c r="E1" s="11" t="s">
        <v>2</v>
      </c>
      <c r="F1" s="11" t="s">
        <v>5</v>
      </c>
      <c r="G1" s="11" t="s">
        <v>7</v>
      </c>
      <c r="H1" s="11" t="s">
        <v>6</v>
      </c>
      <c r="I1" s="11" t="s">
        <v>9</v>
      </c>
      <c r="J1" s="11" t="s">
        <v>10</v>
      </c>
      <c r="K1" s="11" t="s">
        <v>12</v>
      </c>
      <c r="L1" s="11" t="s">
        <v>13</v>
      </c>
      <c r="M1" s="2" t="s">
        <v>14</v>
      </c>
      <c r="N1" s="2" t="s">
        <v>76</v>
      </c>
    </row>
    <row r="2" s="9" customFormat="1" spans="1:14">
      <c r="A2" s="12">
        <v>45471</v>
      </c>
      <c r="B2" s="13">
        <v>46438504</v>
      </c>
      <c r="C2" s="13">
        <v>111126</v>
      </c>
      <c r="D2" s="14" t="s">
        <v>77</v>
      </c>
      <c r="E2" s="13">
        <v>23895</v>
      </c>
      <c r="F2" s="14" t="s">
        <v>16</v>
      </c>
      <c r="G2" s="13">
        <v>128</v>
      </c>
      <c r="H2" s="14" t="s">
        <v>17</v>
      </c>
      <c r="I2" s="13">
        <v>1</v>
      </c>
      <c r="J2" s="13">
        <v>86</v>
      </c>
      <c r="K2" s="13">
        <v>14273</v>
      </c>
      <c r="L2" s="15" t="s">
        <v>78</v>
      </c>
      <c r="M2" s="5">
        <f>5*I2</f>
        <v>5</v>
      </c>
      <c r="N2" s="16"/>
    </row>
    <row r="3" s="9" customFormat="1" spans="1:14">
      <c r="A3" s="12">
        <v>45471</v>
      </c>
      <c r="B3" s="13">
        <v>46442560</v>
      </c>
      <c r="C3" s="13">
        <v>111158</v>
      </c>
      <c r="D3" s="14" t="s">
        <v>79</v>
      </c>
      <c r="E3" s="13">
        <v>23895</v>
      </c>
      <c r="F3" s="14" t="s">
        <v>16</v>
      </c>
      <c r="G3" s="13">
        <v>128</v>
      </c>
      <c r="H3" s="14" t="s">
        <v>17</v>
      </c>
      <c r="I3" s="13">
        <v>1</v>
      </c>
      <c r="J3" s="13">
        <v>86</v>
      </c>
      <c r="K3" s="13">
        <v>5784</v>
      </c>
      <c r="L3" s="15" t="s">
        <v>80</v>
      </c>
      <c r="M3" s="5">
        <f>5*I3</f>
        <v>5</v>
      </c>
      <c r="N3" s="16"/>
    </row>
    <row r="4" s="9" customFormat="1" spans="1:14">
      <c r="A4" s="12">
        <v>45473</v>
      </c>
      <c r="B4" s="13">
        <v>46534478</v>
      </c>
      <c r="C4" s="13">
        <v>111158</v>
      </c>
      <c r="D4" s="14" t="s">
        <v>79</v>
      </c>
      <c r="E4" s="13">
        <v>23896</v>
      </c>
      <c r="F4" s="14" t="s">
        <v>16</v>
      </c>
      <c r="G4" s="13">
        <v>495</v>
      </c>
      <c r="H4" s="14" t="s">
        <v>28</v>
      </c>
      <c r="I4" s="13">
        <v>1</v>
      </c>
      <c r="J4" s="13">
        <v>419</v>
      </c>
      <c r="K4" s="13">
        <v>5784</v>
      </c>
      <c r="L4" s="15" t="s">
        <v>80</v>
      </c>
      <c r="M4" s="5">
        <f>35*I4</f>
        <v>35</v>
      </c>
      <c r="N4" s="16"/>
    </row>
    <row r="5" s="9" customFormat="1" spans="1:14">
      <c r="A5" s="12">
        <v>45474</v>
      </c>
      <c r="B5" s="13">
        <v>46555768</v>
      </c>
      <c r="C5" s="13">
        <v>111126</v>
      </c>
      <c r="D5" s="14" t="s">
        <v>77</v>
      </c>
      <c r="E5" s="13">
        <v>23895</v>
      </c>
      <c r="F5" s="14" t="s">
        <v>16</v>
      </c>
      <c r="G5" s="13">
        <v>128</v>
      </c>
      <c r="H5" s="14" t="s">
        <v>17</v>
      </c>
      <c r="I5" s="13">
        <v>1</v>
      </c>
      <c r="J5" s="13">
        <v>86</v>
      </c>
      <c r="K5" s="13">
        <v>14288</v>
      </c>
      <c r="L5" s="15" t="s">
        <v>81</v>
      </c>
      <c r="M5" s="5">
        <f>5*I5</f>
        <v>5</v>
      </c>
      <c r="N5" s="16"/>
    </row>
    <row r="6" s="9" customFormat="1" spans="1:14">
      <c r="A6" s="12">
        <v>45476</v>
      </c>
      <c r="B6" s="13">
        <v>46643531</v>
      </c>
      <c r="C6" s="13">
        <v>110599</v>
      </c>
      <c r="D6" s="14" t="s">
        <v>82</v>
      </c>
      <c r="E6" s="13">
        <v>23896</v>
      </c>
      <c r="F6" s="14" t="s">
        <v>16</v>
      </c>
      <c r="G6" s="13">
        <v>495</v>
      </c>
      <c r="H6" s="14" t="s">
        <v>28</v>
      </c>
      <c r="I6" s="13">
        <v>1</v>
      </c>
      <c r="J6" s="13">
        <v>416</v>
      </c>
      <c r="K6" s="13">
        <v>15073</v>
      </c>
      <c r="L6" s="15" t="s">
        <v>83</v>
      </c>
      <c r="M6" s="5">
        <f>35*I6</f>
        <v>35</v>
      </c>
      <c r="N6" s="16"/>
    </row>
    <row r="7" s="9" customFormat="1" spans="1:14">
      <c r="A7" s="12">
        <v>45476</v>
      </c>
      <c r="B7" s="13">
        <v>46681032</v>
      </c>
      <c r="C7" s="13">
        <v>111158</v>
      </c>
      <c r="D7" s="14" t="s">
        <v>79</v>
      </c>
      <c r="E7" s="13">
        <v>23895</v>
      </c>
      <c r="F7" s="14" t="s">
        <v>16</v>
      </c>
      <c r="G7" s="13">
        <v>128</v>
      </c>
      <c r="H7" s="14" t="s">
        <v>17</v>
      </c>
      <c r="I7" s="13">
        <v>1</v>
      </c>
      <c r="J7" s="13">
        <v>86</v>
      </c>
      <c r="K7" s="13">
        <v>12820</v>
      </c>
      <c r="L7" s="15" t="s">
        <v>84</v>
      </c>
      <c r="M7" s="5">
        <f>5*I7</f>
        <v>5</v>
      </c>
      <c r="N7" s="16"/>
    </row>
    <row r="8" s="9" customFormat="1" spans="1:14">
      <c r="A8" s="12">
        <v>45483</v>
      </c>
      <c r="B8" s="13">
        <v>46991216</v>
      </c>
      <c r="C8" s="13">
        <v>110599</v>
      </c>
      <c r="D8" s="14" t="s">
        <v>82</v>
      </c>
      <c r="E8" s="13">
        <v>23895</v>
      </c>
      <c r="F8" s="14" t="s">
        <v>16</v>
      </c>
      <c r="G8" s="13">
        <v>128</v>
      </c>
      <c r="H8" s="14" t="s">
        <v>17</v>
      </c>
      <c r="I8" s="13">
        <v>1</v>
      </c>
      <c r="J8" s="13">
        <v>86</v>
      </c>
      <c r="K8" s="13">
        <v>14162</v>
      </c>
      <c r="L8" s="15" t="s">
        <v>85</v>
      </c>
      <c r="M8" s="5">
        <f>5*I8</f>
        <v>5</v>
      </c>
      <c r="N8" s="16"/>
    </row>
    <row r="9" s="9" customFormat="1" spans="1:14">
      <c r="A9" s="12">
        <v>45486</v>
      </c>
      <c r="B9" s="13">
        <v>47096560</v>
      </c>
      <c r="C9" s="13">
        <v>111121</v>
      </c>
      <c r="D9" s="14" t="s">
        <v>86</v>
      </c>
      <c r="E9" s="13">
        <v>23455</v>
      </c>
      <c r="F9" s="14" t="s">
        <v>16</v>
      </c>
      <c r="G9" s="13">
        <v>78</v>
      </c>
      <c r="H9" s="14" t="s">
        <v>26</v>
      </c>
      <c r="I9" s="13">
        <v>1</v>
      </c>
      <c r="J9" s="13">
        <v>78</v>
      </c>
      <c r="K9" s="13">
        <v>14271</v>
      </c>
      <c r="L9" s="15" t="s">
        <v>87</v>
      </c>
      <c r="M9" s="5">
        <f>4*I9</f>
        <v>4</v>
      </c>
      <c r="N9" s="16"/>
    </row>
    <row r="10" s="9" customFormat="1" spans="1:14">
      <c r="A10" s="12">
        <v>45489</v>
      </c>
      <c r="B10" s="13">
        <v>47250220</v>
      </c>
      <c r="C10" s="13">
        <v>111158</v>
      </c>
      <c r="D10" s="14" t="s">
        <v>79</v>
      </c>
      <c r="E10" s="13">
        <v>23896</v>
      </c>
      <c r="F10" s="14" t="s">
        <v>16</v>
      </c>
      <c r="G10" s="13">
        <v>495</v>
      </c>
      <c r="H10" s="14" t="s">
        <v>28</v>
      </c>
      <c r="I10" s="13">
        <v>1</v>
      </c>
      <c r="J10" s="13">
        <v>416</v>
      </c>
      <c r="K10" s="13">
        <v>5784</v>
      </c>
      <c r="L10" s="15" t="s">
        <v>80</v>
      </c>
      <c r="M10" s="5">
        <f>35*I10</f>
        <v>35</v>
      </c>
      <c r="N10" s="16"/>
    </row>
    <row r="11" s="9" customFormat="1" spans="1:14">
      <c r="A11" s="12">
        <v>45489</v>
      </c>
      <c r="B11" s="13">
        <v>47255213</v>
      </c>
      <c r="C11" s="13">
        <v>110599</v>
      </c>
      <c r="D11" s="14" t="s">
        <v>82</v>
      </c>
      <c r="E11" s="13">
        <v>23895</v>
      </c>
      <c r="F11" s="14" t="s">
        <v>16</v>
      </c>
      <c r="G11" s="13">
        <v>128</v>
      </c>
      <c r="H11" s="14" t="s">
        <v>17</v>
      </c>
      <c r="I11" s="13">
        <v>1</v>
      </c>
      <c r="J11" s="13">
        <v>86</v>
      </c>
      <c r="K11" s="13">
        <v>15073</v>
      </c>
      <c r="L11" s="15" t="s">
        <v>83</v>
      </c>
      <c r="M11" s="5">
        <f>5*I11</f>
        <v>5</v>
      </c>
      <c r="N11" s="16"/>
    </row>
    <row r="12" s="9" customFormat="1" spans="1:14">
      <c r="A12" s="12">
        <v>45489</v>
      </c>
      <c r="B12" s="13">
        <v>47259957</v>
      </c>
      <c r="C12" s="13">
        <v>111121</v>
      </c>
      <c r="D12" s="14" t="s">
        <v>86</v>
      </c>
      <c r="E12" s="13">
        <v>23895</v>
      </c>
      <c r="F12" s="14" t="s">
        <v>16</v>
      </c>
      <c r="G12" s="13">
        <v>128</v>
      </c>
      <c r="H12" s="14" t="s">
        <v>17</v>
      </c>
      <c r="I12" s="13">
        <v>1</v>
      </c>
      <c r="J12" s="13">
        <v>128</v>
      </c>
      <c r="K12" s="13">
        <v>12545</v>
      </c>
      <c r="L12" s="15" t="s">
        <v>88</v>
      </c>
      <c r="M12" s="5">
        <f>5*I12</f>
        <v>5</v>
      </c>
      <c r="N12" s="16"/>
    </row>
    <row r="13" s="9" customFormat="1" spans="1:14">
      <c r="A13" s="12">
        <v>45491</v>
      </c>
      <c r="B13" s="13">
        <v>47337477</v>
      </c>
      <c r="C13" s="13">
        <v>111126</v>
      </c>
      <c r="D13" s="14" t="s">
        <v>77</v>
      </c>
      <c r="E13" s="13">
        <v>23895</v>
      </c>
      <c r="F13" s="14" t="s">
        <v>16</v>
      </c>
      <c r="G13" s="13">
        <v>128</v>
      </c>
      <c r="H13" s="14" t="s">
        <v>17</v>
      </c>
      <c r="I13" s="13">
        <v>1</v>
      </c>
      <c r="J13" s="13">
        <v>86</v>
      </c>
      <c r="K13" s="13">
        <v>14273</v>
      </c>
      <c r="L13" s="15" t="s">
        <v>78</v>
      </c>
      <c r="M13" s="5">
        <f>5*I13</f>
        <v>5</v>
      </c>
      <c r="N13" s="16"/>
    </row>
    <row r="14" s="9" customFormat="1" spans="1:14">
      <c r="A14" s="12">
        <v>45492</v>
      </c>
      <c r="B14" s="13">
        <v>47390472</v>
      </c>
      <c r="C14" s="13">
        <v>111158</v>
      </c>
      <c r="D14" s="14" t="s">
        <v>79</v>
      </c>
      <c r="E14" s="13">
        <v>23895</v>
      </c>
      <c r="F14" s="14" t="s">
        <v>16</v>
      </c>
      <c r="G14" s="13">
        <v>128</v>
      </c>
      <c r="H14" s="14" t="s">
        <v>17</v>
      </c>
      <c r="I14" s="13">
        <v>1</v>
      </c>
      <c r="J14" s="13">
        <v>86</v>
      </c>
      <c r="K14" s="13">
        <v>12820</v>
      </c>
      <c r="L14" s="15" t="s">
        <v>84</v>
      </c>
      <c r="M14" s="5">
        <f>5*I14</f>
        <v>5</v>
      </c>
      <c r="N14" s="16"/>
    </row>
    <row r="15" s="9" customFormat="1" spans="1:14">
      <c r="A15" s="12">
        <v>45493</v>
      </c>
      <c r="B15" s="13">
        <v>47425875</v>
      </c>
      <c r="C15" s="13">
        <v>111126</v>
      </c>
      <c r="D15" s="14" t="s">
        <v>77</v>
      </c>
      <c r="E15" s="13">
        <v>23896</v>
      </c>
      <c r="F15" s="14" t="s">
        <v>16</v>
      </c>
      <c r="G15" s="13">
        <v>495</v>
      </c>
      <c r="H15" s="14" t="s">
        <v>28</v>
      </c>
      <c r="I15" s="13">
        <v>1</v>
      </c>
      <c r="J15" s="13">
        <v>495</v>
      </c>
      <c r="K15" s="13">
        <v>14273</v>
      </c>
      <c r="L15" s="15" t="s">
        <v>78</v>
      </c>
      <c r="M15" s="5">
        <f>35*I15</f>
        <v>35</v>
      </c>
      <c r="N15" s="16"/>
    </row>
    <row r="16" s="9" customFormat="1" spans="1:14">
      <c r="A16" s="12">
        <v>45494</v>
      </c>
      <c r="B16" s="13">
        <v>47485526</v>
      </c>
      <c r="C16" s="13">
        <v>110599</v>
      </c>
      <c r="D16" s="14" t="s">
        <v>82</v>
      </c>
      <c r="E16" s="13">
        <v>23895</v>
      </c>
      <c r="F16" s="14" t="s">
        <v>16</v>
      </c>
      <c r="G16" s="13">
        <v>128</v>
      </c>
      <c r="H16" s="14" t="s">
        <v>17</v>
      </c>
      <c r="I16" s="13">
        <v>1</v>
      </c>
      <c r="J16" s="13">
        <v>86</v>
      </c>
      <c r="K16" s="13">
        <v>14162</v>
      </c>
      <c r="L16" s="15" t="s">
        <v>85</v>
      </c>
      <c r="M16" s="5">
        <f>5*I16</f>
        <v>5</v>
      </c>
      <c r="N16" s="16"/>
    </row>
    <row r="17" s="9" customFormat="1" spans="1:14">
      <c r="A17" s="12">
        <v>45495</v>
      </c>
      <c r="B17" s="13">
        <v>47524205</v>
      </c>
      <c r="C17" s="13">
        <v>111121</v>
      </c>
      <c r="D17" s="14" t="s">
        <v>86</v>
      </c>
      <c r="E17" s="13">
        <v>23455</v>
      </c>
      <c r="F17" s="14" t="s">
        <v>16</v>
      </c>
      <c r="G17" s="13">
        <v>78</v>
      </c>
      <c r="H17" s="14" t="s">
        <v>26</v>
      </c>
      <c r="I17" s="13">
        <v>1</v>
      </c>
      <c r="J17" s="13">
        <v>78</v>
      </c>
      <c r="K17" s="13">
        <v>12545</v>
      </c>
      <c r="L17" s="15" t="s">
        <v>88</v>
      </c>
      <c r="M17" s="5">
        <f>4*I17</f>
        <v>4</v>
      </c>
      <c r="N17" s="16"/>
    </row>
    <row r="18" s="9" customFormat="1" spans="1:14">
      <c r="A18" s="12">
        <v>45495</v>
      </c>
      <c r="B18" s="13">
        <v>47529375</v>
      </c>
      <c r="C18" s="13">
        <v>111124</v>
      </c>
      <c r="D18" s="14" t="s">
        <v>89</v>
      </c>
      <c r="E18" s="13">
        <v>23895</v>
      </c>
      <c r="F18" s="14" t="s">
        <v>16</v>
      </c>
      <c r="G18" s="13">
        <v>128</v>
      </c>
      <c r="H18" s="14" t="s">
        <v>17</v>
      </c>
      <c r="I18" s="13">
        <v>1</v>
      </c>
      <c r="J18" s="13">
        <v>100</v>
      </c>
      <c r="K18" s="13">
        <v>9609</v>
      </c>
      <c r="L18" s="15" t="s">
        <v>90</v>
      </c>
      <c r="M18" s="5">
        <f>5*I18</f>
        <v>5</v>
      </c>
      <c r="N18" s="16"/>
    </row>
    <row r="19" s="9" customFormat="1" spans="1:14">
      <c r="A19" s="12">
        <v>45495</v>
      </c>
      <c r="B19" s="13">
        <v>47529375</v>
      </c>
      <c r="C19" s="13">
        <v>111124</v>
      </c>
      <c r="D19" s="14" t="s">
        <v>89</v>
      </c>
      <c r="E19" s="13">
        <v>23896</v>
      </c>
      <c r="F19" s="14" t="s">
        <v>16</v>
      </c>
      <c r="G19" s="13">
        <v>495</v>
      </c>
      <c r="H19" s="14" t="s">
        <v>28</v>
      </c>
      <c r="I19" s="13">
        <v>1</v>
      </c>
      <c r="J19" s="13">
        <v>450</v>
      </c>
      <c r="K19" s="13">
        <v>9609</v>
      </c>
      <c r="L19" s="15" t="s">
        <v>90</v>
      </c>
      <c r="M19" s="5">
        <f>35*I19</f>
        <v>35</v>
      </c>
      <c r="N19" s="16"/>
    </row>
    <row r="20" s="9" customFormat="1" spans="1:14">
      <c r="A20" s="12">
        <v>45495</v>
      </c>
      <c r="B20" s="13">
        <v>47529375</v>
      </c>
      <c r="C20" s="13">
        <v>111124</v>
      </c>
      <c r="D20" s="14" t="s">
        <v>89</v>
      </c>
      <c r="E20" s="13">
        <v>23896</v>
      </c>
      <c r="F20" s="14" t="s">
        <v>16</v>
      </c>
      <c r="G20" s="13">
        <v>495</v>
      </c>
      <c r="H20" s="14" t="s">
        <v>28</v>
      </c>
      <c r="I20" s="13">
        <v>1</v>
      </c>
      <c r="J20" s="13">
        <v>450</v>
      </c>
      <c r="K20" s="13">
        <v>9609</v>
      </c>
      <c r="L20" s="15" t="s">
        <v>90</v>
      </c>
      <c r="M20" s="5">
        <f>35*I20</f>
        <v>35</v>
      </c>
      <c r="N20" s="16"/>
    </row>
    <row r="21" s="9" customFormat="1" spans="1:14">
      <c r="A21" s="12">
        <v>45495</v>
      </c>
      <c r="B21" s="13">
        <v>47533464</v>
      </c>
      <c r="C21" s="13">
        <v>111126</v>
      </c>
      <c r="D21" s="14" t="s">
        <v>77</v>
      </c>
      <c r="E21" s="13">
        <v>23895</v>
      </c>
      <c r="F21" s="14" t="s">
        <v>16</v>
      </c>
      <c r="G21" s="13">
        <v>128</v>
      </c>
      <c r="H21" s="14" t="s">
        <v>17</v>
      </c>
      <c r="I21" s="13">
        <v>1</v>
      </c>
      <c r="J21" s="13">
        <v>86</v>
      </c>
      <c r="K21" s="13">
        <v>14273</v>
      </c>
      <c r="L21" s="15" t="s">
        <v>78</v>
      </c>
      <c r="M21" s="5">
        <f>5*I21</f>
        <v>5</v>
      </c>
      <c r="N21" s="16"/>
    </row>
    <row r="22" s="9" customFormat="1" spans="1:14">
      <c r="A22" s="12">
        <v>45495</v>
      </c>
      <c r="B22" s="13">
        <v>47533715</v>
      </c>
      <c r="C22" s="13">
        <v>111119</v>
      </c>
      <c r="D22" s="14" t="s">
        <v>91</v>
      </c>
      <c r="E22" s="13">
        <v>23896</v>
      </c>
      <c r="F22" s="14" t="s">
        <v>16</v>
      </c>
      <c r="G22" s="13">
        <v>495</v>
      </c>
      <c r="H22" s="14" t="s">
        <v>28</v>
      </c>
      <c r="I22" s="13">
        <v>1</v>
      </c>
      <c r="J22" s="13">
        <v>495</v>
      </c>
      <c r="K22" s="13">
        <v>14490</v>
      </c>
      <c r="L22" s="15" t="s">
        <v>92</v>
      </c>
      <c r="M22" s="5">
        <f>35*I22</f>
        <v>35</v>
      </c>
      <c r="N22" s="16"/>
    </row>
    <row r="23" s="9" customFormat="1" spans="1:14">
      <c r="A23" s="12">
        <v>45496</v>
      </c>
      <c r="B23" s="13">
        <v>47541761</v>
      </c>
      <c r="C23" s="13">
        <v>111119</v>
      </c>
      <c r="D23" s="14" t="s">
        <v>91</v>
      </c>
      <c r="E23" s="13">
        <v>23895</v>
      </c>
      <c r="F23" s="14" t="s">
        <v>16</v>
      </c>
      <c r="G23" s="13">
        <v>128</v>
      </c>
      <c r="H23" s="14" t="s">
        <v>17</v>
      </c>
      <c r="I23" s="13">
        <v>1</v>
      </c>
      <c r="J23" s="13">
        <v>128</v>
      </c>
      <c r="K23" s="13">
        <v>12553</v>
      </c>
      <c r="L23" s="15" t="s">
        <v>93</v>
      </c>
      <c r="M23" s="5">
        <f>5*I23</f>
        <v>5</v>
      </c>
      <c r="N23" s="16"/>
    </row>
    <row r="24" s="9" customFormat="1" spans="1:14">
      <c r="A24" s="12">
        <v>45496</v>
      </c>
      <c r="B24" s="13">
        <v>47562556</v>
      </c>
      <c r="C24" s="13">
        <v>111119</v>
      </c>
      <c r="D24" s="14" t="s">
        <v>91</v>
      </c>
      <c r="E24" s="13">
        <v>23895</v>
      </c>
      <c r="F24" s="14" t="s">
        <v>16</v>
      </c>
      <c r="G24" s="13">
        <v>128</v>
      </c>
      <c r="H24" s="14" t="s">
        <v>17</v>
      </c>
      <c r="I24" s="13">
        <v>1</v>
      </c>
      <c r="J24" s="13">
        <v>128</v>
      </c>
      <c r="K24" s="13">
        <v>12553</v>
      </c>
      <c r="L24" s="15" t="s">
        <v>93</v>
      </c>
      <c r="M24" s="5">
        <f>5*I24</f>
        <v>5</v>
      </c>
      <c r="N24" s="16"/>
    </row>
    <row r="25" s="9" customFormat="1" spans="1:14">
      <c r="A25" s="12">
        <v>45496</v>
      </c>
      <c r="B25" s="13">
        <v>47570796</v>
      </c>
      <c r="C25" s="13">
        <v>111121</v>
      </c>
      <c r="D25" s="14" t="s">
        <v>86</v>
      </c>
      <c r="E25" s="13">
        <v>23896</v>
      </c>
      <c r="F25" s="14" t="s">
        <v>16</v>
      </c>
      <c r="G25" s="13">
        <v>495</v>
      </c>
      <c r="H25" s="14" t="s">
        <v>28</v>
      </c>
      <c r="I25" s="13">
        <v>1</v>
      </c>
      <c r="J25" s="13">
        <v>495</v>
      </c>
      <c r="K25" s="13">
        <v>12545</v>
      </c>
      <c r="L25" s="15" t="s">
        <v>88</v>
      </c>
      <c r="M25" s="5">
        <f>35*I25</f>
        <v>35</v>
      </c>
      <c r="N25" s="16"/>
    </row>
    <row r="26" s="9" customFormat="1" spans="1:14">
      <c r="A26" s="12">
        <v>45496</v>
      </c>
      <c r="B26" s="13">
        <v>47543904</v>
      </c>
      <c r="C26" s="13">
        <v>110599</v>
      </c>
      <c r="D26" s="14" t="s">
        <v>82</v>
      </c>
      <c r="E26" s="13">
        <v>23895</v>
      </c>
      <c r="F26" s="14" t="s">
        <v>16</v>
      </c>
      <c r="G26" s="13">
        <v>128</v>
      </c>
      <c r="H26" s="14" t="s">
        <v>17</v>
      </c>
      <c r="I26" s="13">
        <v>1</v>
      </c>
      <c r="J26" s="13">
        <v>0</v>
      </c>
      <c r="K26" s="13">
        <v>14162</v>
      </c>
      <c r="L26" s="15" t="s">
        <v>85</v>
      </c>
      <c r="M26" s="5"/>
      <c r="N26" s="16"/>
    </row>
    <row r="27" s="9" customFormat="1" spans="1:14">
      <c r="A27" s="12">
        <v>45496</v>
      </c>
      <c r="B27" s="13">
        <v>47543904</v>
      </c>
      <c r="C27" s="13">
        <v>110599</v>
      </c>
      <c r="D27" s="14" t="s">
        <v>82</v>
      </c>
      <c r="E27" s="13">
        <v>118078</v>
      </c>
      <c r="F27" s="14" t="s">
        <v>61</v>
      </c>
      <c r="G27" s="13">
        <v>965</v>
      </c>
      <c r="H27" s="14" t="s">
        <v>62</v>
      </c>
      <c r="I27" s="13">
        <v>1</v>
      </c>
      <c r="J27" s="13">
        <v>965</v>
      </c>
      <c r="K27" s="13">
        <v>14162</v>
      </c>
      <c r="L27" s="15" t="s">
        <v>85</v>
      </c>
      <c r="M27" s="5">
        <v>50</v>
      </c>
      <c r="N27" s="16">
        <v>92.92</v>
      </c>
    </row>
    <row r="28" s="9" customFormat="1" spans="1:14">
      <c r="A28" s="12">
        <v>45498</v>
      </c>
      <c r="B28" s="13">
        <v>47644035</v>
      </c>
      <c r="C28" s="13">
        <v>111119</v>
      </c>
      <c r="D28" s="14" t="s">
        <v>91</v>
      </c>
      <c r="E28" s="13">
        <v>23895</v>
      </c>
      <c r="F28" s="14" t="s">
        <v>16</v>
      </c>
      <c r="G28" s="13">
        <v>128</v>
      </c>
      <c r="H28" s="14" t="s">
        <v>17</v>
      </c>
      <c r="I28" s="13">
        <v>1</v>
      </c>
      <c r="J28" s="13">
        <v>128</v>
      </c>
      <c r="K28" s="13">
        <v>12553</v>
      </c>
      <c r="L28" s="15" t="s">
        <v>93</v>
      </c>
      <c r="M28" s="5">
        <f>5*I28</f>
        <v>5</v>
      </c>
      <c r="N28" s="16"/>
    </row>
    <row r="29" s="9" customFormat="1" spans="1:14">
      <c r="A29" s="12">
        <v>45498</v>
      </c>
      <c r="B29" s="13">
        <v>47654041</v>
      </c>
      <c r="C29" s="13">
        <v>111158</v>
      </c>
      <c r="D29" s="14" t="s">
        <v>79</v>
      </c>
      <c r="E29" s="13">
        <v>23895</v>
      </c>
      <c r="F29" s="14" t="s">
        <v>16</v>
      </c>
      <c r="G29" s="13">
        <v>128</v>
      </c>
      <c r="H29" s="14" t="s">
        <v>17</v>
      </c>
      <c r="I29" s="13">
        <v>1</v>
      </c>
      <c r="J29" s="13">
        <v>86</v>
      </c>
      <c r="K29" s="13">
        <v>12820</v>
      </c>
      <c r="L29" s="15" t="s">
        <v>84</v>
      </c>
      <c r="M29" s="5">
        <f>5*I29</f>
        <v>5</v>
      </c>
      <c r="N29" s="16"/>
    </row>
    <row r="30" spans="13:13">
      <c r="M30" s="5">
        <f>SUM(M2:M29)</f>
        <v>418</v>
      </c>
    </row>
    <row r="31" spans="1:3">
      <c r="A31" s="1" t="s">
        <v>12</v>
      </c>
      <c r="B31" s="1" t="s">
        <v>13</v>
      </c>
      <c r="C31" s="2" t="s">
        <v>14</v>
      </c>
    </row>
    <row r="32" spans="1:3">
      <c r="A32" s="4">
        <v>5784</v>
      </c>
      <c r="B32" s="1" t="s">
        <v>80</v>
      </c>
      <c r="C32" s="5">
        <v>75</v>
      </c>
    </row>
    <row r="33" spans="1:3">
      <c r="A33" s="4">
        <v>9609</v>
      </c>
      <c r="B33" s="1" t="s">
        <v>90</v>
      </c>
      <c r="C33" s="5">
        <v>75</v>
      </c>
    </row>
    <row r="34" spans="1:3">
      <c r="A34" s="4">
        <v>12545</v>
      </c>
      <c r="B34" s="1" t="s">
        <v>88</v>
      </c>
      <c r="C34" s="5">
        <v>44</v>
      </c>
    </row>
    <row r="35" spans="1:3">
      <c r="A35" s="4">
        <v>12553</v>
      </c>
      <c r="B35" s="1" t="s">
        <v>93</v>
      </c>
      <c r="C35" s="5">
        <v>15</v>
      </c>
    </row>
    <row r="36" spans="1:3">
      <c r="A36" s="4">
        <v>12820</v>
      </c>
      <c r="B36" s="1" t="s">
        <v>84</v>
      </c>
      <c r="C36" s="5">
        <v>15</v>
      </c>
    </row>
    <row r="37" spans="1:3">
      <c r="A37" s="4">
        <v>14162</v>
      </c>
      <c r="B37" s="1" t="s">
        <v>85</v>
      </c>
      <c r="C37" s="5">
        <v>60</v>
      </c>
    </row>
    <row r="38" spans="1:3">
      <c r="A38" s="4">
        <v>14271</v>
      </c>
      <c r="B38" s="1" t="s">
        <v>87</v>
      </c>
      <c r="C38" s="5">
        <v>4</v>
      </c>
    </row>
    <row r="39" spans="1:3">
      <c r="A39" s="4">
        <v>14273</v>
      </c>
      <c r="B39" s="1" t="s">
        <v>78</v>
      </c>
      <c r="C39" s="5">
        <v>50</v>
      </c>
    </row>
    <row r="40" spans="1:3">
      <c r="A40" s="4">
        <v>14288</v>
      </c>
      <c r="B40" s="1" t="s">
        <v>81</v>
      </c>
      <c r="C40" s="5">
        <v>5</v>
      </c>
    </row>
    <row r="41" spans="1:3">
      <c r="A41" s="4">
        <v>14490</v>
      </c>
      <c r="B41" s="1" t="s">
        <v>92</v>
      </c>
      <c r="C41" s="5">
        <v>35</v>
      </c>
    </row>
    <row r="42" spans="1:3">
      <c r="A42" s="4">
        <v>15073</v>
      </c>
      <c r="B42" s="1" t="s">
        <v>83</v>
      </c>
      <c r="C42" s="5">
        <v>40</v>
      </c>
    </row>
    <row r="43" spans="1:3">
      <c r="A43" s="1" t="s">
        <v>41</v>
      </c>
      <c r="B43" s="4"/>
      <c r="C43" s="5">
        <v>418</v>
      </c>
    </row>
  </sheetData>
  <autoFilter ref="A1:BL29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N11" sqref="N11"/>
    </sheetView>
  </sheetViews>
  <sheetFormatPr defaultColWidth="9" defaultRowHeight="13.5" outlineLevelCol="3"/>
  <sheetData>
    <row r="1" spans="1:4">
      <c r="A1" s="1" t="s">
        <v>12</v>
      </c>
      <c r="B1" s="1" t="s">
        <v>13</v>
      </c>
      <c r="C1" s="2" t="s">
        <v>14</v>
      </c>
      <c r="D1" s="3" t="s">
        <v>94</v>
      </c>
    </row>
    <row r="2" spans="1:4">
      <c r="A2" s="4">
        <v>5784</v>
      </c>
      <c r="B2" s="1" t="s">
        <v>80</v>
      </c>
      <c r="C2" s="5">
        <v>75</v>
      </c>
      <c r="D2" s="3" t="s">
        <v>95</v>
      </c>
    </row>
    <row r="3" spans="1:4">
      <c r="A3" s="4">
        <v>9609</v>
      </c>
      <c r="B3" s="1" t="s">
        <v>90</v>
      </c>
      <c r="C3" s="5">
        <v>75</v>
      </c>
      <c r="D3" s="3" t="s">
        <v>95</v>
      </c>
    </row>
    <row r="4" spans="1:4">
      <c r="A4" s="4">
        <v>12545</v>
      </c>
      <c r="B4" s="1" t="s">
        <v>88</v>
      </c>
      <c r="C4" s="5">
        <v>44</v>
      </c>
      <c r="D4" s="3" t="s">
        <v>95</v>
      </c>
    </row>
    <row r="5" spans="1:4">
      <c r="A5" s="4">
        <v>12553</v>
      </c>
      <c r="B5" s="1" t="s">
        <v>93</v>
      </c>
      <c r="C5" s="5">
        <v>15</v>
      </c>
      <c r="D5" s="3" t="s">
        <v>95</v>
      </c>
    </row>
    <row r="6" spans="1:4">
      <c r="A6" s="4">
        <v>12820</v>
      </c>
      <c r="B6" s="1" t="s">
        <v>84</v>
      </c>
      <c r="C6" s="5">
        <v>15</v>
      </c>
      <c r="D6" s="3" t="s">
        <v>95</v>
      </c>
    </row>
    <row r="7" spans="1:4">
      <c r="A7" s="4">
        <v>14162</v>
      </c>
      <c r="B7" s="1" t="s">
        <v>85</v>
      </c>
      <c r="C7" s="5">
        <v>60</v>
      </c>
      <c r="D7" s="3" t="s">
        <v>95</v>
      </c>
    </row>
    <row r="8" spans="1:4">
      <c r="A8" s="4">
        <v>14271</v>
      </c>
      <c r="B8" s="1" t="s">
        <v>87</v>
      </c>
      <c r="C8" s="5">
        <v>4</v>
      </c>
      <c r="D8" s="3" t="s">
        <v>95</v>
      </c>
    </row>
    <row r="9" spans="1:4">
      <c r="A9" s="4">
        <v>14273</v>
      </c>
      <c r="B9" s="1" t="s">
        <v>78</v>
      </c>
      <c r="C9" s="5">
        <v>50</v>
      </c>
      <c r="D9" s="3" t="s">
        <v>95</v>
      </c>
    </row>
    <row r="10" spans="1:4">
      <c r="A10" s="4">
        <v>14288</v>
      </c>
      <c r="B10" s="1" t="s">
        <v>81</v>
      </c>
      <c r="C10" s="5">
        <v>5</v>
      </c>
      <c r="D10" s="3" t="s">
        <v>95</v>
      </c>
    </row>
    <row r="11" spans="1:4">
      <c r="A11" s="4">
        <v>14490</v>
      </c>
      <c r="B11" s="1" t="s">
        <v>92</v>
      </c>
      <c r="C11" s="5">
        <v>35</v>
      </c>
      <c r="D11" s="3" t="s">
        <v>95</v>
      </c>
    </row>
    <row r="12" spans="1:4">
      <c r="A12" s="4">
        <v>15073</v>
      </c>
      <c r="B12" s="1" t="s">
        <v>83</v>
      </c>
      <c r="C12" s="5">
        <v>40</v>
      </c>
      <c r="D12" s="3" t="s">
        <v>95</v>
      </c>
    </row>
    <row r="13" spans="1:4">
      <c r="A13" s="6">
        <v>1275</v>
      </c>
      <c r="B13" s="6" t="s">
        <v>63</v>
      </c>
      <c r="C13" s="7">
        <v>50</v>
      </c>
      <c r="D13" s="3" t="s">
        <v>96</v>
      </c>
    </row>
    <row r="14" spans="1:4">
      <c r="A14" s="6">
        <v>1279</v>
      </c>
      <c r="B14" s="6" t="s">
        <v>67</v>
      </c>
      <c r="C14" s="7">
        <v>50</v>
      </c>
      <c r="D14" s="3" t="s">
        <v>96</v>
      </c>
    </row>
    <row r="15" spans="1:4">
      <c r="A15" s="6">
        <v>6191</v>
      </c>
      <c r="B15" s="6" t="s">
        <v>71</v>
      </c>
      <c r="C15" s="7">
        <v>35</v>
      </c>
      <c r="D15" s="3" t="s">
        <v>96</v>
      </c>
    </row>
    <row r="16" spans="1:4">
      <c r="A16" s="6">
        <v>6594</v>
      </c>
      <c r="B16" s="6" t="s">
        <v>75</v>
      </c>
      <c r="C16" s="7">
        <v>4</v>
      </c>
      <c r="D16" s="3" t="s">
        <v>96</v>
      </c>
    </row>
    <row r="17" spans="1:4">
      <c r="A17" s="6">
        <v>11199</v>
      </c>
      <c r="B17" s="6" t="s">
        <v>57</v>
      </c>
      <c r="C17" s="7">
        <v>4</v>
      </c>
      <c r="D17" s="3" t="s">
        <v>96</v>
      </c>
    </row>
    <row r="18" spans="1:4">
      <c r="A18" s="6">
        <v>11299</v>
      </c>
      <c r="B18" s="6" t="s">
        <v>55</v>
      </c>
      <c r="C18" s="7">
        <v>20</v>
      </c>
      <c r="D18" s="3" t="s">
        <v>96</v>
      </c>
    </row>
    <row r="19" spans="1:4">
      <c r="A19" s="6">
        <v>11364</v>
      </c>
      <c r="B19" s="6" t="s">
        <v>69</v>
      </c>
      <c r="C19" s="7">
        <v>85</v>
      </c>
      <c r="D19" s="3" t="s">
        <v>96</v>
      </c>
    </row>
    <row r="20" spans="1:4">
      <c r="A20" s="6">
        <v>11494</v>
      </c>
      <c r="B20" s="6" t="s">
        <v>59</v>
      </c>
      <c r="C20" s="7">
        <v>4</v>
      </c>
      <c r="D20" s="3" t="s">
        <v>96</v>
      </c>
    </row>
    <row r="21" spans="1:4">
      <c r="A21" s="6">
        <v>11848</v>
      </c>
      <c r="B21" s="6" t="s">
        <v>65</v>
      </c>
      <c r="C21" s="7">
        <v>100</v>
      </c>
      <c r="D21" s="3" t="s">
        <v>96</v>
      </c>
    </row>
    <row r="22" spans="1:4">
      <c r="A22" s="6">
        <v>12309</v>
      </c>
      <c r="B22" s="6" t="s">
        <v>72</v>
      </c>
      <c r="C22" s="7">
        <v>35</v>
      </c>
      <c r="D22" s="3" t="s">
        <v>96</v>
      </c>
    </row>
    <row r="23" spans="1:4">
      <c r="A23" s="6">
        <v>16222</v>
      </c>
      <c r="B23" s="6" t="s">
        <v>74</v>
      </c>
      <c r="C23" s="7">
        <v>35</v>
      </c>
      <c r="D23" s="3" t="s">
        <v>96</v>
      </c>
    </row>
    <row r="24" spans="1:4">
      <c r="A24" s="6">
        <v>27998</v>
      </c>
      <c r="B24" s="6" t="s">
        <v>73</v>
      </c>
      <c r="C24" s="7">
        <v>35</v>
      </c>
      <c r="D24" s="3" t="s">
        <v>96</v>
      </c>
    </row>
    <row r="25" spans="1:4">
      <c r="A25" s="6">
        <v>4810</v>
      </c>
      <c r="B25" s="6" t="s">
        <v>25</v>
      </c>
      <c r="C25" s="7">
        <v>5</v>
      </c>
      <c r="D25" s="3" t="s">
        <v>97</v>
      </c>
    </row>
    <row r="26" spans="1:4">
      <c r="A26" s="6">
        <v>4811</v>
      </c>
      <c r="B26" s="6" t="s">
        <v>29</v>
      </c>
      <c r="C26" s="7">
        <v>49</v>
      </c>
      <c r="D26" s="3" t="s">
        <v>97</v>
      </c>
    </row>
    <row r="27" spans="1:4">
      <c r="A27" s="6">
        <v>6323</v>
      </c>
      <c r="B27" s="6" t="s">
        <v>23</v>
      </c>
      <c r="C27" s="7">
        <v>20</v>
      </c>
      <c r="D27" s="3" t="s">
        <v>97</v>
      </c>
    </row>
    <row r="28" spans="1:4">
      <c r="A28" s="6">
        <v>6769</v>
      </c>
      <c r="B28" s="6" t="s">
        <v>39</v>
      </c>
      <c r="C28" s="7">
        <v>5</v>
      </c>
      <c r="D28" s="3" t="s">
        <v>97</v>
      </c>
    </row>
    <row r="29" spans="1:4">
      <c r="A29" s="6">
        <v>7927</v>
      </c>
      <c r="B29" s="6" t="s">
        <v>32</v>
      </c>
      <c r="C29" s="7">
        <v>4</v>
      </c>
      <c r="D29" s="3" t="s">
        <v>97</v>
      </c>
    </row>
    <row r="30" spans="1:4">
      <c r="A30" s="6">
        <v>9533</v>
      </c>
      <c r="B30" s="6" t="s">
        <v>31</v>
      </c>
      <c r="C30" s="7">
        <v>35</v>
      </c>
      <c r="D30" s="3" t="s">
        <v>97</v>
      </c>
    </row>
    <row r="31" spans="1:4">
      <c r="A31" s="6">
        <v>12423</v>
      </c>
      <c r="B31" s="6" t="s">
        <v>40</v>
      </c>
      <c r="C31" s="7">
        <v>35</v>
      </c>
      <c r="D31" s="3" t="s">
        <v>97</v>
      </c>
    </row>
    <row r="32" spans="1:4">
      <c r="A32" s="6">
        <v>12913</v>
      </c>
      <c r="B32" s="6" t="s">
        <v>37</v>
      </c>
      <c r="C32" s="7">
        <v>4</v>
      </c>
      <c r="D32" s="3" t="s">
        <v>97</v>
      </c>
    </row>
    <row r="33" spans="1:4">
      <c r="A33" s="6">
        <v>12957</v>
      </c>
      <c r="B33" s="6" t="s">
        <v>27</v>
      </c>
      <c r="C33" s="7">
        <v>4</v>
      </c>
      <c r="D33" s="3" t="s">
        <v>97</v>
      </c>
    </row>
    <row r="34" spans="1:4">
      <c r="A34" s="6">
        <v>14756</v>
      </c>
      <c r="B34" s="6" t="s">
        <v>19</v>
      </c>
      <c r="C34" s="7">
        <v>10</v>
      </c>
      <c r="D34" s="3" t="s">
        <v>97</v>
      </c>
    </row>
    <row r="35" spans="1:4">
      <c r="A35" s="3"/>
      <c r="B35" s="3"/>
      <c r="C35" s="8">
        <f>SUM(C2:C34)</f>
        <v>1046</v>
      </c>
      <c r="D35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南充</vt:lpstr>
      <vt:lpstr>泸州</vt:lpstr>
      <vt:lpstr>达州</vt:lpstr>
      <vt:lpstr>分人员奖励明细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2024-08-05T11:54:00Z</dcterms:created>
  <dcterms:modified xsi:type="dcterms:W3CDTF">2024-08-06T05:51:52Z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95B6C4F291F04D718CB170DF189CB3F8_13</vt:lpwstr>
  </property>
  <property fmtid="{D5CDD505-2E9C-101B-9397-08002B2CF9AE}" pid="3" name="KSOProductBuildVer">
    <vt:lpwstr>2052-12.1.0.16929</vt:lpwstr>
  </property>
</Properties>
</file>