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63225雾化药" sheetId="7" r:id="rId1"/>
    <sheet name="169354可定" sheetId="8" r:id="rId2"/>
    <sheet name="239256倍缓28粒" sheetId="9" r:id="rId3"/>
    <sheet name="196639，2507590安达唐" sheetId="10" r:id="rId4"/>
  </sheets>
  <externalReferences>
    <externalReference r:id="rId5"/>
  </externalReferences>
  <definedNames>
    <definedName name="_xlnm._FilterDatabase" localSheetId="0" hidden="1">'163225雾化药'!$A$1:$G$6</definedName>
    <definedName name="_xlnm._FilterDatabase" localSheetId="1" hidden="1">'169354可定'!$A$1:$J$15</definedName>
    <definedName name="_xlnm._FilterDatabase" localSheetId="2" hidden="1">'239256倍缓28粒'!$A$1:$J$20</definedName>
    <definedName name="_xlnm._FilterDatabase" localSheetId="3" hidden="1">'196639，2507590安达唐'!$A$1:$J$22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<sst xmlns="http://schemas.openxmlformats.org/spreadsheetml/2006/main" count="250" uniqueCount="78">
  <si>
    <t>门店ID</t>
  </si>
  <si>
    <t>门店名称</t>
  </si>
  <si>
    <t>片区</t>
  </si>
  <si>
    <t>163225雾化药（价格：45元/盒）</t>
  </si>
  <si>
    <t>调出数量</t>
  </si>
  <si>
    <t>调入门店ID</t>
  </si>
  <si>
    <t>调入门店</t>
  </si>
  <si>
    <t>调入片区</t>
  </si>
  <si>
    <t>金额</t>
  </si>
  <si>
    <t>下账要求</t>
  </si>
  <si>
    <t>双林路药店</t>
  </si>
  <si>
    <t>东门片区</t>
  </si>
  <si>
    <t>杉板桥</t>
  </si>
  <si>
    <t>周一到周五下账：6盒，周末节假日最多12盒，负毛利公司后台回填，不影响门店毛利，最迟在7月下账完成</t>
  </si>
  <si>
    <t>通盈街药店</t>
  </si>
  <si>
    <t>万和北路店</t>
  </si>
  <si>
    <t>崔家店</t>
  </si>
  <si>
    <t>劼人路店</t>
  </si>
  <si>
    <t>科华街药店</t>
  </si>
  <si>
    <t>旗舰片区</t>
  </si>
  <si>
    <t>科华北路店</t>
  </si>
  <si>
    <t>倪家桥</t>
  </si>
  <si>
    <t>丝竹路店</t>
  </si>
  <si>
    <t>169354可定（价格：94元/盒）</t>
  </si>
  <si>
    <t>大田坎</t>
  </si>
  <si>
    <t>羊子山西店</t>
  </si>
  <si>
    <t>杉板桥店</t>
  </si>
  <si>
    <t>观音桥街药店</t>
  </si>
  <si>
    <t>中和大道药店</t>
  </si>
  <si>
    <t>南门片区</t>
  </si>
  <si>
    <t>万宇路店</t>
  </si>
  <si>
    <t>柳翠店</t>
  </si>
  <si>
    <t>蜀辉路店</t>
  </si>
  <si>
    <t>天久南巷药店</t>
  </si>
  <si>
    <t>宏济路</t>
  </si>
  <si>
    <t>光华村街药店</t>
  </si>
  <si>
    <t>西门片区</t>
  </si>
  <si>
    <t>佳灵路药店</t>
  </si>
  <si>
    <t>土龙路药店</t>
  </si>
  <si>
    <t>银河北街药店</t>
  </si>
  <si>
    <t>蜀汉店</t>
  </si>
  <si>
    <t>银沙路药店</t>
  </si>
  <si>
    <t>大悦路店</t>
  </si>
  <si>
    <t>尚锦路药店</t>
  </si>
  <si>
    <t>花照壁中横街店</t>
  </si>
  <si>
    <t>239256倍缓28粒价格：36元/盒）</t>
  </si>
  <si>
    <t>观音桥店</t>
  </si>
  <si>
    <t>新园大道药店</t>
  </si>
  <si>
    <t>新乐中街药店</t>
  </si>
  <si>
    <t>万科店</t>
  </si>
  <si>
    <t>成汉店</t>
  </si>
  <si>
    <t>新下街店</t>
  </si>
  <si>
    <t>榕声路药店</t>
  </si>
  <si>
    <t>天久南巷</t>
  </si>
  <si>
    <t>大源北街店</t>
  </si>
  <si>
    <t>光华北五路店</t>
  </si>
  <si>
    <t>泰和二街2店</t>
  </si>
  <si>
    <t>逸都路店</t>
  </si>
  <si>
    <t>天顺路店</t>
  </si>
  <si>
    <t>旗舰店</t>
  </si>
  <si>
    <t>沙湾东一路</t>
  </si>
  <si>
    <t>丝竹路</t>
  </si>
  <si>
    <t>交大三店</t>
  </si>
  <si>
    <t>黄苑东街店</t>
  </si>
  <si>
    <t>清江东路药店</t>
  </si>
  <si>
    <t>金沙店</t>
  </si>
  <si>
    <t>武侯区佳灵路</t>
  </si>
  <si>
    <t>银河北街</t>
  </si>
  <si>
    <t>五津西路店</t>
  </si>
  <si>
    <t>新津片区</t>
  </si>
  <si>
    <t>新津武阳西路</t>
  </si>
  <si>
    <t>花照壁中横街</t>
  </si>
  <si>
    <t>196639/2507590安达唐（价格：80元/盒）</t>
  </si>
  <si>
    <t>万宇路药店</t>
  </si>
  <si>
    <t>周一到周五下账：6盒，周末节假日最多12盒，负毛利公司后台回填，不影响门店毛利，最迟在8月下账完成</t>
  </si>
  <si>
    <t>公济桥店</t>
  </si>
  <si>
    <t>紫薇东路</t>
  </si>
  <si>
    <t>枣子巷药店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</si>
</sst>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SimSun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46;&#32593;&#20215;6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4.9"/>
      <sheetName val="开通门店清单"/>
      <sheetName val="汇总"/>
      <sheetName val="中药"/>
      <sheetName val="医保检查台账"/>
      <sheetName val="泛福舒铺货"/>
      <sheetName val="挂网价6.20"/>
      <sheetName val="分类定位6.18"/>
    </sheetNames>
    <sheetDataSet>
      <sheetData sheetId="0"/>
      <sheetData sheetId="1">
        <row r="1">
          <cell r="D1" t="str">
            <v>门店ID</v>
          </cell>
          <cell r="E1" t="str">
            <v>开通时间</v>
          </cell>
          <cell r="F1" t="str">
            <v>是否申请正式密钥</v>
          </cell>
          <cell r="G1" t="str">
            <v>门店简称</v>
          </cell>
          <cell r="H1" t="str">
            <v>片区</v>
          </cell>
        </row>
        <row r="2">
          <cell r="D2">
            <v>117310</v>
          </cell>
          <cell r="E2" t="str">
            <v>2024年已开通</v>
          </cell>
          <cell r="F2" t="str">
            <v>是</v>
          </cell>
          <cell r="G2" t="str">
            <v>长寿路店</v>
          </cell>
          <cell r="H2" t="str">
            <v>旗舰片区</v>
          </cell>
        </row>
        <row r="3">
          <cell r="D3">
            <v>113298</v>
          </cell>
          <cell r="E3" t="str">
            <v>2024年已开通</v>
          </cell>
          <cell r="F3" t="str">
            <v>是</v>
          </cell>
          <cell r="G3" t="str">
            <v>逸都路店</v>
          </cell>
          <cell r="H3" t="str">
            <v>南门片区</v>
          </cell>
        </row>
        <row r="4">
          <cell r="D4">
            <v>138202</v>
          </cell>
          <cell r="E4" t="str">
            <v>2023年已开通</v>
          </cell>
          <cell r="F4" t="str">
            <v>是</v>
          </cell>
          <cell r="G4" t="str">
            <v>雅安芦山店</v>
          </cell>
          <cell r="H4" t="str">
            <v>南门片区</v>
          </cell>
        </row>
        <row r="5">
          <cell r="D5">
            <v>111400</v>
          </cell>
          <cell r="E5" t="str">
            <v>2024年已开通</v>
          </cell>
        </row>
        <row r="5">
          <cell r="G5" t="str">
            <v>杏林路店</v>
          </cell>
          <cell r="H5" t="str">
            <v>城郊一片</v>
          </cell>
        </row>
        <row r="6">
          <cell r="D6">
            <v>371</v>
          </cell>
          <cell r="E6" t="str">
            <v>2024年已开通</v>
          </cell>
        </row>
        <row r="6">
          <cell r="G6" t="str">
            <v>新津兴义店</v>
          </cell>
          <cell r="H6" t="str">
            <v>新津片区</v>
          </cell>
        </row>
        <row r="7">
          <cell r="D7">
            <v>385</v>
          </cell>
          <cell r="E7" t="str">
            <v>2023年已开通</v>
          </cell>
          <cell r="F7" t="str">
            <v>是</v>
          </cell>
          <cell r="G7" t="str">
            <v>新津县五津镇五津西路药店</v>
          </cell>
          <cell r="H7" t="str">
            <v>新津片区</v>
          </cell>
        </row>
        <row r="8">
          <cell r="D8">
            <v>514</v>
          </cell>
          <cell r="E8" t="str">
            <v>2024年已开通</v>
          </cell>
        </row>
        <row r="8">
          <cell r="G8" t="str">
            <v>新津邓双店</v>
          </cell>
          <cell r="H8" t="str">
            <v>新津片区</v>
          </cell>
        </row>
        <row r="9">
          <cell r="D9">
            <v>730</v>
          </cell>
          <cell r="E9" t="str">
            <v>2023年已开通</v>
          </cell>
          <cell r="F9" t="str">
            <v>是</v>
          </cell>
          <cell r="G9" t="str">
            <v>新都区新繁镇繁江北路药店</v>
          </cell>
          <cell r="H9" t="str">
            <v>东门片区</v>
          </cell>
        </row>
        <row r="10">
          <cell r="D10">
            <v>709</v>
          </cell>
          <cell r="E10" t="str">
            <v>2023年已开通</v>
          </cell>
          <cell r="F10" t="str">
            <v>是</v>
          </cell>
          <cell r="G10" t="str">
            <v>马超东路店</v>
          </cell>
          <cell r="H10" t="str">
            <v>东门片区</v>
          </cell>
        </row>
        <row r="11">
          <cell r="D11">
            <v>107658</v>
          </cell>
        </row>
        <row r="11">
          <cell r="G11" t="str">
            <v>新都区新都街道万和北路药店</v>
          </cell>
          <cell r="H11" t="str">
            <v>东门片区</v>
          </cell>
        </row>
        <row r="12">
          <cell r="D12">
            <v>122906</v>
          </cell>
        </row>
        <row r="12">
          <cell r="G12" t="str">
            <v>新都区斑竹园街道医贸大道药店</v>
          </cell>
          <cell r="H12" t="str">
            <v>东门片区</v>
          </cell>
        </row>
        <row r="13">
          <cell r="D13">
            <v>102567</v>
          </cell>
          <cell r="E13" t="str">
            <v>2024年已开通</v>
          </cell>
        </row>
        <row r="13">
          <cell r="G13" t="str">
            <v>武阳西路店</v>
          </cell>
          <cell r="H13" t="str">
            <v>新津片区</v>
          </cell>
        </row>
        <row r="14">
          <cell r="D14">
            <v>513</v>
          </cell>
          <cell r="E14" t="str">
            <v>2023年已开通</v>
          </cell>
          <cell r="F14" t="str">
            <v>是</v>
          </cell>
          <cell r="G14" t="str">
            <v>武侯区顺和街药店</v>
          </cell>
          <cell r="H14" t="str">
            <v>西门片区</v>
          </cell>
        </row>
        <row r="15">
          <cell r="D15">
            <v>744</v>
          </cell>
          <cell r="E15" t="str">
            <v>2023年已开通</v>
          </cell>
          <cell r="F15" t="str">
            <v>是</v>
          </cell>
          <cell r="G15" t="str">
            <v>武侯区科华街药店</v>
          </cell>
          <cell r="H15" t="str">
            <v>旗舰片区</v>
          </cell>
        </row>
        <row r="16">
          <cell r="D16">
            <v>752</v>
          </cell>
          <cell r="E16" t="str">
            <v>2023年已开通</v>
          </cell>
          <cell r="F16" t="str">
            <v>是</v>
          </cell>
          <cell r="G16" t="str">
            <v>武侯区聚萃街药店</v>
          </cell>
          <cell r="H16" t="str">
            <v>西门片区</v>
          </cell>
        </row>
        <row r="17">
          <cell r="D17">
            <v>337</v>
          </cell>
          <cell r="E17" t="str">
            <v>2023年已开通</v>
          </cell>
          <cell r="F17" t="str">
            <v>是</v>
          </cell>
          <cell r="G17" t="str">
            <v>武侯区浆洗街药店</v>
          </cell>
          <cell r="H17" t="str">
            <v>旗舰片区</v>
          </cell>
        </row>
        <row r="18">
          <cell r="D18">
            <v>102565</v>
          </cell>
          <cell r="E18" t="str">
            <v>2023年已开通</v>
          </cell>
          <cell r="F18" t="str">
            <v>是</v>
          </cell>
          <cell r="G18" t="str">
            <v>武侯区佳灵路药店</v>
          </cell>
          <cell r="H18" t="str">
            <v>西门片区</v>
          </cell>
        </row>
        <row r="19">
          <cell r="D19">
            <v>119622</v>
          </cell>
          <cell r="E19" t="str">
            <v>2024年已开通</v>
          </cell>
        </row>
        <row r="19">
          <cell r="G19" t="str">
            <v>武侯区高攀西巷药店</v>
          </cell>
          <cell r="H19" t="str">
            <v>旗舰片区</v>
          </cell>
        </row>
        <row r="20">
          <cell r="D20">
            <v>108656</v>
          </cell>
          <cell r="E20" t="str">
            <v>2024年已开通</v>
          </cell>
        </row>
        <row r="20">
          <cell r="G20" t="str">
            <v>五津西路2店</v>
          </cell>
          <cell r="H20" t="str">
            <v>新津片区</v>
          </cell>
        </row>
        <row r="21">
          <cell r="D21">
            <v>112415</v>
          </cell>
          <cell r="E21" t="str">
            <v>2024年已开通</v>
          </cell>
        </row>
        <row r="21">
          <cell r="G21" t="str">
            <v>五福桥东路店</v>
          </cell>
          <cell r="H21" t="str">
            <v>西门片区</v>
          </cell>
        </row>
        <row r="22">
          <cell r="D22">
            <v>329</v>
          </cell>
          <cell r="E22" t="str">
            <v>2023年已开通</v>
          </cell>
          <cell r="F22" t="str">
            <v>是</v>
          </cell>
          <cell r="G22" t="str">
            <v>温江区柳城镇凤溪大道药店</v>
          </cell>
          <cell r="H22" t="str">
            <v>南门片区</v>
          </cell>
        </row>
        <row r="23">
          <cell r="D23">
            <v>101453</v>
          </cell>
          <cell r="E23" t="str">
            <v>2023年已开通</v>
          </cell>
          <cell r="F23" t="str">
            <v>是</v>
          </cell>
          <cell r="G23" t="str">
            <v>温江区公平街道江安路药店</v>
          </cell>
          <cell r="H23" t="str">
            <v>南门片区</v>
          </cell>
        </row>
        <row r="24">
          <cell r="D24">
            <v>743</v>
          </cell>
        </row>
        <row r="24">
          <cell r="G24" t="str">
            <v>万宇路店</v>
          </cell>
          <cell r="H24" t="str">
            <v>南门片区</v>
          </cell>
        </row>
        <row r="25">
          <cell r="D25">
            <v>119262</v>
          </cell>
          <cell r="E25" t="str">
            <v>2024年已开通</v>
          </cell>
          <cell r="F25" t="str">
            <v>是</v>
          </cell>
          <cell r="G25" t="str">
            <v>驷马桥三路店</v>
          </cell>
          <cell r="H25" t="str">
            <v>东门片区</v>
          </cell>
        </row>
        <row r="26">
          <cell r="D26">
            <v>106865</v>
          </cell>
          <cell r="E26" t="str">
            <v>2024年已开通</v>
          </cell>
        </row>
        <row r="26">
          <cell r="G26" t="str">
            <v>丝竹路店</v>
          </cell>
          <cell r="H26" t="str">
            <v>旗舰片区</v>
          </cell>
        </row>
        <row r="27">
          <cell r="D27">
            <v>118758</v>
          </cell>
          <cell r="E27" t="str">
            <v>2024年已开通</v>
          </cell>
          <cell r="F27" t="str">
            <v>是</v>
          </cell>
          <cell r="G27" t="str">
            <v>水碾河路店</v>
          </cell>
          <cell r="H27" t="str">
            <v>东门片区</v>
          </cell>
        </row>
        <row r="28">
          <cell r="D28">
            <v>112888</v>
          </cell>
          <cell r="E28" t="str">
            <v>2024年已开通</v>
          </cell>
          <cell r="F28" t="str">
            <v>已闭店</v>
          </cell>
          <cell r="G28" t="str">
            <v>双楠店</v>
          </cell>
          <cell r="H28" t="str">
            <v>已闭店</v>
          </cell>
        </row>
        <row r="29">
          <cell r="D29">
            <v>573</v>
          </cell>
          <cell r="E29" t="str">
            <v>2023年已开通</v>
          </cell>
          <cell r="F29" t="str">
            <v>是</v>
          </cell>
          <cell r="G29" t="str">
            <v>双流区西航港街道锦华路一段药店</v>
          </cell>
          <cell r="H29" t="str">
            <v>新津片区</v>
          </cell>
        </row>
        <row r="30">
          <cell r="D30">
            <v>733</v>
          </cell>
          <cell r="E30" t="str">
            <v>2023年已开通</v>
          </cell>
          <cell r="F30" t="str">
            <v>是</v>
          </cell>
          <cell r="G30" t="str">
            <v>双流区东升街道三强西路药店</v>
          </cell>
          <cell r="H30" t="str">
            <v>新津片区</v>
          </cell>
        </row>
        <row r="31">
          <cell r="D31">
            <v>119263</v>
          </cell>
          <cell r="E31" t="str">
            <v>2024年已开通</v>
          </cell>
          <cell r="F31" t="str">
            <v>是</v>
          </cell>
          <cell r="G31" t="str">
            <v>青羊区蜀源路店</v>
          </cell>
          <cell r="H31" t="str">
            <v>南门片区</v>
          </cell>
        </row>
        <row r="32">
          <cell r="D32">
            <v>113025</v>
          </cell>
          <cell r="E32" t="str">
            <v>2024年已开通</v>
          </cell>
          <cell r="F32" t="str">
            <v>是</v>
          </cell>
          <cell r="G32" t="str">
            <v>青羊区蜀鑫路店</v>
          </cell>
          <cell r="H32" t="str">
            <v>南门片区</v>
          </cell>
        </row>
        <row r="33">
          <cell r="D33">
            <v>122686</v>
          </cell>
          <cell r="E33" t="str">
            <v>2024年已开通</v>
          </cell>
        </row>
        <row r="33">
          <cell r="G33" t="str">
            <v>大邑蜀望路店</v>
          </cell>
          <cell r="H33" t="str">
            <v>城郊一片</v>
          </cell>
        </row>
        <row r="34">
          <cell r="D34">
            <v>106399</v>
          </cell>
          <cell r="E34" t="str">
            <v>2024年已开通</v>
          </cell>
          <cell r="F34" t="str">
            <v>是</v>
          </cell>
          <cell r="G34" t="str">
            <v>青羊区蜀辉路店</v>
          </cell>
          <cell r="H34" t="str">
            <v>南门片区</v>
          </cell>
        </row>
        <row r="35">
          <cell r="D35">
            <v>118151</v>
          </cell>
          <cell r="E35" t="str">
            <v>2024年已开通</v>
          </cell>
        </row>
        <row r="35">
          <cell r="G35" t="str">
            <v>沙湾东一路店</v>
          </cell>
          <cell r="H35" t="str">
            <v>西门片区</v>
          </cell>
        </row>
        <row r="36">
          <cell r="D36">
            <v>341</v>
          </cell>
          <cell r="E36" t="str">
            <v>2023年已开通</v>
          </cell>
          <cell r="F36" t="str">
            <v>是</v>
          </cell>
          <cell r="G36" t="str">
            <v>邛崃市中心药店</v>
          </cell>
          <cell r="H36" t="str">
            <v>城郊一片</v>
          </cell>
        </row>
        <row r="37">
          <cell r="D37">
            <v>721</v>
          </cell>
          <cell r="E37" t="str">
            <v>2024年已开通</v>
          </cell>
        </row>
        <row r="37">
          <cell r="G37" t="str">
            <v>邛崃洪川小区店</v>
          </cell>
          <cell r="H37" t="str">
            <v>城郊一片</v>
          </cell>
        </row>
        <row r="38">
          <cell r="D38">
            <v>591</v>
          </cell>
          <cell r="E38" t="str">
            <v>2024年已开通</v>
          </cell>
        </row>
        <row r="38">
          <cell r="G38" t="str">
            <v>邛崃凤凰大道店</v>
          </cell>
          <cell r="H38" t="str">
            <v>城郊一片</v>
          </cell>
        </row>
        <row r="39">
          <cell r="D39">
            <v>102564</v>
          </cell>
          <cell r="E39" t="str">
            <v>2024年已开通</v>
          </cell>
        </row>
        <row r="39">
          <cell r="G39" t="str">
            <v>邛崃翠荫街店</v>
          </cell>
          <cell r="H39" t="str">
            <v>城郊一片</v>
          </cell>
        </row>
        <row r="40">
          <cell r="D40">
            <v>102935</v>
          </cell>
          <cell r="E40" t="str">
            <v>2023年已开通</v>
          </cell>
          <cell r="F40" t="str">
            <v>是</v>
          </cell>
          <cell r="G40" t="str">
            <v>青羊区童子街药店</v>
          </cell>
          <cell r="H40" t="str">
            <v>旗舰片区</v>
          </cell>
        </row>
        <row r="41">
          <cell r="D41">
            <v>582</v>
          </cell>
          <cell r="E41" t="str">
            <v>2023年已开通</v>
          </cell>
          <cell r="F41" t="str">
            <v>是</v>
          </cell>
          <cell r="G41" t="str">
            <v>青羊区十二桥路药店</v>
          </cell>
          <cell r="H41" t="str">
            <v>西门片区</v>
          </cell>
        </row>
        <row r="42">
          <cell r="D42">
            <v>357</v>
          </cell>
          <cell r="E42" t="str">
            <v>2023年已开通</v>
          </cell>
          <cell r="F42" t="str">
            <v>是</v>
          </cell>
          <cell r="G42" t="str">
            <v>青羊区清江东路药店</v>
          </cell>
          <cell r="H42" t="str">
            <v>西门片区</v>
          </cell>
        </row>
        <row r="43">
          <cell r="D43">
            <v>114685</v>
          </cell>
          <cell r="E43" t="str">
            <v>2023年已开通</v>
          </cell>
          <cell r="F43" t="str">
            <v>是</v>
          </cell>
          <cell r="G43" t="str">
            <v>青羊区青龙街药店</v>
          </cell>
          <cell r="H43" t="str">
            <v>旗舰片区</v>
          </cell>
        </row>
        <row r="44">
          <cell r="D44">
            <v>391</v>
          </cell>
          <cell r="E44" t="str">
            <v>2023年已开通</v>
          </cell>
          <cell r="F44" t="str">
            <v>是</v>
          </cell>
          <cell r="G44" t="str">
            <v>青羊区金丝街药店</v>
          </cell>
          <cell r="H44" t="str">
            <v>西门片区</v>
          </cell>
        </row>
        <row r="45">
          <cell r="D45">
            <v>308</v>
          </cell>
          <cell r="E45" t="str">
            <v>2023年已开通</v>
          </cell>
          <cell r="F45" t="str">
            <v>是</v>
          </cell>
          <cell r="G45" t="str">
            <v>青羊区红星路药店</v>
          </cell>
          <cell r="H45" t="str">
            <v>旗舰片区</v>
          </cell>
        </row>
        <row r="46">
          <cell r="D46">
            <v>343</v>
          </cell>
          <cell r="E46" t="str">
            <v>2023年已开通</v>
          </cell>
          <cell r="F46" t="str">
            <v>是</v>
          </cell>
          <cell r="G46" t="str">
            <v>青羊区光华药店</v>
          </cell>
          <cell r="H46" t="str">
            <v>西门片区</v>
          </cell>
        </row>
        <row r="47">
          <cell r="D47">
            <v>365</v>
          </cell>
          <cell r="E47" t="str">
            <v>2023年已开通</v>
          </cell>
          <cell r="F47" t="str">
            <v>是</v>
          </cell>
          <cell r="G47" t="str">
            <v>青羊区光华村街药店</v>
          </cell>
          <cell r="H47" t="str">
            <v>西门片区</v>
          </cell>
        </row>
        <row r="48">
          <cell r="D48">
            <v>570</v>
          </cell>
          <cell r="E48" t="str">
            <v>2023年已开通</v>
          </cell>
          <cell r="F48" t="str">
            <v>是</v>
          </cell>
          <cell r="G48" t="str">
            <v>青羊区大石西路药店</v>
          </cell>
          <cell r="H48" t="str">
            <v>南门片区</v>
          </cell>
        </row>
        <row r="49">
          <cell r="D49">
            <v>103198</v>
          </cell>
          <cell r="E49" t="str">
            <v>2023年已开通</v>
          </cell>
          <cell r="F49" t="str">
            <v>是</v>
          </cell>
          <cell r="G49" t="str">
            <v>青羊区贝森北路药店</v>
          </cell>
          <cell r="H49" t="str">
            <v>西门片区</v>
          </cell>
        </row>
        <row r="50">
          <cell r="D50">
            <v>517</v>
          </cell>
          <cell r="E50" t="str">
            <v>2023年已开通</v>
          </cell>
          <cell r="F50" t="str">
            <v>是</v>
          </cell>
          <cell r="G50" t="str">
            <v>青羊区北东街药店</v>
          </cell>
          <cell r="H50" t="str">
            <v>西门片区</v>
          </cell>
        </row>
        <row r="51">
          <cell r="D51">
            <v>747</v>
          </cell>
          <cell r="E51" t="str">
            <v>2023年已开通</v>
          </cell>
          <cell r="F51" t="str">
            <v>是</v>
          </cell>
          <cell r="G51" t="str">
            <v>郫都区郫筒街道一环路东南段药店</v>
          </cell>
          <cell r="H51" t="str">
            <v>西门片区</v>
          </cell>
        </row>
        <row r="52">
          <cell r="D52">
            <v>572</v>
          </cell>
          <cell r="E52" t="str">
            <v>2023年已开通</v>
          </cell>
          <cell r="F52" t="str">
            <v>是</v>
          </cell>
          <cell r="G52" t="str">
            <v>郫都区郫筒街道东大街药店</v>
          </cell>
          <cell r="H52" t="str">
            <v>西门片区</v>
          </cell>
        </row>
        <row r="53">
          <cell r="D53">
            <v>114844</v>
          </cell>
          <cell r="E53" t="str">
            <v>2024年已开通</v>
          </cell>
        </row>
        <row r="53">
          <cell r="G53" t="str">
            <v>培华东路店</v>
          </cell>
          <cell r="H53" t="str">
            <v>东门片区</v>
          </cell>
        </row>
        <row r="54">
          <cell r="D54">
            <v>113299</v>
          </cell>
          <cell r="E54" t="str">
            <v>2024年已开通</v>
          </cell>
          <cell r="F54" t="str">
            <v>是</v>
          </cell>
          <cell r="G54" t="str">
            <v>倪家桥店</v>
          </cell>
          <cell r="H54" t="str">
            <v>旗舰片区</v>
          </cell>
        </row>
        <row r="55">
          <cell r="D55">
            <v>106066</v>
          </cell>
          <cell r="E55" t="str">
            <v>2024年已开通</v>
          </cell>
        </row>
        <row r="55">
          <cell r="G55" t="str">
            <v>梨花街店</v>
          </cell>
          <cell r="H55" t="str">
            <v>旗舰片区</v>
          </cell>
        </row>
        <row r="56">
          <cell r="D56">
            <v>116919</v>
          </cell>
          <cell r="E56" t="str">
            <v>2024年已开通</v>
          </cell>
          <cell r="F56" t="str">
            <v>是</v>
          </cell>
          <cell r="G56" t="str">
            <v>科华北路店</v>
          </cell>
          <cell r="H56" t="str">
            <v>旗舰片区</v>
          </cell>
        </row>
        <row r="57">
          <cell r="D57">
            <v>117184</v>
          </cell>
          <cell r="E57" t="str">
            <v>2024年已开通</v>
          </cell>
        </row>
        <row r="57">
          <cell r="G57" t="str">
            <v>静沙南路店</v>
          </cell>
          <cell r="H57" t="str">
            <v>东门片区</v>
          </cell>
        </row>
        <row r="58">
          <cell r="D58">
            <v>116773</v>
          </cell>
          <cell r="E58" t="str">
            <v>2024年已开通</v>
          </cell>
          <cell r="F58" t="str">
            <v>已闭店</v>
          </cell>
          <cell r="G58" t="str">
            <v>经一路店（停业）</v>
          </cell>
          <cell r="H58" t="str">
            <v>已闭店</v>
          </cell>
        </row>
        <row r="59">
          <cell r="D59">
            <v>373</v>
          </cell>
          <cell r="E59" t="str">
            <v>2023年已开通</v>
          </cell>
          <cell r="F59" t="str">
            <v>是</v>
          </cell>
          <cell r="G59" t="str">
            <v>锦江区通盈街药店</v>
          </cell>
          <cell r="H59" t="str">
            <v>东门片区</v>
          </cell>
        </row>
        <row r="60">
          <cell r="D60">
            <v>598</v>
          </cell>
          <cell r="E60" t="str">
            <v>2023年已开通</v>
          </cell>
          <cell r="F60" t="str">
            <v>是</v>
          </cell>
          <cell r="G60" t="str">
            <v>锦江区水杉街药店</v>
          </cell>
          <cell r="H60" t="str">
            <v>东门片区</v>
          </cell>
        </row>
        <row r="61">
          <cell r="D61">
            <v>546</v>
          </cell>
          <cell r="E61" t="str">
            <v>2023年已开通</v>
          </cell>
          <cell r="F61" t="str">
            <v>是</v>
          </cell>
          <cell r="G61" t="str">
            <v>锦江区榕声路药店</v>
          </cell>
          <cell r="H61" t="str">
            <v>南门片区</v>
          </cell>
        </row>
        <row r="62">
          <cell r="D62">
            <v>742</v>
          </cell>
          <cell r="E62" t="str">
            <v>2023年已开通</v>
          </cell>
          <cell r="F62" t="str">
            <v>是</v>
          </cell>
          <cell r="G62" t="str">
            <v>锦江区庆云南街药店</v>
          </cell>
          <cell r="H62" t="str">
            <v>旗舰片区</v>
          </cell>
        </row>
        <row r="63">
          <cell r="D63">
            <v>723</v>
          </cell>
          <cell r="E63" t="str">
            <v>2023年已开通</v>
          </cell>
          <cell r="F63" t="str">
            <v>是</v>
          </cell>
          <cell r="G63" t="str">
            <v>锦江区柳翠路药店</v>
          </cell>
          <cell r="H63" t="str">
            <v>南门片区</v>
          </cell>
        </row>
        <row r="64">
          <cell r="D64">
            <v>724</v>
          </cell>
          <cell r="E64" t="str">
            <v>2023年已开通</v>
          </cell>
          <cell r="F64" t="str">
            <v>是</v>
          </cell>
          <cell r="G64" t="str">
            <v>锦江区观音桥街药店</v>
          </cell>
          <cell r="H64" t="str">
            <v>东门片区</v>
          </cell>
        </row>
        <row r="65">
          <cell r="D65">
            <v>307</v>
          </cell>
          <cell r="E65" t="str">
            <v>2023年已开通</v>
          </cell>
          <cell r="F65" t="str">
            <v>是</v>
          </cell>
          <cell r="G65" t="str">
            <v>锦江区东大街药店</v>
          </cell>
          <cell r="H65" t="str">
            <v>旗舰片区</v>
          </cell>
        </row>
        <row r="66">
          <cell r="D66">
            <v>118951</v>
          </cell>
        </row>
        <row r="66">
          <cell r="G66" t="str">
            <v>青羊区金祥路店</v>
          </cell>
          <cell r="H66" t="str">
            <v>南门片区</v>
          </cell>
        </row>
        <row r="67">
          <cell r="D67">
            <v>359</v>
          </cell>
          <cell r="E67" t="str">
            <v>2023年已开通</v>
          </cell>
          <cell r="F67" t="str">
            <v>是</v>
          </cell>
          <cell r="G67" t="str">
            <v>金牛区枣子巷药店</v>
          </cell>
          <cell r="H67" t="str">
            <v>西门片区</v>
          </cell>
        </row>
        <row r="68">
          <cell r="D68">
            <v>108277</v>
          </cell>
          <cell r="E68" t="str">
            <v>2023年已开通</v>
          </cell>
          <cell r="F68" t="str">
            <v>是</v>
          </cell>
          <cell r="G68" t="str">
            <v>金牛区银沙路药店</v>
          </cell>
          <cell r="H68" t="str">
            <v>西门片区</v>
          </cell>
        </row>
        <row r="69">
          <cell r="D69">
            <v>102934</v>
          </cell>
          <cell r="E69" t="str">
            <v>2023年已开通</v>
          </cell>
          <cell r="F69" t="str">
            <v>是</v>
          </cell>
          <cell r="G69" t="str">
            <v>金牛区银河北街药店</v>
          </cell>
          <cell r="H69" t="str">
            <v>西门片区</v>
          </cell>
        </row>
        <row r="70">
          <cell r="D70">
            <v>105267</v>
          </cell>
          <cell r="E70" t="str">
            <v>2023年已开通</v>
          </cell>
          <cell r="F70" t="str">
            <v>是</v>
          </cell>
          <cell r="G70" t="str">
            <v>金牛区蜀汉路药店</v>
          </cell>
          <cell r="H70" t="str">
            <v>西门片区</v>
          </cell>
        </row>
        <row r="71">
          <cell r="D71">
            <v>339</v>
          </cell>
          <cell r="E71" t="str">
            <v>2023年已开通</v>
          </cell>
          <cell r="F71" t="str">
            <v>是</v>
          </cell>
          <cell r="G71" t="str">
            <v>金牛区沙河源药店</v>
          </cell>
          <cell r="H71" t="str">
            <v>西门片区</v>
          </cell>
        </row>
        <row r="72">
          <cell r="D72">
            <v>311</v>
          </cell>
          <cell r="E72" t="str">
            <v>2023年已开通</v>
          </cell>
          <cell r="F72" t="str">
            <v>是</v>
          </cell>
          <cell r="G72" t="str">
            <v>金牛区蓉北商贸大道药店</v>
          </cell>
          <cell r="H72" t="str">
            <v>西门片区</v>
          </cell>
        </row>
        <row r="73">
          <cell r="D73">
            <v>745</v>
          </cell>
          <cell r="E73" t="str">
            <v>2023年已开通</v>
          </cell>
          <cell r="F73" t="str">
            <v>是</v>
          </cell>
          <cell r="G73" t="str">
            <v>金牛区金沙路药店</v>
          </cell>
          <cell r="H73" t="str">
            <v>西门片区</v>
          </cell>
        </row>
        <row r="74">
          <cell r="D74">
            <v>726</v>
          </cell>
          <cell r="E74" t="str">
            <v>2023年已开通</v>
          </cell>
          <cell r="F74" t="str">
            <v>是</v>
          </cell>
          <cell r="G74" t="str">
            <v>金牛区交大路第三药店</v>
          </cell>
          <cell r="H74" t="str">
            <v>西门片区</v>
          </cell>
        </row>
        <row r="75">
          <cell r="D75">
            <v>727</v>
          </cell>
          <cell r="E75" t="str">
            <v>2023年已开通</v>
          </cell>
          <cell r="F75" t="str">
            <v>是</v>
          </cell>
          <cell r="G75" t="str">
            <v>金牛区黄苑东街药店</v>
          </cell>
          <cell r="H75" t="str">
            <v>西门片区</v>
          </cell>
        </row>
        <row r="76">
          <cell r="D76">
            <v>102479</v>
          </cell>
          <cell r="E76" t="str">
            <v>2024年已开通</v>
          </cell>
        </row>
        <row r="76">
          <cell r="G76" t="str">
            <v>劼人路店</v>
          </cell>
          <cell r="H76" t="str">
            <v>东门片区</v>
          </cell>
        </row>
        <row r="77">
          <cell r="D77">
            <v>122198</v>
          </cell>
          <cell r="E77" t="str">
            <v>2024年已开通</v>
          </cell>
        </row>
        <row r="77">
          <cell r="G77" t="str">
            <v>华泰二路店</v>
          </cell>
          <cell r="H77" t="str">
            <v>东门片区</v>
          </cell>
        </row>
        <row r="78">
          <cell r="D78">
            <v>117491</v>
          </cell>
          <cell r="E78" t="str">
            <v>2024年已开通</v>
          </cell>
        </row>
        <row r="78">
          <cell r="G78" t="str">
            <v>花照壁中横街店</v>
          </cell>
          <cell r="H78" t="str">
            <v>西门片区</v>
          </cell>
        </row>
        <row r="79">
          <cell r="D79">
            <v>111219</v>
          </cell>
          <cell r="E79" t="str">
            <v>2024年已开通</v>
          </cell>
        </row>
        <row r="79">
          <cell r="G79" t="str">
            <v>花照壁店</v>
          </cell>
          <cell r="H79" t="str">
            <v>西门片区</v>
          </cell>
        </row>
        <row r="80">
          <cell r="D80">
            <v>116482</v>
          </cell>
          <cell r="E80" t="str">
            <v>2024年已开通</v>
          </cell>
        </row>
        <row r="80">
          <cell r="G80" t="str">
            <v>宏济中路店</v>
          </cell>
          <cell r="H80" t="str">
            <v>旗舰片区</v>
          </cell>
        </row>
        <row r="81">
          <cell r="D81">
            <v>113833</v>
          </cell>
          <cell r="E81" t="str">
            <v>2024年已开通</v>
          </cell>
          <cell r="F81" t="str">
            <v>是</v>
          </cell>
          <cell r="G81" t="str">
            <v>青羊区光华西一路店</v>
          </cell>
          <cell r="H81" t="str">
            <v>南门片区</v>
          </cell>
        </row>
        <row r="82">
          <cell r="D82">
            <v>114286</v>
          </cell>
          <cell r="E82" t="str">
            <v>2024年已开通</v>
          </cell>
          <cell r="F82" t="str">
            <v>是</v>
          </cell>
          <cell r="G82" t="str">
            <v>青羊区光华北五路店</v>
          </cell>
          <cell r="H82" t="str">
            <v>南门片区</v>
          </cell>
        </row>
        <row r="83">
          <cell r="D83">
            <v>105910</v>
          </cell>
          <cell r="E83" t="str">
            <v>2024年已开通</v>
          </cell>
        </row>
        <row r="83">
          <cell r="G83" t="str">
            <v>高新区紫薇东路药店</v>
          </cell>
          <cell r="H83" t="str">
            <v>旗舰片区</v>
          </cell>
        </row>
        <row r="84">
          <cell r="D84">
            <v>104430</v>
          </cell>
          <cell r="E84" t="str">
            <v>2024年已开通</v>
          </cell>
        </row>
        <row r="84">
          <cell r="G84" t="str">
            <v>高新区中和大道药店</v>
          </cell>
          <cell r="H84" t="str">
            <v>南门片区</v>
          </cell>
        </row>
        <row r="85">
          <cell r="D85">
            <v>106485</v>
          </cell>
          <cell r="E85" t="str">
            <v>2024年已开通</v>
          </cell>
        </row>
        <row r="85">
          <cell r="G85" t="str">
            <v>高新区元华二巷药店</v>
          </cell>
          <cell r="H85" t="str">
            <v>旗舰片区</v>
          </cell>
        </row>
        <row r="86">
          <cell r="D86">
            <v>105751</v>
          </cell>
          <cell r="E86" t="str">
            <v>2024年已开通</v>
          </cell>
        </row>
        <row r="86">
          <cell r="G86" t="str">
            <v>高新区新下街药店</v>
          </cell>
          <cell r="H86" t="str">
            <v>南门片区</v>
          </cell>
        </row>
        <row r="87">
          <cell r="D87">
            <v>387</v>
          </cell>
          <cell r="E87" t="str">
            <v>2023年已开通</v>
          </cell>
          <cell r="F87" t="str">
            <v>是</v>
          </cell>
          <cell r="G87" t="str">
            <v>高新区新乐中街药店</v>
          </cell>
          <cell r="H87" t="str">
            <v>南门片区</v>
          </cell>
        </row>
        <row r="88">
          <cell r="D88">
            <v>379</v>
          </cell>
          <cell r="E88" t="str">
            <v>2023年已开通</v>
          </cell>
          <cell r="F88" t="str">
            <v>是</v>
          </cell>
          <cell r="G88" t="str">
            <v>高新区土龙路药店</v>
          </cell>
          <cell r="H88" t="str">
            <v>西门片区</v>
          </cell>
        </row>
        <row r="89">
          <cell r="D89">
            <v>115971</v>
          </cell>
          <cell r="E89" t="str">
            <v>2024年已开通</v>
          </cell>
        </row>
        <row r="89">
          <cell r="G89" t="str">
            <v>高新区天顺路药店</v>
          </cell>
          <cell r="H89" t="str">
            <v>南门片区</v>
          </cell>
        </row>
        <row r="90">
          <cell r="D90">
            <v>118074</v>
          </cell>
          <cell r="E90" t="str">
            <v>2024年已开通</v>
          </cell>
        </row>
        <row r="90">
          <cell r="G90" t="str">
            <v>高新区泰和二街药店</v>
          </cell>
          <cell r="H90" t="str">
            <v>南门片区</v>
          </cell>
        </row>
        <row r="91">
          <cell r="D91">
            <v>114848</v>
          </cell>
          <cell r="E91" t="str">
            <v>2024年已开通</v>
          </cell>
        </row>
        <row r="91">
          <cell r="G91" t="str">
            <v>高新区泰和二街二药店</v>
          </cell>
          <cell r="H91" t="str">
            <v>南门片区</v>
          </cell>
        </row>
        <row r="92">
          <cell r="D92">
            <v>377</v>
          </cell>
          <cell r="E92" t="str">
            <v>2023年已开通</v>
          </cell>
          <cell r="F92" t="str">
            <v>是</v>
          </cell>
          <cell r="G92" t="str">
            <v>高新区石桥东街药店</v>
          </cell>
          <cell r="H92" t="str">
            <v>南门片区</v>
          </cell>
        </row>
        <row r="93">
          <cell r="D93">
            <v>571</v>
          </cell>
          <cell r="E93" t="str">
            <v>2023年已开通</v>
          </cell>
          <cell r="F93" t="str">
            <v>是</v>
          </cell>
          <cell r="G93" t="str">
            <v>高新区锦城大道药店</v>
          </cell>
          <cell r="H93" t="str">
            <v>南门片区</v>
          </cell>
        </row>
        <row r="94">
          <cell r="D94">
            <v>737</v>
          </cell>
          <cell r="E94" t="str">
            <v>2023年已开通</v>
          </cell>
          <cell r="F94" t="str">
            <v>是</v>
          </cell>
          <cell r="G94" t="str">
            <v>高新区大源三期药店</v>
          </cell>
          <cell r="H94" t="str">
            <v>南门片区</v>
          </cell>
        </row>
        <row r="95">
          <cell r="D95">
            <v>399</v>
          </cell>
          <cell r="E95" t="str">
            <v>2023年已开通</v>
          </cell>
          <cell r="F95" t="str">
            <v>是</v>
          </cell>
          <cell r="G95" t="str">
            <v>高新区成汉南路药店</v>
          </cell>
          <cell r="H95" t="str">
            <v>南门片区</v>
          </cell>
        </row>
        <row r="96">
          <cell r="D96">
            <v>706</v>
          </cell>
          <cell r="E96" t="str">
            <v>2024年已开通</v>
          </cell>
        </row>
        <row r="96">
          <cell r="G96" t="str">
            <v>都江堰翔凤路</v>
          </cell>
          <cell r="H96" t="str">
            <v>城郊一片</v>
          </cell>
        </row>
        <row r="97">
          <cell r="D97">
            <v>710</v>
          </cell>
          <cell r="E97" t="str">
            <v>2024年已开通</v>
          </cell>
        </row>
        <row r="97">
          <cell r="G97" t="str">
            <v>都江堰问道西路</v>
          </cell>
          <cell r="H97" t="str">
            <v>城郊一片</v>
          </cell>
        </row>
        <row r="98">
          <cell r="D98">
            <v>351</v>
          </cell>
          <cell r="E98" t="str">
            <v>2023年已开通</v>
          </cell>
          <cell r="F98" t="str">
            <v>是</v>
          </cell>
          <cell r="G98" t="str">
            <v>都江堰市灌口街道都江堰大道药店</v>
          </cell>
          <cell r="H98" t="str">
            <v>城郊一片</v>
          </cell>
        </row>
        <row r="99">
          <cell r="D99">
            <v>738</v>
          </cell>
          <cell r="E99" t="str">
            <v>2024年已开通</v>
          </cell>
        </row>
        <row r="99">
          <cell r="G99" t="str">
            <v>都江堰蒲阳路店</v>
          </cell>
          <cell r="H99" t="str">
            <v>城郊一片</v>
          </cell>
        </row>
        <row r="100">
          <cell r="D100">
            <v>704</v>
          </cell>
          <cell r="E100" t="str">
            <v>2024年已开通</v>
          </cell>
        </row>
        <row r="100">
          <cell r="G100" t="str">
            <v>都江堰奎光中段</v>
          </cell>
          <cell r="H100" t="str">
            <v>城郊一片</v>
          </cell>
        </row>
        <row r="101">
          <cell r="D101">
            <v>713</v>
          </cell>
          <cell r="E101" t="str">
            <v>2024年已开通</v>
          </cell>
        </row>
        <row r="101">
          <cell r="G101" t="str">
            <v>都江堰聚源镇中心街联建房药店</v>
          </cell>
          <cell r="H101" t="str">
            <v>城郊一片</v>
          </cell>
        </row>
        <row r="102">
          <cell r="D102">
            <v>587</v>
          </cell>
          <cell r="E102" t="str">
            <v>2024年已开通</v>
          </cell>
        </row>
        <row r="102">
          <cell r="G102" t="str">
            <v>都江堰景中店</v>
          </cell>
          <cell r="H102" t="str">
            <v>城郊一片</v>
          </cell>
        </row>
        <row r="103">
          <cell r="D103">
            <v>110378</v>
          </cell>
          <cell r="E103" t="str">
            <v>2024年已开通</v>
          </cell>
        </row>
        <row r="103">
          <cell r="G103" t="str">
            <v>都江堰宝莲路店</v>
          </cell>
          <cell r="H103" t="str">
            <v>城郊一片</v>
          </cell>
        </row>
        <row r="104">
          <cell r="D104">
            <v>106569</v>
          </cell>
          <cell r="E104" t="str">
            <v>2024年已开通</v>
          </cell>
          <cell r="F104" t="str">
            <v>是</v>
          </cell>
          <cell r="G104" t="str">
            <v>大悦路店</v>
          </cell>
          <cell r="H104" t="str">
            <v>西门片区</v>
          </cell>
        </row>
        <row r="105">
          <cell r="D105">
            <v>123007</v>
          </cell>
          <cell r="E105" t="str">
            <v>2024年已开通</v>
          </cell>
        </row>
        <row r="105">
          <cell r="G105" t="str">
            <v>大邑元通路店</v>
          </cell>
          <cell r="H105" t="str">
            <v>城郊一片</v>
          </cell>
        </row>
        <row r="106">
          <cell r="D106">
            <v>539</v>
          </cell>
          <cell r="E106" t="str">
            <v>2023年已开通</v>
          </cell>
          <cell r="F106" t="str">
            <v>是</v>
          </cell>
          <cell r="G106" t="str">
            <v>大邑县青霞街道子龙街药店</v>
          </cell>
          <cell r="H106" t="str">
            <v>城郊一片</v>
          </cell>
        </row>
        <row r="107">
          <cell r="D107">
            <v>716</v>
          </cell>
        </row>
        <row r="107">
          <cell r="G107" t="str">
            <v>大邑沙渠镇店</v>
          </cell>
          <cell r="H107" t="str">
            <v>城郊一片</v>
          </cell>
        </row>
        <row r="108">
          <cell r="D108">
            <v>104533</v>
          </cell>
          <cell r="E108" t="str">
            <v>2024年已开通</v>
          </cell>
        </row>
        <row r="108">
          <cell r="G108" t="str">
            <v>大邑潘家街店</v>
          </cell>
          <cell r="H108" t="str">
            <v>城郊一片</v>
          </cell>
        </row>
        <row r="109">
          <cell r="D109">
            <v>746</v>
          </cell>
          <cell r="E109" t="str">
            <v>2024年已开通</v>
          </cell>
        </row>
        <row r="109">
          <cell r="G109" t="str">
            <v>大邑内蒙古桃源店</v>
          </cell>
          <cell r="H109" t="str">
            <v>城郊一片</v>
          </cell>
        </row>
        <row r="110">
          <cell r="D110">
            <v>122718</v>
          </cell>
        </row>
        <row r="110">
          <cell r="G110" t="str">
            <v>大邑南街店</v>
          </cell>
          <cell r="H110" t="str">
            <v>城郊一片</v>
          </cell>
        </row>
        <row r="111">
          <cell r="D111">
            <v>117637</v>
          </cell>
          <cell r="E111" t="str">
            <v>2024年已开通</v>
          </cell>
        </row>
        <row r="111">
          <cell r="G111" t="str">
            <v>大邑金巷西街店</v>
          </cell>
          <cell r="H111" t="str">
            <v>城郊一片</v>
          </cell>
        </row>
        <row r="112">
          <cell r="D112">
            <v>117923</v>
          </cell>
          <cell r="E112" t="str">
            <v>2024年已开通</v>
          </cell>
        </row>
        <row r="112">
          <cell r="G112" t="str">
            <v>大邑观音阁西街店</v>
          </cell>
          <cell r="H112" t="str">
            <v>城郊一片</v>
          </cell>
        </row>
        <row r="113">
          <cell r="D113">
            <v>748</v>
          </cell>
        </row>
        <row r="113">
          <cell r="G113" t="str">
            <v>大邑东街店</v>
          </cell>
          <cell r="H113" t="str">
            <v>城郊一片</v>
          </cell>
        </row>
        <row r="114">
          <cell r="D114">
            <v>107728</v>
          </cell>
        </row>
        <row r="114">
          <cell r="G114" t="str">
            <v>大邑北街店</v>
          </cell>
          <cell r="H114" t="str">
            <v>城郊一片</v>
          </cell>
        </row>
        <row r="115">
          <cell r="D115">
            <v>594</v>
          </cell>
          <cell r="E115" t="str">
            <v>2024年已开通</v>
          </cell>
        </row>
        <row r="115">
          <cell r="G115" t="str">
            <v>大邑安仁镇千禧街药店</v>
          </cell>
          <cell r="H115" t="str">
            <v>城郊一片</v>
          </cell>
        </row>
        <row r="116">
          <cell r="D116">
            <v>104429</v>
          </cell>
          <cell r="E116" t="str">
            <v>2024年已开通</v>
          </cell>
          <cell r="F116" t="str">
            <v>是</v>
          </cell>
          <cell r="G116" t="str">
            <v>大华街店</v>
          </cell>
          <cell r="H116" t="str">
            <v>南门片区</v>
          </cell>
        </row>
        <row r="117">
          <cell r="D117">
            <v>56</v>
          </cell>
          <cell r="E117" t="str">
            <v>2024年已开通</v>
          </cell>
        </row>
        <row r="117">
          <cell r="G117" t="str">
            <v>崇州市三江镇崇新路药店</v>
          </cell>
          <cell r="H117" t="str">
            <v>崇州片区</v>
          </cell>
        </row>
        <row r="118">
          <cell r="D118">
            <v>54</v>
          </cell>
          <cell r="E118" t="str">
            <v>2024年已开通</v>
          </cell>
        </row>
        <row r="118">
          <cell r="G118" t="str">
            <v>崇州市怀远镇新正东街药店</v>
          </cell>
          <cell r="H118" t="str">
            <v>崇州片区</v>
          </cell>
        </row>
        <row r="119">
          <cell r="D119">
            <v>104428</v>
          </cell>
        </row>
        <row r="119">
          <cell r="G119" t="str">
            <v>崇州市崇阳镇永康东路药店</v>
          </cell>
          <cell r="H119" t="str">
            <v>崇州片区</v>
          </cell>
        </row>
        <row r="120">
          <cell r="D120">
            <v>52</v>
          </cell>
        </row>
        <row r="120">
          <cell r="G120" t="str">
            <v>崇州市崇阳镇文化西街药店</v>
          </cell>
          <cell r="H120" t="str">
            <v>崇州片区</v>
          </cell>
        </row>
        <row r="121">
          <cell r="D121">
            <v>104838</v>
          </cell>
          <cell r="E121" t="str">
            <v>2024年已开通</v>
          </cell>
        </row>
        <row r="121">
          <cell r="G121" t="str">
            <v>崇州市崇阳镇蜀州中路药店</v>
          </cell>
          <cell r="H121" t="str">
            <v>崇州片区</v>
          </cell>
        </row>
        <row r="122">
          <cell r="D122">
            <v>754</v>
          </cell>
        </row>
        <row r="122">
          <cell r="G122" t="str">
            <v>崇州市崇阳镇尚贤坊街药店</v>
          </cell>
          <cell r="H122" t="str">
            <v>崇州片区</v>
          </cell>
        </row>
        <row r="123">
          <cell r="D123">
            <v>367</v>
          </cell>
          <cell r="E123" t="str">
            <v>2023年已开通</v>
          </cell>
          <cell r="F123" t="str">
            <v>是</v>
          </cell>
          <cell r="G123" t="str">
            <v>崇州市崇阳镇金带街药店</v>
          </cell>
          <cell r="H123" t="str">
            <v>崇州片区</v>
          </cell>
        </row>
        <row r="124">
          <cell r="D124">
            <v>585</v>
          </cell>
          <cell r="E124" t="str">
            <v>2023年已开通</v>
          </cell>
          <cell r="F124" t="str">
            <v>是</v>
          </cell>
          <cell r="G124" t="str">
            <v>成华区羊子山西路药店</v>
          </cell>
          <cell r="H124" t="str">
            <v>东门片区</v>
          </cell>
        </row>
        <row r="125">
          <cell r="D125">
            <v>103199</v>
          </cell>
          <cell r="E125" t="str">
            <v>2023年已开通</v>
          </cell>
          <cell r="F125" t="str">
            <v>是</v>
          </cell>
          <cell r="G125" t="str">
            <v>成华区西林一街药店</v>
          </cell>
          <cell r="H125" t="str">
            <v>东门片区</v>
          </cell>
        </row>
        <row r="126">
          <cell r="D126">
            <v>707</v>
          </cell>
          <cell r="E126" t="str">
            <v>2023年已开通</v>
          </cell>
          <cell r="F126" t="str">
            <v>是</v>
          </cell>
          <cell r="G126" t="str">
            <v>成华区万科路药店</v>
          </cell>
          <cell r="H126" t="str">
            <v>南门片区</v>
          </cell>
        </row>
        <row r="127">
          <cell r="D127">
            <v>355</v>
          </cell>
          <cell r="E127" t="str">
            <v>2023年已开通</v>
          </cell>
          <cell r="F127" t="str">
            <v>是</v>
          </cell>
          <cell r="G127" t="str">
            <v>成华区双林路药店</v>
          </cell>
          <cell r="H127" t="str">
            <v>东门片区</v>
          </cell>
        </row>
        <row r="128">
          <cell r="D128">
            <v>511</v>
          </cell>
          <cell r="E128" t="str">
            <v>2023年已开通</v>
          </cell>
          <cell r="F128" t="str">
            <v>是</v>
          </cell>
          <cell r="G128" t="str">
            <v>成华区杉板桥南一路药店</v>
          </cell>
          <cell r="H128" t="str">
            <v>东门片区</v>
          </cell>
        </row>
        <row r="129">
          <cell r="D129">
            <v>103639</v>
          </cell>
          <cell r="E129" t="str">
            <v>2023年已开通</v>
          </cell>
          <cell r="F129" t="str">
            <v>是</v>
          </cell>
          <cell r="G129" t="str">
            <v>成华区金马河路药店</v>
          </cell>
          <cell r="H129" t="str">
            <v>南门片区</v>
          </cell>
        </row>
        <row r="130">
          <cell r="D130">
            <v>578</v>
          </cell>
          <cell r="E130" t="str">
            <v>2023年已开通</v>
          </cell>
          <cell r="F130" t="str">
            <v>是</v>
          </cell>
          <cell r="G130" t="str">
            <v>成华区华油路药店</v>
          </cell>
          <cell r="H130" t="str">
            <v>东门片区</v>
          </cell>
        </row>
        <row r="131">
          <cell r="D131">
            <v>712</v>
          </cell>
          <cell r="E131" t="str">
            <v>2023年已开通</v>
          </cell>
          <cell r="F131" t="str">
            <v>是</v>
          </cell>
          <cell r="G131" t="str">
            <v>成华区华泰路药店</v>
          </cell>
          <cell r="H131" t="str">
            <v>东门片区</v>
          </cell>
        </row>
        <row r="132">
          <cell r="D132">
            <v>740</v>
          </cell>
          <cell r="E132" t="str">
            <v>2023年已开通</v>
          </cell>
          <cell r="F132" t="str">
            <v>是</v>
          </cell>
          <cell r="G132" t="str">
            <v>成华区华康路药店</v>
          </cell>
          <cell r="H132" t="str">
            <v>东门片区</v>
          </cell>
        </row>
        <row r="133">
          <cell r="D133">
            <v>581</v>
          </cell>
          <cell r="E133" t="str">
            <v>2023年已开通</v>
          </cell>
          <cell r="F133" t="str">
            <v>是</v>
          </cell>
          <cell r="G133" t="str">
            <v>成华区汇融名城店</v>
          </cell>
          <cell r="H133" t="str">
            <v>东门片区</v>
          </cell>
        </row>
        <row r="134">
          <cell r="D134">
            <v>114622</v>
          </cell>
          <cell r="E134" t="str">
            <v>2023年已开通</v>
          </cell>
          <cell r="F134" t="str">
            <v>是</v>
          </cell>
          <cell r="G134" t="str">
            <v>成华区东昌路一药店</v>
          </cell>
          <cell r="H134" t="str">
            <v>东门片区</v>
          </cell>
        </row>
        <row r="135">
          <cell r="D135">
            <v>515</v>
          </cell>
          <cell r="E135" t="str">
            <v>2023年已开通</v>
          </cell>
          <cell r="F135" t="str">
            <v>是</v>
          </cell>
          <cell r="G135" t="str">
            <v>成华区崔家店路药店</v>
          </cell>
          <cell r="H135" t="str">
            <v>东门片区</v>
          </cell>
        </row>
        <row r="136">
          <cell r="D136">
            <v>106568</v>
          </cell>
          <cell r="E136" t="str">
            <v>2024年已开通</v>
          </cell>
        </row>
        <row r="136">
          <cell r="G136" t="str">
            <v>成都高新区中和公济桥路药店</v>
          </cell>
          <cell r="H136" t="str">
            <v>南门片区</v>
          </cell>
        </row>
        <row r="137">
          <cell r="D137">
            <v>113008</v>
          </cell>
          <cell r="E137" t="str">
            <v>2024年已开通</v>
          </cell>
        </row>
        <row r="137">
          <cell r="G137" t="str">
            <v>成都高新区尚锦路药店</v>
          </cell>
          <cell r="H137" t="str">
            <v>西门片区</v>
          </cell>
        </row>
        <row r="138">
          <cell r="D138">
            <v>114069</v>
          </cell>
        </row>
        <row r="138">
          <cell r="G138" t="str">
            <v>成都高新区天久南巷药店</v>
          </cell>
          <cell r="H138" t="str">
            <v>南门片区</v>
          </cell>
        </row>
        <row r="139">
          <cell r="D139">
            <v>111119</v>
          </cell>
          <cell r="E139" t="str">
            <v>2023年已开通</v>
          </cell>
        </row>
        <row r="139">
          <cell r="G139" t="str">
            <v>四川太极大药房连锁有限公司达州鸿福新村店</v>
          </cell>
          <cell r="H139" t="str">
            <v>达州</v>
          </cell>
        </row>
        <row r="140">
          <cell r="D140">
            <v>111121</v>
          </cell>
          <cell r="E140" t="str">
            <v>2023年已开通</v>
          </cell>
        </row>
        <row r="140">
          <cell r="G140" t="str">
            <v>四川太极大药房连锁有限公司达州华蜀南路店</v>
          </cell>
          <cell r="H140" t="str">
            <v>达州</v>
          </cell>
        </row>
        <row r="141">
          <cell r="D141">
            <v>111158</v>
          </cell>
          <cell r="E141" t="str">
            <v>2023年已开通</v>
          </cell>
        </row>
        <row r="141">
          <cell r="G141" t="str">
            <v>四川太极大药房连锁有限公司达州领域广场店</v>
          </cell>
          <cell r="H141" t="str">
            <v>达州</v>
          </cell>
        </row>
        <row r="142">
          <cell r="D142">
            <v>111124</v>
          </cell>
          <cell r="E142" t="str">
            <v>2023年已开通</v>
          </cell>
        </row>
        <row r="142">
          <cell r="G142" t="str">
            <v>四川太极大药房连锁有限公司达州通川北路店</v>
          </cell>
          <cell r="H142" t="str">
            <v>达州</v>
          </cell>
        </row>
        <row r="143">
          <cell r="D143">
            <v>111126</v>
          </cell>
          <cell r="E143" t="str">
            <v>2023年已开通</v>
          </cell>
        </row>
        <row r="143">
          <cell r="G143" t="str">
            <v>四川太极大药房连锁有限公司达州文家梁二店</v>
          </cell>
          <cell r="H143" t="str">
            <v>达州</v>
          </cell>
        </row>
        <row r="144">
          <cell r="D144">
            <v>110599</v>
          </cell>
          <cell r="E144" t="str">
            <v>2023年已开通</v>
          </cell>
        </row>
        <row r="144">
          <cell r="G144" t="str">
            <v>四川太极大药房连锁有限公司达州江湾城店</v>
          </cell>
          <cell r="H144" t="str">
            <v>达州</v>
          </cell>
        </row>
        <row r="145">
          <cell r="D145">
            <v>134507</v>
          </cell>
          <cell r="E145" t="str">
            <v>2023年已开通</v>
          </cell>
        </row>
        <row r="145">
          <cell r="G145" t="str">
            <v>绵阳太极大药房连锁有限责任公司泸州金诺直营店</v>
          </cell>
          <cell r="H145" t="str">
            <v>泸州</v>
          </cell>
        </row>
        <row r="146">
          <cell r="D146">
            <v>134505</v>
          </cell>
          <cell r="E146" t="str">
            <v>2023年已开通</v>
          </cell>
        </row>
        <row r="146">
          <cell r="G146" t="str">
            <v>绵阳太极大药房连锁有限责任公司泸州六直营店</v>
          </cell>
          <cell r="H146" t="str">
            <v>泸州</v>
          </cell>
        </row>
        <row r="147">
          <cell r="D147">
            <v>126926</v>
          </cell>
          <cell r="E147" t="str">
            <v>2023年已开通</v>
          </cell>
        </row>
        <row r="147">
          <cell r="G147" t="str">
            <v>四川太极大药房连锁有限公司南充11店</v>
          </cell>
          <cell r="H147" t="str">
            <v>南充</v>
          </cell>
        </row>
        <row r="148">
          <cell r="D148">
            <v>126923</v>
          </cell>
          <cell r="E148" t="str">
            <v>2023年已开通</v>
          </cell>
        </row>
        <row r="148">
          <cell r="G148" t="str">
            <v>四川太极大药房连锁有限公司南充8店</v>
          </cell>
          <cell r="H148" t="str">
            <v>南充</v>
          </cell>
        </row>
        <row r="149">
          <cell r="D149">
            <v>126925</v>
          </cell>
          <cell r="E149" t="str">
            <v>2023年已开通</v>
          </cell>
        </row>
        <row r="149">
          <cell r="G149" t="str">
            <v>四川太极大药房连锁有限公司南充3店</v>
          </cell>
          <cell r="H149" t="str">
            <v>南充</v>
          </cell>
        </row>
        <row r="150">
          <cell r="D150">
            <v>126924</v>
          </cell>
          <cell r="E150" t="str">
            <v>2023年已开通</v>
          </cell>
        </row>
        <row r="150">
          <cell r="G150" t="str">
            <v>四川太极大药房连锁有限公司南充5店</v>
          </cell>
          <cell r="H150" t="str">
            <v>南充</v>
          </cell>
        </row>
        <row r="151">
          <cell r="D151">
            <v>126921</v>
          </cell>
          <cell r="E151" t="str">
            <v>2023年已开通</v>
          </cell>
        </row>
        <row r="151">
          <cell r="G151" t="str">
            <v>四川太极大药房连锁有限公司南充6店</v>
          </cell>
          <cell r="H151" t="str">
            <v>南充</v>
          </cell>
        </row>
        <row r="152">
          <cell r="D152">
            <v>732</v>
          </cell>
          <cell r="E152" t="str">
            <v>2024年已开通</v>
          </cell>
        </row>
        <row r="152">
          <cell r="G152" t="str">
            <v>邛崃羊安店</v>
          </cell>
          <cell r="H152" t="str">
            <v>城郊一片</v>
          </cell>
        </row>
        <row r="153">
          <cell r="D153">
            <v>549</v>
          </cell>
        </row>
        <row r="153">
          <cell r="G153" t="str">
            <v>四川太极大邑县晋源镇东壕沟段药店</v>
          </cell>
        </row>
        <row r="154">
          <cell r="D154">
            <v>717</v>
          </cell>
        </row>
        <row r="154">
          <cell r="G154" t="str">
            <v>四川太极大邑县晋原镇通达东路五段药店</v>
          </cell>
        </row>
        <row r="155">
          <cell r="D155">
            <v>720</v>
          </cell>
        </row>
        <row r="155">
          <cell r="G155" t="str">
            <v>四川太极大邑县新场镇文昌街药店</v>
          </cell>
        </row>
        <row r="156">
          <cell r="D156">
            <v>113023</v>
          </cell>
        </row>
        <row r="156">
          <cell r="G156" t="str">
            <v>四川太极大药房连锁有限公司成华区建业路药店</v>
          </cell>
        </row>
        <row r="157">
          <cell r="D157">
            <v>120844</v>
          </cell>
        </row>
        <row r="157">
          <cell r="G157" t="str">
            <v>四川太极彭州市致和镇南三环路药店</v>
          </cell>
        </row>
        <row r="158">
          <cell r="D158">
            <v>128640</v>
          </cell>
        </row>
        <row r="158">
          <cell r="G158" t="str">
            <v>四川太极大药房连锁有限公司郫都区红光街道红高东路药店</v>
          </cell>
        </row>
        <row r="159">
          <cell r="D159">
            <v>143253</v>
          </cell>
        </row>
        <row r="159">
          <cell r="G159" t="str">
            <v>四川太极大药房连锁有限公司成都高新区泰和二街三药店</v>
          </cell>
        </row>
        <row r="160">
          <cell r="D160">
            <v>297863</v>
          </cell>
        </row>
        <row r="160">
          <cell r="G160" t="str">
            <v>四川太极大药房连锁有限公司锦江区大田坎街药店</v>
          </cell>
        </row>
        <row r="161">
          <cell r="D161">
            <v>298747</v>
          </cell>
        </row>
        <row r="161">
          <cell r="G161" t="str">
            <v>四川太极大药房连锁有限公司青羊区文和路药店</v>
          </cell>
        </row>
        <row r="162">
          <cell r="D162">
            <v>301263</v>
          </cell>
        </row>
        <row r="162">
          <cell r="G162" t="str">
            <v>四川太极大药房连锁有限公司剑南大道药店</v>
          </cell>
        </row>
        <row r="163">
          <cell r="D163">
            <v>302867</v>
          </cell>
        </row>
        <row r="163">
          <cell r="G163" t="str">
            <v>四川太极大药房连锁有限公司新都区大丰街道华美东街药店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30" sqref="E30"/>
    </sheetView>
  </sheetViews>
  <sheetFormatPr defaultColWidth="9" defaultRowHeight="14.25" outlineLevelRow="5"/>
  <cols>
    <col min="2" max="2" width="18.25" customWidth="1"/>
    <col min="4" max="4" width="19" customWidth="1"/>
    <col min="5" max="5" width="12.75" customWidth="1"/>
    <col min="6" max="6" width="14.125" customWidth="1"/>
    <col min="7" max="8" width="14.25" customWidth="1"/>
    <col min="10" max="10" width="28.7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</row>
    <row r="2" spans="1:10">
      <c r="A2" s="3">
        <v>355</v>
      </c>
      <c r="B2" s="3" t="s">
        <v>10</v>
      </c>
      <c r="C2" s="3" t="s">
        <v>11</v>
      </c>
      <c r="D2" s="3">
        <v>54</v>
      </c>
      <c r="E2" s="4">
        <v>30</v>
      </c>
      <c r="F2" s="4">
        <v>511</v>
      </c>
      <c r="G2" s="4" t="s">
        <v>12</v>
      </c>
      <c r="H2" s="4" t="s">
        <v>11</v>
      </c>
      <c r="I2" s="4">
        <f>E2*45</f>
        <v>1350</v>
      </c>
      <c r="J2" s="6" t="s">
        <v>13</v>
      </c>
    </row>
    <row r="3" spans="1:10">
      <c r="A3" s="3">
        <v>373</v>
      </c>
      <c r="B3" s="3" t="s">
        <v>14</v>
      </c>
      <c r="C3" s="3" t="s">
        <v>11</v>
      </c>
      <c r="D3" s="3">
        <v>54</v>
      </c>
      <c r="E3" s="4">
        <v>30</v>
      </c>
      <c r="F3" s="4">
        <v>107658</v>
      </c>
      <c r="G3" s="4" t="s">
        <v>15</v>
      </c>
      <c r="H3" s="4" t="s">
        <v>11</v>
      </c>
      <c r="I3" s="4">
        <f>E3*45</f>
        <v>1350</v>
      </c>
      <c r="J3" s="7"/>
    </row>
    <row r="4" spans="1:10">
      <c r="A4" s="3">
        <v>515</v>
      </c>
      <c r="B4" s="3" t="s">
        <v>16</v>
      </c>
      <c r="C4" s="3" t="s">
        <v>11</v>
      </c>
      <c r="D4" s="3">
        <v>50</v>
      </c>
      <c r="E4" s="4">
        <v>30</v>
      </c>
      <c r="F4" s="4">
        <v>102479</v>
      </c>
      <c r="G4" s="4" t="s">
        <v>17</v>
      </c>
      <c r="H4" s="4" t="s">
        <v>11</v>
      </c>
      <c r="I4" s="4">
        <f>E4*45</f>
        <v>1350</v>
      </c>
      <c r="J4" s="7"/>
    </row>
    <row r="5" spans="1:10">
      <c r="A5" s="3">
        <v>744</v>
      </c>
      <c r="B5" s="3" t="s">
        <v>18</v>
      </c>
      <c r="C5" s="3" t="s">
        <v>19</v>
      </c>
      <c r="D5" s="3">
        <v>86</v>
      </c>
      <c r="E5" s="4">
        <v>40</v>
      </c>
      <c r="F5" s="13">
        <v>116919</v>
      </c>
      <c r="G5" s="4" t="s">
        <v>20</v>
      </c>
      <c r="H5" s="4" t="s">
        <v>19</v>
      </c>
      <c r="I5" s="4">
        <f>E5*45</f>
        <v>1800</v>
      </c>
      <c r="J5" s="7"/>
    </row>
    <row r="6" spans="1:10">
      <c r="A6" s="3">
        <v>113299</v>
      </c>
      <c r="B6" s="3" t="s">
        <v>21</v>
      </c>
      <c r="C6" s="3" t="s">
        <v>19</v>
      </c>
      <c r="D6" s="3">
        <v>64</v>
      </c>
      <c r="E6" s="4">
        <v>30</v>
      </c>
      <c r="F6" s="13">
        <v>106865</v>
      </c>
      <c r="G6" s="4" t="s">
        <v>22</v>
      </c>
      <c r="H6" s="4" t="s">
        <v>19</v>
      </c>
      <c r="I6" s="4">
        <f>E6*45</f>
        <v>1350</v>
      </c>
      <c r="J6" s="7"/>
    </row>
  </sheetData>
  <autoFilter ref="A1:G6">
    <extLst/>
  </autoFilter>
  <mergeCells count="1">
    <mergeCell ref="J2:J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24" sqref="D24"/>
    </sheetView>
  </sheetViews>
  <sheetFormatPr defaultColWidth="9" defaultRowHeight="14.25"/>
  <cols>
    <col min="2" max="2" width="17.75" customWidth="1"/>
    <col min="3" max="3" width="20" customWidth="1"/>
    <col min="4" max="4" width="18.75" customWidth="1"/>
    <col min="7" max="8" width="16.75" customWidth="1"/>
    <col min="10" max="10" width="22.375" customWidth="1"/>
  </cols>
  <sheetData>
    <row r="1" ht="48" customHeight="1" spans="1:10">
      <c r="A1" s="1" t="s">
        <v>0</v>
      </c>
      <c r="B1" s="1" t="s">
        <v>1</v>
      </c>
      <c r="C1" s="1" t="s">
        <v>2</v>
      </c>
      <c r="D1" s="1" t="s">
        <v>23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</row>
    <row r="2" ht="27" customHeight="1" spans="1:10">
      <c r="A2" s="3">
        <v>355</v>
      </c>
      <c r="B2" s="3" t="s">
        <v>10</v>
      </c>
      <c r="C2" s="3" t="s">
        <v>11</v>
      </c>
      <c r="D2" s="3">
        <v>93</v>
      </c>
      <c r="E2" s="4">
        <v>42</v>
      </c>
      <c r="F2" s="4">
        <v>297863</v>
      </c>
      <c r="G2" s="4" t="s">
        <v>24</v>
      </c>
      <c r="H2" s="4" t="s">
        <v>11</v>
      </c>
      <c r="I2" s="4">
        <f t="shared" ref="I2:I15" si="0">E2*94</f>
        <v>3948</v>
      </c>
      <c r="J2" s="6" t="s">
        <v>13</v>
      </c>
    </row>
    <row r="3" spans="1:10">
      <c r="A3" s="3">
        <v>515</v>
      </c>
      <c r="B3" s="3" t="s">
        <v>16</v>
      </c>
      <c r="C3" s="3" t="s">
        <v>11</v>
      </c>
      <c r="D3" s="3">
        <v>166</v>
      </c>
      <c r="E3" s="4">
        <v>80</v>
      </c>
      <c r="F3" s="4">
        <v>102479</v>
      </c>
      <c r="G3" s="4" t="s">
        <v>17</v>
      </c>
      <c r="H3" s="4" t="str">
        <f>VLOOKUP(F:F,[1]开通门店清单!$D:$H,5,0)</f>
        <v>东门片区</v>
      </c>
      <c r="I3" s="4">
        <f t="shared" si="0"/>
        <v>7520</v>
      </c>
      <c r="J3" s="7"/>
    </row>
    <row r="4" spans="1:10">
      <c r="A4" s="3">
        <v>585</v>
      </c>
      <c r="B4" s="3" t="s">
        <v>25</v>
      </c>
      <c r="C4" s="3" t="s">
        <v>11</v>
      </c>
      <c r="D4" s="3">
        <v>121</v>
      </c>
      <c r="E4" s="4">
        <v>61</v>
      </c>
      <c r="F4" s="9">
        <v>511</v>
      </c>
      <c r="G4" s="4" t="s">
        <v>26</v>
      </c>
      <c r="H4" s="4" t="str">
        <f>VLOOKUP(F:F,[1]开通门店清单!$D:$H,5,0)</f>
        <v>东门片区</v>
      </c>
      <c r="I4" s="4">
        <f t="shared" si="0"/>
        <v>5734</v>
      </c>
      <c r="J4" s="7"/>
    </row>
    <row r="5" spans="1:10">
      <c r="A5" s="3">
        <v>585</v>
      </c>
      <c r="B5" s="3" t="s">
        <v>25</v>
      </c>
      <c r="C5" s="3" t="s">
        <v>11</v>
      </c>
      <c r="D5" s="3">
        <v>121</v>
      </c>
      <c r="E5" s="4">
        <v>60</v>
      </c>
      <c r="F5" s="10">
        <v>724</v>
      </c>
      <c r="G5" s="4" t="s">
        <v>27</v>
      </c>
      <c r="H5" s="4" t="str">
        <f>VLOOKUP(F:F,[1]开通门店清单!$D:$H,5,0)</f>
        <v>东门片区</v>
      </c>
      <c r="I5" s="4">
        <f t="shared" si="0"/>
        <v>5640</v>
      </c>
      <c r="J5" s="7"/>
    </row>
    <row r="6" s="9" customFormat="1" spans="1:10">
      <c r="A6" s="11">
        <v>104430</v>
      </c>
      <c r="B6" s="11" t="s">
        <v>28</v>
      </c>
      <c r="C6" s="11" t="s">
        <v>29</v>
      </c>
      <c r="D6" s="11">
        <v>160</v>
      </c>
      <c r="E6" s="4">
        <v>70</v>
      </c>
      <c r="F6" s="4">
        <v>743</v>
      </c>
      <c r="G6" s="4" t="s">
        <v>30</v>
      </c>
      <c r="H6" s="4" t="str">
        <f>VLOOKUP(F:F,[1]开通门店清单!$D:$H,5,0)</f>
        <v>南门片区</v>
      </c>
      <c r="I6" s="4">
        <f t="shared" si="0"/>
        <v>6580</v>
      </c>
      <c r="J6" s="7"/>
    </row>
    <row r="7" spans="1:10">
      <c r="A7" s="3">
        <v>723</v>
      </c>
      <c r="B7" s="3" t="s">
        <v>31</v>
      </c>
      <c r="C7" s="3" t="s">
        <v>29</v>
      </c>
      <c r="D7" s="3">
        <v>154</v>
      </c>
      <c r="E7" s="4">
        <v>80</v>
      </c>
      <c r="F7" s="12">
        <v>106399</v>
      </c>
      <c r="G7" s="4" t="s">
        <v>32</v>
      </c>
      <c r="H7" s="4" t="str">
        <f>VLOOKUP(F:F,[1]开通门店清单!$D:$H,5,0)</f>
        <v>南门片区</v>
      </c>
      <c r="I7" s="4">
        <f t="shared" si="0"/>
        <v>7520</v>
      </c>
      <c r="J7" s="7"/>
    </row>
    <row r="8" spans="1:10">
      <c r="A8" s="3">
        <v>723</v>
      </c>
      <c r="B8" s="3" t="s">
        <v>31</v>
      </c>
      <c r="C8" s="3" t="s">
        <v>29</v>
      </c>
      <c r="D8" s="3">
        <v>154</v>
      </c>
      <c r="E8" s="4">
        <v>74</v>
      </c>
      <c r="F8" s="12">
        <v>114069</v>
      </c>
      <c r="G8" s="4" t="s">
        <v>33</v>
      </c>
      <c r="H8" s="4" t="str">
        <f>VLOOKUP(F:F,[1]开通门店清单!$D:$H,5,0)</f>
        <v>南门片区</v>
      </c>
      <c r="I8" s="4">
        <f t="shared" si="0"/>
        <v>6956</v>
      </c>
      <c r="J8" s="7"/>
    </row>
    <row r="9" spans="1:10">
      <c r="A9" s="3">
        <v>113299</v>
      </c>
      <c r="B9" s="3" t="s">
        <v>21</v>
      </c>
      <c r="C9" s="3" t="s">
        <v>19</v>
      </c>
      <c r="D9" s="3">
        <v>150</v>
      </c>
      <c r="E9" s="4">
        <v>80</v>
      </c>
      <c r="F9" s="13">
        <v>116919</v>
      </c>
      <c r="G9" s="4" t="s">
        <v>20</v>
      </c>
      <c r="H9" s="4" t="str">
        <f>VLOOKUP(F:F,[1]开通门店清单!$D:$H,5,0)</f>
        <v>旗舰片区</v>
      </c>
      <c r="I9" s="4">
        <f t="shared" si="0"/>
        <v>7520</v>
      </c>
      <c r="J9" s="7"/>
    </row>
    <row r="10" spans="1:10">
      <c r="A10" s="3">
        <v>116482</v>
      </c>
      <c r="B10" s="3" t="s">
        <v>34</v>
      </c>
      <c r="C10" s="3" t="s">
        <v>19</v>
      </c>
      <c r="D10" s="3">
        <v>189</v>
      </c>
      <c r="E10" s="4">
        <v>80</v>
      </c>
      <c r="F10" s="13">
        <v>106865</v>
      </c>
      <c r="G10" s="4" t="s">
        <v>22</v>
      </c>
      <c r="H10" s="4" t="str">
        <f>VLOOKUP(F:F,[1]开通门店清单!$D:$H,5,0)</f>
        <v>旗舰片区</v>
      </c>
      <c r="I10" s="4">
        <f t="shared" si="0"/>
        <v>7520</v>
      </c>
      <c r="J10" s="7"/>
    </row>
    <row r="11" spans="1:10">
      <c r="A11" s="3">
        <v>365</v>
      </c>
      <c r="B11" s="3" t="s">
        <v>35</v>
      </c>
      <c r="C11" s="3" t="s">
        <v>36</v>
      </c>
      <c r="D11" s="3">
        <v>142</v>
      </c>
      <c r="E11" s="4">
        <v>70</v>
      </c>
      <c r="F11" s="14">
        <v>102565</v>
      </c>
      <c r="G11" s="4" t="s">
        <v>37</v>
      </c>
      <c r="H11" s="4" t="str">
        <f>VLOOKUP(F:F,[1]开通门店清单!$D:$H,5,0)</f>
        <v>西门片区</v>
      </c>
      <c r="I11" s="4">
        <f t="shared" si="0"/>
        <v>6580</v>
      </c>
      <c r="J11" s="7"/>
    </row>
    <row r="12" spans="1:10">
      <c r="A12" s="3">
        <v>379</v>
      </c>
      <c r="B12" s="3" t="s">
        <v>38</v>
      </c>
      <c r="C12" s="3" t="s">
        <v>36</v>
      </c>
      <c r="D12" s="3">
        <v>160</v>
      </c>
      <c r="E12" s="4">
        <v>80</v>
      </c>
      <c r="F12" s="14">
        <v>102934</v>
      </c>
      <c r="G12" s="4" t="s">
        <v>39</v>
      </c>
      <c r="H12" s="4" t="str">
        <f>VLOOKUP(F:F,[1]开通门店清单!$D:$H,5,0)</f>
        <v>西门片区</v>
      </c>
      <c r="I12" s="4">
        <f t="shared" si="0"/>
        <v>7520</v>
      </c>
      <c r="J12" s="7"/>
    </row>
    <row r="13" spans="1:10">
      <c r="A13" s="3">
        <v>105267</v>
      </c>
      <c r="B13" s="3" t="s">
        <v>40</v>
      </c>
      <c r="C13" s="3" t="s">
        <v>36</v>
      </c>
      <c r="D13" s="3">
        <v>160</v>
      </c>
      <c r="E13" s="4">
        <v>160</v>
      </c>
      <c r="F13" s="4">
        <v>108277</v>
      </c>
      <c r="G13" s="4" t="s">
        <v>41</v>
      </c>
      <c r="H13" s="4" t="str">
        <f>VLOOKUP(F:F,[1]开通门店清单!$D:$H,5,0)</f>
        <v>西门片区</v>
      </c>
      <c r="I13" s="4">
        <f t="shared" si="0"/>
        <v>15040</v>
      </c>
      <c r="J13" s="7"/>
    </row>
    <row r="14" spans="1:10">
      <c r="A14" s="3">
        <v>106569</v>
      </c>
      <c r="B14" s="3" t="s">
        <v>42</v>
      </c>
      <c r="C14" s="3" t="s">
        <v>36</v>
      </c>
      <c r="D14" s="3">
        <v>290</v>
      </c>
      <c r="E14" s="4">
        <v>90</v>
      </c>
      <c r="F14" s="4">
        <v>113008</v>
      </c>
      <c r="G14" s="4" t="s">
        <v>43</v>
      </c>
      <c r="H14" s="4" t="str">
        <f>VLOOKUP(F:F,[1]开通门店清单!$D:$H,5,0)</f>
        <v>西门片区</v>
      </c>
      <c r="I14" s="4">
        <f t="shared" si="0"/>
        <v>8460</v>
      </c>
      <c r="J14" s="7"/>
    </row>
    <row r="15" spans="1:10">
      <c r="A15" s="3">
        <v>106569</v>
      </c>
      <c r="B15" s="3" t="s">
        <v>42</v>
      </c>
      <c r="C15" s="3" t="s">
        <v>36</v>
      </c>
      <c r="D15" s="3">
        <v>290</v>
      </c>
      <c r="E15" s="4">
        <v>90</v>
      </c>
      <c r="F15" s="4">
        <v>117491</v>
      </c>
      <c r="G15" s="4" t="s">
        <v>44</v>
      </c>
      <c r="H15" s="4" t="str">
        <f>VLOOKUP(F:F,[1]开通门店清单!$D:$H,5,0)</f>
        <v>西门片区</v>
      </c>
      <c r="I15" s="4">
        <f t="shared" si="0"/>
        <v>8460</v>
      </c>
      <c r="J15" s="8"/>
    </row>
  </sheetData>
  <autoFilter ref="A1:J15">
    <sortState ref="A1:J15">
      <sortCondition ref="H2:H15"/>
    </sortState>
    <extLst/>
  </autoFilter>
  <mergeCells count="1">
    <mergeCell ref="J2:J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D29" sqref="D29"/>
    </sheetView>
  </sheetViews>
  <sheetFormatPr defaultColWidth="9" defaultRowHeight="14.25"/>
  <cols>
    <col min="2" max="2" width="18.5" customWidth="1"/>
    <col min="3" max="3" width="11.25" customWidth="1"/>
    <col min="4" max="4" width="22.875" customWidth="1"/>
    <col min="5" max="5" width="11.625" customWidth="1"/>
    <col min="7" max="8" width="26" customWidth="1"/>
    <col min="10" max="10" width="21.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45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</row>
    <row r="2" ht="19" customHeight="1" spans="1:10">
      <c r="A2" s="3">
        <v>355</v>
      </c>
      <c r="B2" s="3" t="s">
        <v>10</v>
      </c>
      <c r="C2" s="3" t="s">
        <v>11</v>
      </c>
      <c r="D2" s="3">
        <v>180</v>
      </c>
      <c r="E2" s="4">
        <v>90</v>
      </c>
      <c r="F2" s="4">
        <v>724</v>
      </c>
      <c r="G2" s="4" t="s">
        <v>46</v>
      </c>
      <c r="H2" s="4" t="s">
        <v>11</v>
      </c>
      <c r="I2" s="4">
        <f t="shared" ref="I2:I20" si="0">E2*36</f>
        <v>3240</v>
      </c>
      <c r="J2" s="6" t="s">
        <v>13</v>
      </c>
    </row>
    <row r="3" spans="1:10">
      <c r="A3" s="3">
        <v>373</v>
      </c>
      <c r="B3" s="3" t="s">
        <v>14</v>
      </c>
      <c r="C3" s="3" t="s">
        <v>11</v>
      </c>
      <c r="D3" s="3">
        <v>180</v>
      </c>
      <c r="E3" s="4">
        <v>90</v>
      </c>
      <c r="F3" s="4">
        <v>102479</v>
      </c>
      <c r="G3" s="4" t="s">
        <v>17</v>
      </c>
      <c r="H3" s="4" t="s">
        <v>11</v>
      </c>
      <c r="I3" s="4">
        <f t="shared" si="0"/>
        <v>3240</v>
      </c>
      <c r="J3" s="7"/>
    </row>
    <row r="4" spans="1:10">
      <c r="A4" s="3">
        <v>515</v>
      </c>
      <c r="B4" s="3" t="s">
        <v>16</v>
      </c>
      <c r="C4" s="3" t="s">
        <v>11</v>
      </c>
      <c r="D4" s="3">
        <v>250</v>
      </c>
      <c r="E4" s="4">
        <v>90</v>
      </c>
      <c r="F4" s="4">
        <v>377</v>
      </c>
      <c r="G4" s="4" t="s">
        <v>47</v>
      </c>
      <c r="H4" s="4" t="s">
        <v>29</v>
      </c>
      <c r="I4" s="4">
        <f t="shared" si="0"/>
        <v>3240</v>
      </c>
      <c r="J4" s="7"/>
    </row>
    <row r="5" spans="1:10">
      <c r="A5" s="3">
        <v>387</v>
      </c>
      <c r="B5" s="3" t="s">
        <v>48</v>
      </c>
      <c r="C5" s="3" t="s">
        <v>29</v>
      </c>
      <c r="D5" s="3">
        <v>180</v>
      </c>
      <c r="E5" s="4">
        <v>90</v>
      </c>
      <c r="F5" s="4">
        <v>707</v>
      </c>
      <c r="G5" s="4" t="s">
        <v>49</v>
      </c>
      <c r="H5" s="4" t="s">
        <v>29</v>
      </c>
      <c r="I5" s="4">
        <f t="shared" si="0"/>
        <v>3240</v>
      </c>
      <c r="J5" s="7"/>
    </row>
    <row r="6" spans="1:10">
      <c r="A6" s="3">
        <v>399</v>
      </c>
      <c r="B6" s="3" t="s">
        <v>50</v>
      </c>
      <c r="C6" s="3" t="s">
        <v>29</v>
      </c>
      <c r="D6" s="3">
        <v>180</v>
      </c>
      <c r="E6" s="4">
        <v>90</v>
      </c>
      <c r="F6" s="4">
        <v>105751</v>
      </c>
      <c r="G6" s="4" t="s">
        <v>51</v>
      </c>
      <c r="H6" s="4" t="s">
        <v>29</v>
      </c>
      <c r="I6" s="4">
        <f t="shared" si="0"/>
        <v>3240</v>
      </c>
      <c r="J6" s="7"/>
    </row>
    <row r="7" spans="1:10">
      <c r="A7" s="3">
        <v>546</v>
      </c>
      <c r="B7" s="3" t="s">
        <v>52</v>
      </c>
      <c r="C7" s="3" t="s">
        <v>29</v>
      </c>
      <c r="D7" s="3">
        <v>144</v>
      </c>
      <c r="E7" s="4">
        <v>70</v>
      </c>
      <c r="F7" s="4">
        <v>114069</v>
      </c>
      <c r="G7" s="4" t="s">
        <v>53</v>
      </c>
      <c r="H7" s="4" t="s">
        <v>29</v>
      </c>
      <c r="I7" s="4">
        <f t="shared" si="0"/>
        <v>2520</v>
      </c>
      <c r="J7" s="7"/>
    </row>
    <row r="8" spans="1:10">
      <c r="A8" s="3">
        <v>737</v>
      </c>
      <c r="B8" s="3" t="s">
        <v>54</v>
      </c>
      <c r="C8" s="3" t="s">
        <v>29</v>
      </c>
      <c r="D8" s="3">
        <v>180</v>
      </c>
      <c r="E8" s="4">
        <v>180</v>
      </c>
      <c r="F8" s="4">
        <v>114286</v>
      </c>
      <c r="G8" s="4" t="s">
        <v>55</v>
      </c>
      <c r="H8" s="4" t="s">
        <v>29</v>
      </c>
      <c r="I8" s="4">
        <f t="shared" si="0"/>
        <v>6480</v>
      </c>
      <c r="J8" s="7"/>
    </row>
    <row r="9" spans="1:10">
      <c r="A9" s="3">
        <v>106399</v>
      </c>
      <c r="B9" s="3" t="s">
        <v>32</v>
      </c>
      <c r="C9" s="3" t="s">
        <v>29</v>
      </c>
      <c r="D9" s="3">
        <v>180</v>
      </c>
      <c r="E9" s="4">
        <v>90</v>
      </c>
      <c r="F9" s="4">
        <v>114848</v>
      </c>
      <c r="G9" s="4" t="s">
        <v>56</v>
      </c>
      <c r="H9" s="4" t="s">
        <v>29</v>
      </c>
      <c r="I9" s="4">
        <f t="shared" si="0"/>
        <v>3240</v>
      </c>
      <c r="J9" s="7"/>
    </row>
    <row r="10" spans="1:10">
      <c r="A10" s="3">
        <v>113298</v>
      </c>
      <c r="B10" s="3" t="s">
        <v>57</v>
      </c>
      <c r="C10" s="3" t="s">
        <v>29</v>
      </c>
      <c r="D10" s="3">
        <v>157</v>
      </c>
      <c r="E10" s="4">
        <v>80</v>
      </c>
      <c r="F10" s="4">
        <v>115971</v>
      </c>
      <c r="G10" s="4" t="s">
        <v>58</v>
      </c>
      <c r="H10" s="4" t="s">
        <v>29</v>
      </c>
      <c r="I10" s="4">
        <f t="shared" si="0"/>
        <v>2880</v>
      </c>
      <c r="J10" s="7"/>
    </row>
    <row r="11" spans="1:10">
      <c r="A11" s="3">
        <v>105267</v>
      </c>
      <c r="B11" s="3" t="s">
        <v>40</v>
      </c>
      <c r="C11" s="3" t="s">
        <v>36</v>
      </c>
      <c r="D11" s="3">
        <v>180</v>
      </c>
      <c r="E11" s="4">
        <v>90</v>
      </c>
      <c r="F11" s="4">
        <v>104430</v>
      </c>
      <c r="G11" s="4" t="s">
        <v>28</v>
      </c>
      <c r="H11" s="4" t="s">
        <v>29</v>
      </c>
      <c r="I11" s="4">
        <f t="shared" si="0"/>
        <v>3240</v>
      </c>
      <c r="J11" s="7"/>
    </row>
    <row r="12" spans="1:10">
      <c r="A12" s="3">
        <v>744</v>
      </c>
      <c r="B12" s="3" t="s">
        <v>18</v>
      </c>
      <c r="C12" s="3" t="s">
        <v>19</v>
      </c>
      <c r="D12" s="3">
        <v>180</v>
      </c>
      <c r="E12" s="4">
        <v>90</v>
      </c>
      <c r="F12" s="4">
        <v>307</v>
      </c>
      <c r="G12" s="4" t="s">
        <v>59</v>
      </c>
      <c r="H12" s="4" t="s">
        <v>19</v>
      </c>
      <c r="I12" s="4">
        <f t="shared" si="0"/>
        <v>3240</v>
      </c>
      <c r="J12" s="7"/>
    </row>
    <row r="13" spans="1:10">
      <c r="A13" s="3">
        <v>515</v>
      </c>
      <c r="B13" s="3" t="s">
        <v>16</v>
      </c>
      <c r="C13" s="3" t="s">
        <v>11</v>
      </c>
      <c r="D13" s="3">
        <v>250</v>
      </c>
      <c r="E13" s="4">
        <v>90</v>
      </c>
      <c r="F13" s="4">
        <v>118151</v>
      </c>
      <c r="G13" s="4" t="s">
        <v>60</v>
      </c>
      <c r="H13" s="4" t="s">
        <v>36</v>
      </c>
      <c r="I13" s="4">
        <f t="shared" si="0"/>
        <v>3240</v>
      </c>
      <c r="J13" s="7"/>
    </row>
    <row r="14" spans="1:10">
      <c r="A14" s="3">
        <v>106865</v>
      </c>
      <c r="B14" s="3" t="s">
        <v>61</v>
      </c>
      <c r="C14" s="3" t="s">
        <v>19</v>
      </c>
      <c r="D14" s="3">
        <v>144</v>
      </c>
      <c r="E14" s="4">
        <v>60</v>
      </c>
      <c r="F14" s="4">
        <v>726</v>
      </c>
      <c r="G14" s="4" t="s">
        <v>62</v>
      </c>
      <c r="H14" s="4" t="s">
        <v>36</v>
      </c>
      <c r="I14" s="4">
        <f t="shared" si="0"/>
        <v>2160</v>
      </c>
      <c r="J14" s="7"/>
    </row>
    <row r="15" spans="1:10">
      <c r="A15" s="3">
        <v>113299</v>
      </c>
      <c r="B15" s="3" t="s">
        <v>21</v>
      </c>
      <c r="C15" s="3" t="s">
        <v>19</v>
      </c>
      <c r="D15" s="3">
        <v>180</v>
      </c>
      <c r="E15" s="4">
        <v>90</v>
      </c>
      <c r="F15" s="4">
        <v>727</v>
      </c>
      <c r="G15" s="4" t="s">
        <v>63</v>
      </c>
      <c r="H15" s="4" t="s">
        <v>36</v>
      </c>
      <c r="I15" s="4">
        <f t="shared" si="0"/>
        <v>3240</v>
      </c>
      <c r="J15" s="7"/>
    </row>
    <row r="16" spans="1:10">
      <c r="A16" s="3">
        <v>357</v>
      </c>
      <c r="B16" s="3" t="s">
        <v>64</v>
      </c>
      <c r="C16" s="3" t="s">
        <v>36</v>
      </c>
      <c r="D16" s="3">
        <v>117</v>
      </c>
      <c r="E16" s="4">
        <v>117</v>
      </c>
      <c r="F16" s="4">
        <v>745</v>
      </c>
      <c r="G16" s="4" t="s">
        <v>65</v>
      </c>
      <c r="H16" s="4" t="s">
        <v>36</v>
      </c>
      <c r="I16" s="4">
        <f t="shared" si="0"/>
        <v>4212</v>
      </c>
      <c r="J16" s="7"/>
    </row>
    <row r="17" spans="1:10">
      <c r="A17" s="3">
        <v>365</v>
      </c>
      <c r="B17" s="3" t="s">
        <v>35</v>
      </c>
      <c r="C17" s="3" t="s">
        <v>36</v>
      </c>
      <c r="D17" s="3">
        <v>162</v>
      </c>
      <c r="E17" s="4">
        <v>80</v>
      </c>
      <c r="F17" s="4">
        <v>102565</v>
      </c>
      <c r="G17" s="4" t="s">
        <v>66</v>
      </c>
      <c r="H17" s="4" t="s">
        <v>36</v>
      </c>
      <c r="I17" s="4">
        <f t="shared" si="0"/>
        <v>2880</v>
      </c>
      <c r="J17" s="7"/>
    </row>
    <row r="18" spans="1:10">
      <c r="A18" s="3">
        <v>105267</v>
      </c>
      <c r="B18" s="3" t="s">
        <v>40</v>
      </c>
      <c r="C18" s="3" t="s">
        <v>36</v>
      </c>
      <c r="D18" s="3">
        <v>180</v>
      </c>
      <c r="E18" s="4">
        <v>90</v>
      </c>
      <c r="F18" s="4">
        <v>102934</v>
      </c>
      <c r="G18" s="4" t="s">
        <v>67</v>
      </c>
      <c r="H18" s="4" t="s">
        <v>36</v>
      </c>
      <c r="I18" s="4">
        <f t="shared" si="0"/>
        <v>3240</v>
      </c>
      <c r="J18" s="7"/>
    </row>
    <row r="19" spans="1:10">
      <c r="A19" s="3">
        <v>385</v>
      </c>
      <c r="B19" s="3" t="s">
        <v>68</v>
      </c>
      <c r="C19" s="3" t="s">
        <v>69</v>
      </c>
      <c r="D19" s="3">
        <v>168</v>
      </c>
      <c r="E19" s="4">
        <v>80</v>
      </c>
      <c r="F19" s="4">
        <v>108277</v>
      </c>
      <c r="G19" s="4" t="s">
        <v>41</v>
      </c>
      <c r="H19" s="4" t="s">
        <v>36</v>
      </c>
      <c r="I19" s="4">
        <f t="shared" si="0"/>
        <v>2880</v>
      </c>
      <c r="J19" s="7"/>
    </row>
    <row r="20" spans="1:10">
      <c r="A20" s="3">
        <v>102567</v>
      </c>
      <c r="B20" s="3" t="s">
        <v>70</v>
      </c>
      <c r="C20" s="3" t="s">
        <v>69</v>
      </c>
      <c r="D20" s="3">
        <v>129</v>
      </c>
      <c r="E20" s="4">
        <v>60</v>
      </c>
      <c r="F20" s="4">
        <v>117491</v>
      </c>
      <c r="G20" s="4" t="s">
        <v>71</v>
      </c>
      <c r="H20" s="4" t="s">
        <v>36</v>
      </c>
      <c r="I20" s="4">
        <f t="shared" si="0"/>
        <v>2160</v>
      </c>
      <c r="J20" s="8"/>
    </row>
  </sheetData>
  <autoFilter ref="A1:J20">
    <sortState ref="A1:J20">
      <sortCondition ref="H2:H20"/>
    </sortState>
    <extLst/>
  </autoFilter>
  <mergeCells count="1">
    <mergeCell ref="J2:J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D30" sqref="D30"/>
    </sheetView>
  </sheetViews>
  <sheetFormatPr defaultColWidth="9" defaultRowHeight="14.25"/>
  <cols>
    <col min="2" max="2" width="19.25" customWidth="1"/>
    <col min="3" max="3" width="12.125" customWidth="1"/>
    <col min="4" max="4" width="17.875" customWidth="1"/>
    <col min="7" max="8" width="19" customWidth="1"/>
    <col min="10" max="10" width="23.25" customWidth="1"/>
  </cols>
  <sheetData>
    <row r="1" ht="42.75" spans="1:10">
      <c r="A1" s="1" t="s">
        <v>0</v>
      </c>
      <c r="B1" s="1" t="s">
        <v>1</v>
      </c>
      <c r="C1" s="1" t="s">
        <v>2</v>
      </c>
      <c r="D1" s="1" t="s">
        <v>72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</row>
    <row r="2" spans="1:10">
      <c r="A2" s="3">
        <v>515</v>
      </c>
      <c r="B2" s="3" t="s">
        <v>16</v>
      </c>
      <c r="C2" s="3" t="s">
        <v>11</v>
      </c>
      <c r="D2" s="3">
        <v>356</v>
      </c>
      <c r="E2" s="4">
        <v>160</v>
      </c>
      <c r="F2" s="4">
        <v>743</v>
      </c>
      <c r="G2" s="4" t="s">
        <v>73</v>
      </c>
      <c r="H2" s="4" t="s">
        <v>11</v>
      </c>
      <c r="I2" s="4">
        <f t="shared" ref="I2:I22" si="0">E2*80</f>
        <v>12800</v>
      </c>
      <c r="J2" s="6" t="s">
        <v>74</v>
      </c>
    </row>
    <row r="3" spans="1:10">
      <c r="A3" s="3">
        <v>373</v>
      </c>
      <c r="B3" s="3" t="s">
        <v>14</v>
      </c>
      <c r="C3" s="3" t="s">
        <v>11</v>
      </c>
      <c r="D3" s="3">
        <v>627</v>
      </c>
      <c r="E3" s="4">
        <v>200</v>
      </c>
      <c r="F3" s="4">
        <v>511</v>
      </c>
      <c r="G3" s="4" t="s">
        <v>12</v>
      </c>
      <c r="H3" s="4" t="str">
        <f>VLOOKUP(F:F,[1]开通门店清单!$D:$H,5,0)</f>
        <v>东门片区</v>
      </c>
      <c r="I3" s="4">
        <f t="shared" si="0"/>
        <v>16000</v>
      </c>
      <c r="J3" s="7"/>
    </row>
    <row r="4" spans="1:10">
      <c r="A4" s="3">
        <v>724</v>
      </c>
      <c r="B4" s="3" t="s">
        <v>46</v>
      </c>
      <c r="C4" s="3" t="s">
        <v>11</v>
      </c>
      <c r="D4" s="3">
        <v>217</v>
      </c>
      <c r="E4" s="4">
        <v>100</v>
      </c>
      <c r="F4" s="4">
        <v>745</v>
      </c>
      <c r="G4" s="4" t="s">
        <v>65</v>
      </c>
      <c r="H4" s="4" t="s">
        <v>11</v>
      </c>
      <c r="I4" s="4">
        <f t="shared" si="0"/>
        <v>8000</v>
      </c>
      <c r="J4" s="7"/>
    </row>
    <row r="5" spans="1:10">
      <c r="A5" s="3">
        <v>585</v>
      </c>
      <c r="B5" s="3" t="s">
        <v>25</v>
      </c>
      <c r="C5" s="3" t="s">
        <v>11</v>
      </c>
      <c r="D5" s="3">
        <v>387</v>
      </c>
      <c r="E5" s="4">
        <v>200</v>
      </c>
      <c r="F5" s="4">
        <v>727</v>
      </c>
      <c r="G5" s="4" t="s">
        <v>63</v>
      </c>
      <c r="H5" s="4" t="s">
        <v>11</v>
      </c>
      <c r="I5" s="4">
        <f t="shared" si="0"/>
        <v>16000</v>
      </c>
      <c r="J5" s="7"/>
    </row>
    <row r="6" spans="1:10">
      <c r="A6" s="3">
        <v>355</v>
      </c>
      <c r="B6" s="3" t="s">
        <v>10</v>
      </c>
      <c r="C6" s="3" t="s">
        <v>11</v>
      </c>
      <c r="D6" s="3">
        <v>227</v>
      </c>
      <c r="E6" s="4">
        <v>120</v>
      </c>
      <c r="F6" s="4">
        <v>297863</v>
      </c>
      <c r="G6" s="4" t="s">
        <v>24</v>
      </c>
      <c r="H6" s="4" t="s">
        <v>11</v>
      </c>
      <c r="I6" s="4">
        <f t="shared" si="0"/>
        <v>9600</v>
      </c>
      <c r="J6" s="7"/>
    </row>
    <row r="7" spans="1:10">
      <c r="A7" s="3">
        <v>737</v>
      </c>
      <c r="B7" s="3" t="s">
        <v>54</v>
      </c>
      <c r="C7" s="3" t="s">
        <v>29</v>
      </c>
      <c r="D7" s="3">
        <v>504</v>
      </c>
      <c r="E7" s="4">
        <v>504</v>
      </c>
      <c r="F7" s="4">
        <v>105751</v>
      </c>
      <c r="G7" s="4" t="s">
        <v>51</v>
      </c>
      <c r="H7" s="4" t="str">
        <f>VLOOKUP(F:F,[1]开通门店清单!$D:$H,5,0)</f>
        <v>南门片区</v>
      </c>
      <c r="I7" s="4">
        <f t="shared" si="0"/>
        <v>40320</v>
      </c>
      <c r="J7" s="7"/>
    </row>
    <row r="8" spans="1:10">
      <c r="A8" s="3">
        <v>104430</v>
      </c>
      <c r="B8" s="3" t="s">
        <v>28</v>
      </c>
      <c r="C8" s="3" t="s">
        <v>29</v>
      </c>
      <c r="D8" s="3">
        <v>426</v>
      </c>
      <c r="E8" s="4">
        <v>200</v>
      </c>
      <c r="F8" s="4">
        <v>743</v>
      </c>
      <c r="G8" s="4" t="s">
        <v>73</v>
      </c>
      <c r="H8" s="4" t="str">
        <f>VLOOKUP(F:F,[1]开通门店清单!$D:$H,5,0)</f>
        <v>南门片区</v>
      </c>
      <c r="I8" s="4">
        <f t="shared" si="0"/>
        <v>16000</v>
      </c>
      <c r="J8" s="7"/>
    </row>
    <row r="9" spans="1:10">
      <c r="A9" s="3">
        <v>723</v>
      </c>
      <c r="B9" s="3" t="s">
        <v>31</v>
      </c>
      <c r="C9" s="3" t="s">
        <v>29</v>
      </c>
      <c r="D9" s="3">
        <v>419</v>
      </c>
      <c r="E9" s="4">
        <v>419</v>
      </c>
      <c r="F9" s="4">
        <v>115971</v>
      </c>
      <c r="G9" s="4" t="s">
        <v>58</v>
      </c>
      <c r="H9" s="4" t="str">
        <f>VLOOKUP(F:F,[1]开通门店清单!$D:$H,5,0)</f>
        <v>南门片区</v>
      </c>
      <c r="I9" s="4">
        <f t="shared" si="0"/>
        <v>33520</v>
      </c>
      <c r="J9" s="7"/>
    </row>
    <row r="10" spans="1:10">
      <c r="A10" s="3">
        <v>377</v>
      </c>
      <c r="B10" s="3" t="s">
        <v>47</v>
      </c>
      <c r="C10" s="3" t="s">
        <v>29</v>
      </c>
      <c r="D10" s="3">
        <v>587</v>
      </c>
      <c r="E10" s="4">
        <v>160</v>
      </c>
      <c r="F10" s="4">
        <v>114069</v>
      </c>
      <c r="G10" s="4" t="s">
        <v>53</v>
      </c>
      <c r="H10" s="4" t="str">
        <f>VLOOKUP(F:F,[1]开通门店清单!$D:$H,5,0)</f>
        <v>南门片区</v>
      </c>
      <c r="I10" s="4">
        <f t="shared" si="0"/>
        <v>12800</v>
      </c>
      <c r="J10" s="7"/>
    </row>
    <row r="11" spans="1:10">
      <c r="A11" s="3">
        <v>113298</v>
      </c>
      <c r="B11" s="3" t="s">
        <v>57</v>
      </c>
      <c r="C11" s="3" t="s">
        <v>29</v>
      </c>
      <c r="D11" s="3">
        <v>513</v>
      </c>
      <c r="E11" s="4">
        <v>200</v>
      </c>
      <c r="F11" s="4">
        <v>114848</v>
      </c>
      <c r="G11" s="4" t="s">
        <v>56</v>
      </c>
      <c r="H11" s="4" t="str">
        <f>VLOOKUP(F:F,[1]开通门店清单!$D:$H,5,0)</f>
        <v>南门片区</v>
      </c>
      <c r="I11" s="4">
        <f t="shared" si="0"/>
        <v>16000</v>
      </c>
      <c r="J11" s="7"/>
    </row>
    <row r="12" spans="1:10">
      <c r="A12" s="3">
        <v>387</v>
      </c>
      <c r="B12" s="3" t="s">
        <v>48</v>
      </c>
      <c r="C12" s="3" t="s">
        <v>29</v>
      </c>
      <c r="D12" s="3">
        <v>414</v>
      </c>
      <c r="E12" s="4">
        <v>160</v>
      </c>
      <c r="F12" s="4">
        <v>546</v>
      </c>
      <c r="G12" s="4" t="s">
        <v>52</v>
      </c>
      <c r="H12" s="4" t="str">
        <f>VLOOKUP(F:F,[1]开通门店清单!$D:$H,5,0)</f>
        <v>南门片区</v>
      </c>
      <c r="I12" s="4">
        <f t="shared" si="0"/>
        <v>12800</v>
      </c>
      <c r="J12" s="7"/>
    </row>
    <row r="13" spans="1:10">
      <c r="A13" s="3">
        <v>707</v>
      </c>
      <c r="B13" s="3" t="s">
        <v>49</v>
      </c>
      <c r="C13" s="3" t="s">
        <v>29</v>
      </c>
      <c r="D13" s="3">
        <v>407</v>
      </c>
      <c r="E13" s="4">
        <v>160</v>
      </c>
      <c r="F13" s="4">
        <v>106568</v>
      </c>
      <c r="G13" s="4" t="s">
        <v>75</v>
      </c>
      <c r="H13" s="4" t="str">
        <f>VLOOKUP(F:F,[1]开通门店清单!$D:$H,5,0)</f>
        <v>南门片区</v>
      </c>
      <c r="I13" s="4">
        <f t="shared" si="0"/>
        <v>12800</v>
      </c>
      <c r="J13" s="7"/>
    </row>
    <row r="14" ht="26" customHeight="1" spans="1:10">
      <c r="A14" s="3">
        <v>116482</v>
      </c>
      <c r="B14" s="3" t="s">
        <v>34</v>
      </c>
      <c r="C14" s="3" t="s">
        <v>19</v>
      </c>
      <c r="D14" s="3">
        <v>489</v>
      </c>
      <c r="E14" s="4">
        <v>160</v>
      </c>
      <c r="F14" s="4">
        <v>105910</v>
      </c>
      <c r="G14" s="4" t="s">
        <v>76</v>
      </c>
      <c r="H14" s="4" t="str">
        <f>VLOOKUP(F:F,[1]开通门店清单!$D:$H,5,0)</f>
        <v>旗舰片区</v>
      </c>
      <c r="I14" s="4">
        <f t="shared" si="0"/>
        <v>12800</v>
      </c>
      <c r="J14" s="7"/>
    </row>
    <row r="15" spans="1:10">
      <c r="A15" s="3">
        <v>744</v>
      </c>
      <c r="B15" s="3" t="s">
        <v>18</v>
      </c>
      <c r="C15" s="3" t="s">
        <v>19</v>
      </c>
      <c r="D15" s="3">
        <v>458</v>
      </c>
      <c r="E15" s="4">
        <v>160</v>
      </c>
      <c r="F15" s="4">
        <v>307</v>
      </c>
      <c r="G15" s="4" t="s">
        <v>59</v>
      </c>
      <c r="H15" s="4" t="str">
        <f>VLOOKUP(F:F,[1]开通门店清单!$D:$H,5,0)</f>
        <v>旗舰片区</v>
      </c>
      <c r="I15" s="4">
        <f t="shared" si="0"/>
        <v>12800</v>
      </c>
      <c r="J15" s="7"/>
    </row>
    <row r="16" spans="1:10">
      <c r="A16" s="3">
        <v>357</v>
      </c>
      <c r="B16" s="3" t="s">
        <v>64</v>
      </c>
      <c r="C16" s="3" t="s">
        <v>36</v>
      </c>
      <c r="D16" s="3">
        <v>415</v>
      </c>
      <c r="E16" s="4">
        <v>200</v>
      </c>
      <c r="F16" s="4">
        <v>359</v>
      </c>
      <c r="G16" s="4" t="s">
        <v>77</v>
      </c>
      <c r="H16" s="4" t="str">
        <f>VLOOKUP(F:F,[1]开通门店清单!$D:$H,5,0)</f>
        <v>西门片区</v>
      </c>
      <c r="I16" s="4">
        <f t="shared" si="0"/>
        <v>16000</v>
      </c>
      <c r="J16" s="7"/>
    </row>
    <row r="17" spans="1:10">
      <c r="A17" s="3">
        <v>106569</v>
      </c>
      <c r="B17" s="3" t="s">
        <v>42</v>
      </c>
      <c r="C17" s="3" t="s">
        <v>36</v>
      </c>
      <c r="D17" s="3">
        <v>541</v>
      </c>
      <c r="E17" s="4">
        <v>80</v>
      </c>
      <c r="F17" s="4">
        <v>102934</v>
      </c>
      <c r="G17" s="4" t="s">
        <v>67</v>
      </c>
      <c r="H17" s="4" t="str">
        <f>VLOOKUP(F:F,[1]开通门店清单!$D:$H,5,0)</f>
        <v>西门片区</v>
      </c>
      <c r="I17" s="4">
        <f t="shared" si="0"/>
        <v>6400</v>
      </c>
      <c r="J17" s="7"/>
    </row>
    <row r="18" spans="1:10">
      <c r="A18" s="3">
        <v>106569</v>
      </c>
      <c r="B18" s="3" t="s">
        <v>42</v>
      </c>
      <c r="C18" s="3" t="s">
        <v>36</v>
      </c>
      <c r="D18" s="3">
        <v>541</v>
      </c>
      <c r="E18" s="4">
        <v>80</v>
      </c>
      <c r="F18" s="4">
        <v>102565</v>
      </c>
      <c r="G18" s="4" t="s">
        <v>66</v>
      </c>
      <c r="H18" s="4" t="str">
        <f>VLOOKUP(F:F,[1]开通门店清单!$D:$H,5,0)</f>
        <v>西门片区</v>
      </c>
      <c r="I18" s="4">
        <f t="shared" si="0"/>
        <v>6400</v>
      </c>
      <c r="J18" s="7"/>
    </row>
    <row r="19" spans="1:10">
      <c r="A19" s="3">
        <v>106569</v>
      </c>
      <c r="B19" s="3" t="s">
        <v>42</v>
      </c>
      <c r="C19" s="3" t="s">
        <v>36</v>
      </c>
      <c r="D19" s="3">
        <v>541</v>
      </c>
      <c r="E19" s="4">
        <v>80</v>
      </c>
      <c r="F19" s="4">
        <v>745</v>
      </c>
      <c r="G19" s="4" t="s">
        <v>65</v>
      </c>
      <c r="H19" s="4" t="str">
        <f>VLOOKUP(F:F,[1]开通门店清单!$D:$H,5,0)</f>
        <v>西门片区</v>
      </c>
      <c r="I19" s="4">
        <f t="shared" si="0"/>
        <v>6400</v>
      </c>
      <c r="J19" s="7"/>
    </row>
    <row r="20" spans="1:10">
      <c r="A20" s="3">
        <v>106569</v>
      </c>
      <c r="B20" s="3" t="s">
        <v>42</v>
      </c>
      <c r="C20" s="3" t="s">
        <v>36</v>
      </c>
      <c r="D20" s="3">
        <v>541</v>
      </c>
      <c r="E20" s="4">
        <v>80</v>
      </c>
      <c r="F20" s="4">
        <v>727</v>
      </c>
      <c r="G20" s="4" t="s">
        <v>63</v>
      </c>
      <c r="H20" s="4" t="str">
        <f>VLOOKUP(F:F,[1]开通门店清单!$D:$H,5,0)</f>
        <v>西门片区</v>
      </c>
      <c r="I20" s="4">
        <f t="shared" si="0"/>
        <v>6400</v>
      </c>
      <c r="J20" s="7"/>
    </row>
    <row r="21" spans="1:10">
      <c r="A21" s="3">
        <v>106569</v>
      </c>
      <c r="B21" s="3" t="s">
        <v>42</v>
      </c>
      <c r="C21" s="3" t="s">
        <v>36</v>
      </c>
      <c r="D21" s="3">
        <v>541</v>
      </c>
      <c r="E21" s="4">
        <v>80</v>
      </c>
      <c r="F21" s="4">
        <v>117491</v>
      </c>
      <c r="G21" s="4" t="s">
        <v>71</v>
      </c>
      <c r="H21" s="4" t="str">
        <f>VLOOKUP(F:F,[1]开通门店清单!$D:$H,5,0)</f>
        <v>西门片区</v>
      </c>
      <c r="I21" s="4">
        <f t="shared" si="0"/>
        <v>6400</v>
      </c>
      <c r="J21" s="7"/>
    </row>
    <row r="22" spans="1:10">
      <c r="A22" s="3">
        <v>102567</v>
      </c>
      <c r="B22" s="3" t="s">
        <v>70</v>
      </c>
      <c r="C22" s="3" t="s">
        <v>69</v>
      </c>
      <c r="D22" s="3">
        <v>554</v>
      </c>
      <c r="E22" s="4">
        <v>200</v>
      </c>
      <c r="F22" s="4">
        <v>385</v>
      </c>
      <c r="G22" s="4" t="s">
        <v>68</v>
      </c>
      <c r="H22" s="4" t="str">
        <f>VLOOKUP(F:F,[1]开通门店清单!$D:$H,5,0)</f>
        <v>新津片区</v>
      </c>
      <c r="I22" s="4">
        <f t="shared" si="0"/>
        <v>16000</v>
      </c>
      <c r="J22" s="8"/>
    </row>
  </sheetData>
  <autoFilter ref="A1:J22">
    <sortState ref="A1:J22">
      <sortCondition ref="H2:H22"/>
    </sortState>
    <extLst/>
  </autoFilter>
  <sortState ref="A2:I22">
    <sortCondition ref="G2:G22" descending="1"/>
  </sortState>
  <mergeCells count="1">
    <mergeCell ref="J2:J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163225雾化药</vt:lpstr>
      <vt:lpstr>169354可定</vt:lpstr>
      <vt:lpstr>239256倍缓28粒</vt:lpstr>
      <vt:lpstr>196639，2507590安达唐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2024-07-15T08:40:06Z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9EC92407B38A4B7C95130B73A8C2FB7A_13</vt:lpwstr>
  </property>
</Properties>
</file>