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4.15-4.18销售目标" sheetId="1" r:id="rId1"/>
    <sheet name="奖惩明细表" sheetId="2" r:id="rId2"/>
    <sheet name="超毛奖励分配表" sheetId="3" r:id="rId3"/>
    <sheet name="片区完成率" sheetId="5" r:id="rId4"/>
  </sheets>
  <externalReferences>
    <externalReference r:id="rId5"/>
  </externalReferences>
  <definedNames>
    <definedName name="_xlnm._FilterDatabase" localSheetId="1" hidden="1">奖惩明细表!$A$1:$I$272</definedName>
    <definedName name="_xlnm._FilterDatabase" localSheetId="0" hidden="1">'4.15-4.18销售目标'!$A$2:$Q$2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<sst xmlns="http://schemas.openxmlformats.org/spreadsheetml/2006/main" count="1969" uniqueCount="594">
  <si>
    <t>4.15-4.18 考核目标完成情况</t>
  </si>
  <si>
    <t>活动期间</t>
  </si>
  <si>
    <t>序号</t>
  </si>
  <si>
    <t>门店ID</t>
  </si>
  <si>
    <t>门店名称</t>
  </si>
  <si>
    <t>片区名称</t>
  </si>
  <si>
    <t>日均销售</t>
  </si>
  <si>
    <t>日均毛利额</t>
  </si>
  <si>
    <t>毛利率</t>
  </si>
  <si>
    <t>销售任务（4天）</t>
  </si>
  <si>
    <t>毛利额任务（4天）</t>
  </si>
  <si>
    <t>实际销售额</t>
  </si>
  <si>
    <t>实际毛利额</t>
  </si>
  <si>
    <t>销售额完成率</t>
  </si>
  <si>
    <t>奖惩</t>
  </si>
  <si>
    <t>备注</t>
  </si>
  <si>
    <t>毛利额完成率</t>
  </si>
  <si>
    <t>超毛奖励</t>
  </si>
  <si>
    <t>高新区锦城大道药店</t>
  </si>
  <si>
    <t>东南片区</t>
  </si>
  <si>
    <t>正式员工30元/人上交成长金</t>
  </si>
  <si>
    <t>处罚减半</t>
  </si>
  <si>
    <t>成华区万科路药店</t>
  </si>
  <si>
    <t>正式员工50元/人上交成长金</t>
  </si>
  <si>
    <t>锦江区榕声路店</t>
  </si>
  <si>
    <t>不处罚</t>
  </si>
  <si>
    <t>通盈街药店</t>
  </si>
  <si>
    <t>成华区华泰路药店</t>
  </si>
  <si>
    <t>新园大道药店</t>
  </si>
  <si>
    <t>高新区泰和二街药店</t>
  </si>
  <si>
    <t>成华杉板桥南一路店</t>
  </si>
  <si>
    <t>锦江区观音桥街药店</t>
  </si>
  <si>
    <t>高新区大源北街药店</t>
  </si>
  <si>
    <t>新乐中街药店</t>
  </si>
  <si>
    <t>锦江区水杉街药店</t>
  </si>
  <si>
    <t>成华区金马河路药店</t>
  </si>
  <si>
    <t>锦江区静沙南路药店</t>
  </si>
  <si>
    <t>成华区崔家店路药店</t>
  </si>
  <si>
    <t>高新区新下街药店</t>
  </si>
  <si>
    <t>锦江区柳翠路药店</t>
  </si>
  <si>
    <t>双林路药店</t>
  </si>
  <si>
    <t>成华区万宇路药店</t>
  </si>
  <si>
    <t>高新区天顺路药店</t>
  </si>
  <si>
    <t>成华区华泰路二药店</t>
  </si>
  <si>
    <t>成华区华康路药店</t>
  </si>
  <si>
    <t>双流区东升街道三强西路药店</t>
  </si>
  <si>
    <t>锦江区劼人路药店</t>
  </si>
  <si>
    <t>一人门店不处罚</t>
  </si>
  <si>
    <t>双流县西航港街道锦华路一段药店</t>
  </si>
  <si>
    <t>高新区中和大道药店</t>
  </si>
  <si>
    <t>高新区中和公济桥路药店</t>
  </si>
  <si>
    <t>成都高新区吉瑞三路二药房</t>
  </si>
  <si>
    <t>剑南大道药店</t>
  </si>
  <si>
    <t>成都高新区天久南巷药店</t>
  </si>
  <si>
    <t>成华区水碾河路药店</t>
  </si>
  <si>
    <t>锦江区大田坎街药店</t>
  </si>
  <si>
    <t>成都高新区泰和二街三药店</t>
  </si>
  <si>
    <t>崇州中心店</t>
  </si>
  <si>
    <t>崇州片</t>
  </si>
  <si>
    <t>怀远店</t>
  </si>
  <si>
    <t>三江店</t>
  </si>
  <si>
    <t>金带街药店</t>
  </si>
  <si>
    <t>崇州市崇阳镇尚贤坊街药店</t>
  </si>
  <si>
    <t>奖励正式员工100元/人，实习生50元/人</t>
  </si>
  <si>
    <t>崇州市崇阳镇永康东路药店</t>
  </si>
  <si>
    <t>崇州市崇阳镇蜀州中路药店</t>
  </si>
  <si>
    <t>青羊区十二桥药店</t>
  </si>
  <si>
    <t>西门一片</t>
  </si>
  <si>
    <t>青羊区北东街店</t>
  </si>
  <si>
    <t>光华药店</t>
  </si>
  <si>
    <t>金牛区花照壁中横街药店</t>
  </si>
  <si>
    <t>光华村街药店</t>
  </si>
  <si>
    <t>成华区羊子山西路药店（兴元华盛）</t>
  </si>
  <si>
    <t>成华区培华东路药店</t>
  </si>
  <si>
    <t>清江东路药店</t>
  </si>
  <si>
    <t>金牛区花照壁药店</t>
  </si>
  <si>
    <t>枣子巷药店</t>
  </si>
  <si>
    <t>金牛区蜀汉路药店</t>
  </si>
  <si>
    <t>青羊区贝森北路药店</t>
  </si>
  <si>
    <t>金牛区交大路第三药店</t>
  </si>
  <si>
    <t>土龙路药店</t>
  </si>
  <si>
    <t>成华区二环路北四段药店（汇融名城）</t>
  </si>
  <si>
    <t>成华区东昌路一药店</t>
  </si>
  <si>
    <t>金牛区银河北街药店</t>
  </si>
  <si>
    <t>成华区华油路药店</t>
  </si>
  <si>
    <t>西部店</t>
  </si>
  <si>
    <t>金丝街药店</t>
  </si>
  <si>
    <t>金牛区银沙路药店</t>
  </si>
  <si>
    <t>武侯区佳灵路药店</t>
  </si>
  <si>
    <t>金牛区金沙路药店</t>
  </si>
  <si>
    <t>成华区西林一街药店</t>
  </si>
  <si>
    <t>武侯区长寿路药店</t>
  </si>
  <si>
    <t>金牛区沙湾东一路药店</t>
  </si>
  <si>
    <t>金牛区五福桥东路药店</t>
  </si>
  <si>
    <t>成华区驷马桥三路药店</t>
  </si>
  <si>
    <t>金牛区黄苑东街药店</t>
  </si>
  <si>
    <t>沙河源药店</t>
  </si>
  <si>
    <t>青羊区文和路药店</t>
  </si>
  <si>
    <t>五津西路药店</t>
  </si>
  <si>
    <t>新津片</t>
  </si>
  <si>
    <t>新津县五津镇五津西路二药房</t>
  </si>
  <si>
    <t>新津邓双镇岷江店</t>
  </si>
  <si>
    <t>新津县五津镇武阳西路药店</t>
  </si>
  <si>
    <t>兴义镇万兴路药店</t>
  </si>
  <si>
    <t>旗舰店</t>
  </si>
  <si>
    <t>旗舰片区</t>
  </si>
  <si>
    <t>不含特药</t>
  </si>
  <si>
    <t>青羊区青龙街药店</t>
  </si>
  <si>
    <t>浆洗街药店</t>
  </si>
  <si>
    <t>成都高新区成汉南路药店</t>
  </si>
  <si>
    <t>锦江区庆云南街药店</t>
  </si>
  <si>
    <t>锦江区梨花街药店</t>
  </si>
  <si>
    <t>武侯区科华街药店</t>
  </si>
  <si>
    <t>高新区紫薇东路药店</t>
  </si>
  <si>
    <t>武侯区高攀西巷药店</t>
  </si>
  <si>
    <t>武侯区科华北路药店</t>
  </si>
  <si>
    <t>红星店</t>
  </si>
  <si>
    <t>锦江区宏济中路药店</t>
  </si>
  <si>
    <t>成都高新区元华二巷药店</t>
  </si>
  <si>
    <t>青羊区童子街药店</t>
  </si>
  <si>
    <t>武侯区丝竹路药店</t>
  </si>
  <si>
    <t>武侯区倪家桥路药店</t>
  </si>
  <si>
    <t>成华区建业路药店</t>
  </si>
  <si>
    <t>邛崃中心药店</t>
  </si>
  <si>
    <t>城郊一片</t>
  </si>
  <si>
    <t>都江堰药店</t>
  </si>
  <si>
    <t>大邑县晋原镇子龙路店</t>
  </si>
  <si>
    <t>大邑县晋源镇东壕沟段药店</t>
  </si>
  <si>
    <t>都江堰景中路店</t>
  </si>
  <si>
    <t>邛崃市文君街道凤凰大道药店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</si>
  <si>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</si>
  <si>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</si>
  <si>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</si>
  <si>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</si>
  <si>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</si>
  <si>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</si>
  <si>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</si>
  <si>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</si>
  <si>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</si>
  <si>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邛崃市羊安镇永康大道药店</t>
  </si>
  <si>
    <t>都江堰市蒲阳路药店</t>
  </si>
  <si>
    <t>大邑县晋原镇内蒙古大道桃源药店</t>
  </si>
  <si>
    <t>大邑县晋原镇东街药店</t>
  </si>
  <si>
    <t>邛崃市临邛镇翠荫街药店</t>
  </si>
  <si>
    <t>大邑县晋原镇潘家街药店</t>
  </si>
  <si>
    <t>大邑县晋原镇北街药店</t>
  </si>
  <si>
    <t>都江堰市永丰街道宝莲路药店</t>
  </si>
  <si>
    <t>邛崃市文君街道杏林路药店</t>
  </si>
  <si>
    <t>大邑晋原街道金巷西街药店</t>
  </si>
  <si>
    <t>大邑县观音阁街西段店</t>
  </si>
  <si>
    <t>大邑县晋原街道蜀望路药店</t>
  </si>
  <si>
    <t>大邑县晋原街道南街药店</t>
  </si>
  <si>
    <t>大邑县青霞街道元通路南段药店</t>
  </si>
  <si>
    <t>温江店</t>
  </si>
  <si>
    <t>西门二片</t>
  </si>
  <si>
    <t>武侯区顺和街店</t>
  </si>
  <si>
    <t>青羊区大石西路药店</t>
  </si>
  <si>
    <t>郫县郫筒镇东大街药店</t>
  </si>
  <si>
    <t>新都区马超东路店</t>
  </si>
  <si>
    <t>新都区新繁镇繁江北路药店</t>
  </si>
  <si>
    <t>郫县郫筒镇一环路东南段药店</t>
  </si>
  <si>
    <t>武侯区聚萃街药店</t>
  </si>
  <si>
    <t>温江区公平街道江安路药店</t>
  </si>
  <si>
    <t>武侯区大华街药店</t>
  </si>
  <si>
    <t>青羊区蜀辉路药店</t>
  </si>
  <si>
    <t>武侯区大悦路药店</t>
  </si>
  <si>
    <t>新都区新都街道万和北路药店</t>
  </si>
  <si>
    <t>成都高新区尚锦路药店</t>
  </si>
  <si>
    <t>青羊区蜀鑫路药店</t>
  </si>
  <si>
    <t>武侯区逸都路药店</t>
  </si>
  <si>
    <t>青羊区光华西一路药店</t>
  </si>
  <si>
    <t>青羊区光华北五路药店</t>
  </si>
  <si>
    <t>青羊区金祥路药店</t>
  </si>
  <si>
    <t>青羊区蜀源路药店</t>
  </si>
  <si>
    <t>彭州市致和镇南三环路药店</t>
  </si>
  <si>
    <t>新都区斑竹园街道医贸大道药店</t>
  </si>
  <si>
    <t>郫都区红光街道红高东路药店</t>
  </si>
  <si>
    <t>雅安市太极智慧云医药科技有限公司</t>
  </si>
  <si>
    <t>四川太极大药房连锁有限公司新都区大丰街道华美东街药店</t>
  </si>
  <si>
    <t>新开门店不处罚</t>
  </si>
  <si>
    <t>合计</t>
  </si>
  <si>
    <t>片区</t>
  </si>
  <si>
    <t>部门</t>
  </si>
  <si>
    <t>姓名</t>
  </si>
  <si>
    <t>人员ID</t>
  </si>
  <si>
    <t>职务</t>
  </si>
  <si>
    <t>人员类型</t>
  </si>
  <si>
    <t>谭庆娟</t>
  </si>
  <si>
    <t>旗舰片区主管/旗舰店店长</t>
  </si>
  <si>
    <t>正式员工</t>
  </si>
  <si>
    <t>吴凤兰</t>
  </si>
  <si>
    <t>健康顾问</t>
  </si>
  <si>
    <t>余志彬</t>
  </si>
  <si>
    <t>黄长菊</t>
  </si>
  <si>
    <t>张娟娟</t>
  </si>
  <si>
    <t>中药柜组长</t>
  </si>
  <si>
    <t>严善群</t>
  </si>
  <si>
    <t>罗豪</t>
  </si>
  <si>
    <t>马昕</t>
  </si>
  <si>
    <t>退休返聘</t>
  </si>
  <si>
    <t>阳玲</t>
  </si>
  <si>
    <t>廖桂英</t>
  </si>
  <si>
    <t>科华北路店</t>
  </si>
  <si>
    <t>陈慧</t>
  </si>
  <si>
    <t>庆云南街店</t>
  </si>
  <si>
    <t>王晓雁</t>
  </si>
  <si>
    <t>丝竹路店</t>
  </si>
  <si>
    <t>彭关敏</t>
  </si>
  <si>
    <t>店长</t>
  </si>
  <si>
    <t>吴佩芸</t>
  </si>
  <si>
    <t>高攀西巷店</t>
  </si>
  <si>
    <t>李佳岭</t>
  </si>
  <si>
    <t>紫薇东路店</t>
  </si>
  <si>
    <t>李秀丽</t>
  </si>
  <si>
    <t>魏存敏</t>
  </si>
  <si>
    <t>青龙街店</t>
  </si>
  <si>
    <t>高文棋</t>
  </si>
  <si>
    <t>李可</t>
  </si>
  <si>
    <t>蹇艺</t>
  </si>
  <si>
    <t>程静</t>
  </si>
  <si>
    <t>倪家桥店</t>
  </si>
  <si>
    <t>郭定秀</t>
  </si>
  <si>
    <t>科华路店</t>
  </si>
  <si>
    <t>尹萍</t>
  </si>
  <si>
    <t>阴静</t>
  </si>
  <si>
    <t>孙霁野</t>
  </si>
  <si>
    <t>浆洗街店</t>
  </si>
  <si>
    <t>毛静静</t>
  </si>
  <si>
    <t>唐丽</t>
  </si>
  <si>
    <t>文沅</t>
  </si>
  <si>
    <t>周金梅</t>
  </si>
  <si>
    <t>宏济中路店</t>
  </si>
  <si>
    <t>宋留艺</t>
  </si>
  <si>
    <t>唐敏</t>
  </si>
  <si>
    <t>王进</t>
  </si>
  <si>
    <t>邱运丽</t>
  </si>
  <si>
    <t>建业路</t>
  </si>
  <si>
    <t>唐丹</t>
  </si>
  <si>
    <t>长寿路店</t>
  </si>
  <si>
    <t>王茂兰</t>
  </si>
  <si>
    <t>西门片区</t>
  </si>
  <si>
    <t>枣子巷店</t>
  </si>
  <si>
    <t>刘秀琼</t>
  </si>
  <si>
    <t>邓华芬</t>
  </si>
  <si>
    <t>邓智</t>
  </si>
  <si>
    <t>银沙路店</t>
  </si>
  <si>
    <t>高敏</t>
  </si>
  <si>
    <t>朱娟</t>
  </si>
  <si>
    <t>陈思思</t>
  </si>
  <si>
    <t>银河北街店</t>
  </si>
  <si>
    <t>陈文芳</t>
  </si>
  <si>
    <t>林思敏</t>
  </si>
  <si>
    <t>东门片区</t>
  </si>
  <si>
    <t>羊子山西路店</t>
  </si>
  <si>
    <t>高红华</t>
  </si>
  <si>
    <t>王波</t>
  </si>
  <si>
    <t>李明慧</t>
  </si>
  <si>
    <t>吴阿瑶</t>
  </si>
  <si>
    <t>西林一街店</t>
  </si>
  <si>
    <t>吴成芬</t>
  </si>
  <si>
    <t>陈志勇</t>
  </si>
  <si>
    <t>杨素芬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</si>
  <si>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</si>
  <si>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</si>
  <si>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</si>
  <si>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</si>
  <si>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</si>
  <si>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</si>
  <si>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</si>
  <si>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</si>
  <si>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驷马桥三路店</t>
  </si>
  <si>
    <t>雷宇佳</t>
  </si>
  <si>
    <t>李艳</t>
  </si>
  <si>
    <t>蜀汉东路店</t>
  </si>
  <si>
    <t>梁娟</t>
  </si>
  <si>
    <t>谢敏</t>
  </si>
  <si>
    <t>沙湾东一路店</t>
  </si>
  <si>
    <t>龚敏</t>
  </si>
  <si>
    <t>清江东路店</t>
  </si>
  <si>
    <t>胡艳弘</t>
  </si>
  <si>
    <t>代曾莲</t>
  </si>
  <si>
    <t>向海英</t>
  </si>
  <si>
    <t>曾娟</t>
  </si>
  <si>
    <t>向丽容</t>
  </si>
  <si>
    <t>培华东路店</t>
  </si>
  <si>
    <t>杨凤麟</t>
  </si>
  <si>
    <t>蔡红秀</t>
  </si>
  <si>
    <t>金丝街店</t>
  </si>
  <si>
    <t>冯婧恩</t>
  </si>
  <si>
    <t>金沙路店</t>
  </si>
  <si>
    <t>何姣姣</t>
  </si>
  <si>
    <t>张雪梅</t>
  </si>
  <si>
    <t>交大三店</t>
  </si>
  <si>
    <t>李梦菊</t>
  </si>
  <si>
    <t>魏小琴</t>
  </si>
  <si>
    <t>交大黄苑东街</t>
  </si>
  <si>
    <t>马艺芮</t>
  </si>
  <si>
    <t>范海英</t>
  </si>
  <si>
    <t>华油路店</t>
  </si>
  <si>
    <t>谢玉涛</t>
  </si>
  <si>
    <t>花照壁中横街店</t>
  </si>
  <si>
    <t>廖艳萍</t>
  </si>
  <si>
    <t>李静2</t>
  </si>
  <si>
    <t>花照壁店</t>
  </si>
  <si>
    <t>代志斌</t>
  </si>
  <si>
    <t>李丽</t>
  </si>
  <si>
    <t>光华村街店</t>
  </si>
  <si>
    <t>朱晓桃</t>
  </si>
  <si>
    <t>姜孝杨</t>
  </si>
  <si>
    <t>东昌一路店</t>
  </si>
  <si>
    <t>张杰</t>
  </si>
  <si>
    <t>杨琼</t>
  </si>
  <si>
    <t>周小芳</t>
  </si>
  <si>
    <t>文和路店</t>
  </si>
  <si>
    <t>龚正红</t>
  </si>
  <si>
    <t>南门片区</t>
  </si>
  <si>
    <t>中和新下街店</t>
  </si>
  <si>
    <t>纪莉萍</t>
  </si>
  <si>
    <t>新园大道店</t>
  </si>
  <si>
    <t>朱文艺</t>
  </si>
  <si>
    <t>胡元</t>
  </si>
  <si>
    <t>新乐中街店</t>
  </si>
  <si>
    <t>任远芳</t>
  </si>
  <si>
    <t>吴新异</t>
  </si>
  <si>
    <t>通盈街店</t>
  </si>
  <si>
    <t>罗月月</t>
  </si>
  <si>
    <t>蒋海琪</t>
  </si>
  <si>
    <t>天顺路店</t>
  </si>
  <si>
    <t>唐小雪</t>
  </si>
  <si>
    <t>晏玲</t>
  </si>
  <si>
    <t>天久南巷店</t>
  </si>
  <si>
    <t>林铃</t>
  </si>
  <si>
    <t>张春苗</t>
  </si>
  <si>
    <t>泰和二街店</t>
  </si>
  <si>
    <t>贾兰</t>
  </si>
  <si>
    <t>水碾河路店</t>
  </si>
  <si>
    <t>张春丽</t>
  </si>
  <si>
    <t>郝丽秋</t>
  </si>
  <si>
    <t>双流区三强西街药店</t>
  </si>
  <si>
    <t>李银萍</t>
  </si>
  <si>
    <t>双流锦华路店</t>
  </si>
  <si>
    <t>邹惠</t>
  </si>
  <si>
    <t>徐榛</t>
  </si>
  <si>
    <t>双林路店</t>
  </si>
  <si>
    <t>庞莉娜</t>
  </si>
  <si>
    <t>夏秀娟</t>
  </si>
  <si>
    <t>大田坎店</t>
  </si>
  <si>
    <t>梅茜</t>
  </si>
  <si>
    <t>王译羚</t>
  </si>
  <si>
    <t>杉板桥店</t>
  </si>
  <si>
    <t>殷岱菊</t>
  </si>
  <si>
    <t>杨伟钰</t>
  </si>
  <si>
    <t>锦江区水杉街店</t>
  </si>
  <si>
    <t>唐冬芳</t>
  </si>
  <si>
    <t>高榕</t>
  </si>
  <si>
    <t>锦江区柳翠路店</t>
  </si>
  <si>
    <t>施雪</t>
  </si>
  <si>
    <t>李倩</t>
  </si>
  <si>
    <t>金马河路店</t>
  </si>
  <si>
    <t>易永红</t>
  </si>
  <si>
    <t>张琴琴</t>
  </si>
  <si>
    <t>苏万玲</t>
  </si>
  <si>
    <t>成华区华泰路</t>
  </si>
  <si>
    <t>吕彩霞</t>
  </si>
  <si>
    <t>李桂芳</t>
  </si>
  <si>
    <t>唐瑶</t>
  </si>
  <si>
    <t>董召英</t>
  </si>
  <si>
    <t>华泰二路店</t>
  </si>
  <si>
    <t>周恒伟</t>
  </si>
  <si>
    <t>华康路店</t>
  </si>
  <si>
    <t>刘春花</t>
  </si>
  <si>
    <t>陈丽梅</t>
  </si>
  <si>
    <t>观音桥店</t>
  </si>
  <si>
    <t>袁咏梅</t>
  </si>
  <si>
    <t>高新区民丰大道店</t>
  </si>
  <si>
    <t>于春莲</t>
  </si>
  <si>
    <t>杨秀娟</t>
  </si>
  <si>
    <t>余欢</t>
  </si>
  <si>
    <t>高新区大源北街</t>
  </si>
  <si>
    <t>张亚红</t>
  </si>
  <si>
    <t>苗裕青</t>
  </si>
  <si>
    <t>黄小丽</t>
  </si>
  <si>
    <t>崔家店</t>
  </si>
  <si>
    <t>韩守玉</t>
  </si>
  <si>
    <t>李馨怡</t>
  </si>
  <si>
    <t>成华区万科路</t>
  </si>
  <si>
    <t>马雪</t>
  </si>
  <si>
    <t>卢卫琴</t>
  </si>
  <si>
    <t>张玉</t>
  </si>
  <si>
    <t>万宇路店</t>
  </si>
  <si>
    <t>吴佩娟</t>
  </si>
  <si>
    <t>吉瑞三路店</t>
  </si>
  <si>
    <t>谭凤旭</t>
  </si>
  <si>
    <t>何锦楠</t>
  </si>
  <si>
    <t>逸都路店</t>
  </si>
  <si>
    <t>覃朱冯</t>
  </si>
  <si>
    <t>医贸大道店</t>
  </si>
  <si>
    <t>李英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</si>
  <si>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</si>
  <si>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</si>
  <si>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</si>
  <si>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</si>
  <si>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</si>
  <si>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</si>
  <si>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</si>
  <si>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</si>
  <si>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</si>
  <si>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刁乐</t>
  </si>
  <si>
    <t>新都马超东路</t>
  </si>
  <si>
    <t>黄杨</t>
  </si>
  <si>
    <t>王雪萍</t>
  </si>
  <si>
    <t>舒海燕</t>
  </si>
  <si>
    <t>温江江安店</t>
  </si>
  <si>
    <t>王慧</t>
  </si>
  <si>
    <t>贺春芳</t>
  </si>
  <si>
    <t>夏彩红</t>
  </si>
  <si>
    <t>杨瑞</t>
  </si>
  <si>
    <t>黄茜</t>
  </si>
  <si>
    <t>顺和街店</t>
  </si>
  <si>
    <t>曾蕾蕾</t>
  </si>
  <si>
    <t>聚萃街店</t>
  </si>
  <si>
    <t>王旭萍</t>
  </si>
  <si>
    <t>蜀源路店</t>
  </si>
  <si>
    <t>李紫雯</t>
  </si>
  <si>
    <t>张蓉2</t>
  </si>
  <si>
    <t>蜀鑫路店</t>
  </si>
  <si>
    <t>张阿几</t>
  </si>
  <si>
    <t>蜀辉路店</t>
  </si>
  <si>
    <t>李秀芳</t>
  </si>
  <si>
    <t>王春燕</t>
  </si>
  <si>
    <t>程改</t>
  </si>
  <si>
    <t>尚锦路店</t>
  </si>
  <si>
    <t>吴萍</t>
  </si>
  <si>
    <t>迪里拜尔·阿合买提</t>
  </si>
  <si>
    <t>郫县一环路东南段店</t>
  </si>
  <si>
    <t>邓红梅</t>
  </si>
  <si>
    <t>邹东梅</t>
  </si>
  <si>
    <t>郫筒镇东大街药店</t>
  </si>
  <si>
    <t>江月红</t>
  </si>
  <si>
    <t>李甜甜</t>
  </si>
  <si>
    <t>彭州人民医院店</t>
  </si>
  <si>
    <t>黄雨</t>
  </si>
  <si>
    <t>徐莉</t>
  </si>
  <si>
    <t>金祥路店</t>
  </si>
  <si>
    <t>向桂西</t>
  </si>
  <si>
    <t>红高东路店</t>
  </si>
  <si>
    <t>余晓凤</t>
  </si>
  <si>
    <t>常玲</t>
  </si>
  <si>
    <t>光华西一路店</t>
  </si>
  <si>
    <t>李玉先</t>
  </si>
  <si>
    <t>廖晓静</t>
  </si>
  <si>
    <t>光华北五路店</t>
  </si>
  <si>
    <t>王丹</t>
  </si>
  <si>
    <t>羊玉梅</t>
  </si>
  <si>
    <t>大悦路店</t>
  </si>
  <si>
    <t>李雪</t>
  </si>
  <si>
    <t>刘江南</t>
  </si>
  <si>
    <t>大石西路店</t>
  </si>
  <si>
    <t>毛玉</t>
  </si>
  <si>
    <t>大华街店</t>
  </si>
  <si>
    <t>黎丹</t>
  </si>
  <si>
    <t>雅安芦山店</t>
  </si>
  <si>
    <t>黄雅冰</t>
  </si>
  <si>
    <t>张莉</t>
  </si>
  <si>
    <t>卫鸿羽</t>
  </si>
  <si>
    <t>杏林路店</t>
  </si>
  <si>
    <t>戚彩</t>
  </si>
  <si>
    <t>李宋琴</t>
  </si>
  <si>
    <t>王李秋</t>
  </si>
  <si>
    <t>蜀望路店</t>
  </si>
  <si>
    <t>杨丽</t>
  </si>
  <si>
    <t>吴敏2</t>
  </si>
  <si>
    <t>邛崃中心店</t>
  </si>
  <si>
    <t>杨平</t>
  </si>
  <si>
    <t>古素琼</t>
  </si>
  <si>
    <t>金敏霜</t>
  </si>
  <si>
    <t>刘星月</t>
  </si>
  <si>
    <t>万义丽</t>
  </si>
  <si>
    <t>邛崃羊安镇店</t>
  </si>
  <si>
    <t>汪梦雨</t>
  </si>
  <si>
    <t>闵雪</t>
  </si>
  <si>
    <t>邛崃洪川小区店</t>
  </si>
  <si>
    <t>马婷婷</t>
  </si>
  <si>
    <t>高星宇</t>
  </si>
  <si>
    <t>邛崃翠荫街店</t>
  </si>
  <si>
    <t>刘燕</t>
  </si>
  <si>
    <t>陈礼凤</t>
  </si>
  <si>
    <t>范夏宇</t>
  </si>
  <si>
    <t>都江堰中心药店</t>
  </si>
  <si>
    <t>聂丽</t>
  </si>
  <si>
    <t>詹少洋</t>
  </si>
  <si>
    <t>都江堰翔凤路</t>
  </si>
  <si>
    <t>杨文英</t>
  </si>
  <si>
    <t>郭廷廷</t>
  </si>
  <si>
    <t>乐良清</t>
  </si>
  <si>
    <t>都江堰问道西路</t>
  </si>
  <si>
    <t>吴志海</t>
  </si>
  <si>
    <t>代富群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</si>
  <si>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</si>
  <si>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</si>
  <si>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</si>
  <si>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</si>
  <si>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</si>
  <si>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</si>
  <si>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</si>
  <si>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</si>
  <si>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</si>
  <si>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</si>
  <si>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</si>
  <si>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</si>
  <si>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大邑子龙店</t>
  </si>
  <si>
    <t>熊小玲</t>
  </si>
  <si>
    <t>罗洁滟</t>
  </si>
  <si>
    <t>大邑元通路店</t>
  </si>
  <si>
    <t>田兰</t>
  </si>
  <si>
    <t>宋丽敏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</si>
  <si>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</si>
  <si>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</si>
  <si>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</si>
  <si>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</si>
  <si>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</si>
  <si>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</si>
  <si>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</si>
  <si>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严蓉</t>
  </si>
  <si>
    <t>马香容</t>
  </si>
  <si>
    <t>大邑潘家街店</t>
  </si>
  <si>
    <t>李娟</t>
  </si>
  <si>
    <t>黄梅2</t>
  </si>
  <si>
    <t>大邑内蒙古桃源店</t>
  </si>
  <si>
    <t>李秀辉</t>
  </si>
  <si>
    <t>郭益</t>
  </si>
  <si>
    <t>简万婕</t>
  </si>
  <si>
    <t>大邑安仁镇千禧街药店</t>
  </si>
  <si>
    <t>李沙1</t>
  </si>
  <si>
    <t>张群</t>
  </si>
  <si>
    <t>大邑金巷西街店</t>
  </si>
  <si>
    <t>徐志强</t>
  </si>
  <si>
    <t>叶程</t>
  </si>
  <si>
    <t>大邑观音阁西街店</t>
  </si>
  <si>
    <t>朱欢</t>
  </si>
  <si>
    <t>韩彬</t>
  </si>
  <si>
    <t>大邑东街店</t>
  </si>
  <si>
    <t>刘秋菊</t>
  </si>
  <si>
    <t>许静</t>
  </si>
  <si>
    <t>大邑东壕沟店</t>
  </si>
  <si>
    <t>范阳</t>
  </si>
  <si>
    <t>彭蓉</t>
  </si>
  <si>
    <t>大邑北街店</t>
  </si>
  <si>
    <t>黄霞</t>
  </si>
  <si>
    <t>徐双秀</t>
  </si>
  <si>
    <t>牟彩云</t>
  </si>
  <si>
    <t>彭亚丹</t>
  </si>
  <si>
    <t>崇州片区</t>
  </si>
  <si>
    <t>卓敏</t>
  </si>
  <si>
    <t>母小琴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</si>
  <si>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</si>
  <si>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</si>
  <si>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</si>
  <si>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</si>
  <si>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</si>
  <si>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</si>
  <si>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</si>
  <si>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</si>
  <si>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</si>
  <si>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</si>
  <si>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</si>
  <si>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</si>
  <si>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</si>
  <si>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</si>
  <si>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</si>
  <si>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崇州怀远店</t>
  </si>
  <si>
    <t>韩艳梅</t>
  </si>
  <si>
    <t>曹琼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</si>
  <si>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</si>
  <si>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</si>
  <si>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</si>
  <si>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</si>
  <si>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</si>
  <si>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</si>
  <si>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</si>
  <si>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</si>
  <si>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</si>
  <si>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武阳西路店</t>
  </si>
  <si>
    <t>祁荣</t>
  </si>
  <si>
    <t>李迎新</t>
  </si>
  <si>
    <t>五津西路2店</t>
  </si>
  <si>
    <t>朱春梅</t>
  </si>
  <si>
    <t>郑红艳</t>
  </si>
  <si>
    <t>人员名称</t>
  </si>
  <si>
    <t>分配金额</t>
  </si>
  <si>
    <t>完成率</t>
  </si>
  <si>
    <t>绩效分</t>
  </si>
  <si>
    <t>减半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</si>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</sst>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0_ "/>
    <numFmt numFmtId="179" formatCode="0.00_);[Red]\(0.00\)"/>
  </numFmts>
  <fonts count="30">
    <font>
      <sz val="11"/>
      <color theme="1"/>
      <name val="宋体"/>
      <charset val="134"/>
      <scheme val="minor"/>
    </font>
    <font>
      <sz val="12"/>
      <color rgb="FF000000"/>
      <name val="等线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0" fillId="0" borderId="0" xfId="3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3" applyNumberForma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6" fontId="2" fillId="0" borderId="1" xfId="3" applyNumberFormat="1" applyFont="1" applyBorder="1" applyAlignment="1">
      <alignment horizontal="center" vertical="center"/>
    </xf>
    <xf numFmtId="179" fontId="2" fillId="0" borderId="1" xfId="3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5-18&#26597;&#35810;&#26102;&#38388;&#27573;&#20998;&#38376;&#24215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1321</v>
          </cell>
          <cell r="K3">
            <v>313.39</v>
          </cell>
          <cell r="L3">
            <v>413984.54</v>
          </cell>
          <cell r="M3">
            <v>39230.44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西门片区</v>
          </cell>
          <cell r="I4" t="str">
            <v>刘琴英</v>
          </cell>
          <cell r="J4">
            <v>630</v>
          </cell>
          <cell r="K4">
            <v>169.51</v>
          </cell>
          <cell r="L4">
            <v>106789.02</v>
          </cell>
          <cell r="M4">
            <v>18565.77</v>
          </cell>
        </row>
        <row r="5">
          <cell r="D5">
            <v>399</v>
          </cell>
          <cell r="E5" t="str">
            <v>四川太极大药房连锁有限公司成都高新区成汉南路药店</v>
          </cell>
          <cell r="F5" t="str">
            <v>否</v>
          </cell>
          <cell r="G5">
            <v>232</v>
          </cell>
          <cell r="H5" t="str">
            <v>南门片区</v>
          </cell>
          <cell r="I5" t="str">
            <v>陈冰雪</v>
          </cell>
          <cell r="J5">
            <v>778</v>
          </cell>
          <cell r="K5">
            <v>136.65</v>
          </cell>
          <cell r="L5">
            <v>106315.44</v>
          </cell>
          <cell r="M5">
            <v>30433.34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142</v>
          </cell>
          <cell r="H6" t="str">
            <v>旗舰片区</v>
          </cell>
          <cell r="I6" t="str">
            <v>谭勤娟</v>
          </cell>
          <cell r="J6">
            <v>689</v>
          </cell>
          <cell r="K6">
            <v>115.58</v>
          </cell>
          <cell r="L6">
            <v>79633.3</v>
          </cell>
          <cell r="M6">
            <v>24447.19</v>
          </cell>
        </row>
        <row r="7">
          <cell r="D7">
            <v>114685</v>
          </cell>
          <cell r="E7" t="str">
            <v>四川太极青羊区青龙街药店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612</v>
          </cell>
          <cell r="K7">
            <v>127.17</v>
          </cell>
          <cell r="L7">
            <v>77825.88</v>
          </cell>
          <cell r="M7">
            <v>14558.76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西门片区</v>
          </cell>
          <cell r="I8" t="str">
            <v>刘琴英</v>
          </cell>
          <cell r="J8">
            <v>417</v>
          </cell>
          <cell r="K8">
            <v>184.83</v>
          </cell>
          <cell r="L8">
            <v>77075.82</v>
          </cell>
          <cell r="M8">
            <v>16769.04</v>
          </cell>
        </row>
        <row r="9">
          <cell r="D9">
            <v>114844</v>
          </cell>
          <cell r="E9" t="str">
            <v>四川太极成华区培华东路药店</v>
          </cell>
          <cell r="F9" t="str">
            <v/>
          </cell>
          <cell r="G9">
            <v>342</v>
          </cell>
          <cell r="H9" t="str">
            <v>东门片区</v>
          </cell>
          <cell r="I9" t="str">
            <v>毛静静</v>
          </cell>
          <cell r="J9">
            <v>245</v>
          </cell>
          <cell r="K9">
            <v>246.04</v>
          </cell>
          <cell r="L9">
            <v>60279.12</v>
          </cell>
          <cell r="M9">
            <v>11034.81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南门片区</v>
          </cell>
          <cell r="I10" t="str">
            <v>陈冰雪</v>
          </cell>
          <cell r="J10">
            <v>681</v>
          </cell>
          <cell r="K10">
            <v>85.58</v>
          </cell>
          <cell r="L10">
            <v>58280.23</v>
          </cell>
          <cell r="M10">
            <v>17162.22</v>
          </cell>
        </row>
        <row r="11">
          <cell r="D11">
            <v>341</v>
          </cell>
          <cell r="E11" t="str">
            <v>四川太极邛崃中心药店</v>
          </cell>
          <cell r="F11" t="str">
            <v>是</v>
          </cell>
          <cell r="G11">
            <v>282</v>
          </cell>
          <cell r="H11" t="str">
            <v>城郊一片</v>
          </cell>
          <cell r="I11" t="str">
            <v>郑红艳 </v>
          </cell>
          <cell r="J11">
            <v>381</v>
          </cell>
          <cell r="K11">
            <v>143.96</v>
          </cell>
          <cell r="L11">
            <v>54849.22</v>
          </cell>
          <cell r="M11">
            <v>19666.38</v>
          </cell>
        </row>
        <row r="12">
          <cell r="D12">
            <v>117491</v>
          </cell>
          <cell r="E12" t="str">
            <v>四川太极金牛区花照壁中横街药店</v>
          </cell>
          <cell r="F12" t="str">
            <v/>
          </cell>
          <cell r="G12">
            <v>181</v>
          </cell>
          <cell r="H12" t="str">
            <v>西门片区</v>
          </cell>
          <cell r="I12" t="str">
            <v>刘琴英</v>
          </cell>
          <cell r="J12">
            <v>323</v>
          </cell>
          <cell r="K12">
            <v>162.5</v>
          </cell>
          <cell r="L12">
            <v>52487.54</v>
          </cell>
          <cell r="M12">
            <v>8587.73</v>
          </cell>
        </row>
        <row r="13">
          <cell r="D13">
            <v>546</v>
          </cell>
          <cell r="E13" t="str">
            <v>四川太极锦江区榕声路店</v>
          </cell>
          <cell r="F13" t="str">
            <v>否</v>
          </cell>
          <cell r="G13">
            <v>232</v>
          </cell>
          <cell r="H13" t="str">
            <v>南门片区</v>
          </cell>
          <cell r="I13" t="str">
            <v>陈冰雪</v>
          </cell>
          <cell r="J13">
            <v>720</v>
          </cell>
          <cell r="K13">
            <v>67.46</v>
          </cell>
          <cell r="L13">
            <v>48569.35</v>
          </cell>
          <cell r="M13">
            <v>15738.55</v>
          </cell>
        </row>
        <row r="14">
          <cell r="D14">
            <v>106066</v>
          </cell>
          <cell r="E14" t="str">
            <v>四川太极锦江区梨花街药店</v>
          </cell>
          <cell r="F14" t="str">
            <v/>
          </cell>
          <cell r="G14">
            <v>142</v>
          </cell>
          <cell r="H14" t="str">
            <v>旗舰片区</v>
          </cell>
          <cell r="I14" t="str">
            <v>谭勤娟</v>
          </cell>
          <cell r="J14">
            <v>721</v>
          </cell>
          <cell r="K14">
            <v>62.57</v>
          </cell>
          <cell r="L14">
            <v>45109.59</v>
          </cell>
          <cell r="M14">
            <v>17672.15</v>
          </cell>
        </row>
        <row r="15">
          <cell r="D15">
            <v>365</v>
          </cell>
          <cell r="E15" t="str">
            <v>四川太极光华村街药店</v>
          </cell>
          <cell r="F15" t="str">
            <v>是</v>
          </cell>
          <cell r="G15">
            <v>181</v>
          </cell>
          <cell r="H15" t="str">
            <v>西门片区</v>
          </cell>
          <cell r="I15" t="str">
            <v>刘琴英</v>
          </cell>
          <cell r="J15">
            <v>425</v>
          </cell>
          <cell r="K15">
            <v>101.19</v>
          </cell>
          <cell r="L15">
            <v>43005.37</v>
          </cell>
          <cell r="M15">
            <v>10810.03</v>
          </cell>
        </row>
        <row r="16">
          <cell r="D16">
            <v>742</v>
          </cell>
          <cell r="E16" t="str">
            <v>四川太极锦江区庆云南街药店</v>
          </cell>
          <cell r="F16" t="str">
            <v/>
          </cell>
          <cell r="G16">
            <v>142</v>
          </cell>
          <cell r="H16" t="str">
            <v>旗舰片区</v>
          </cell>
          <cell r="I16" t="str">
            <v>谭勤娟</v>
          </cell>
          <cell r="J16">
            <v>456</v>
          </cell>
          <cell r="K16">
            <v>88.42</v>
          </cell>
          <cell r="L16">
            <v>40319.32</v>
          </cell>
          <cell r="M16">
            <v>11685.15</v>
          </cell>
        </row>
        <row r="17">
          <cell r="D17">
            <v>385</v>
          </cell>
          <cell r="E17" t="str">
            <v>四川太极五津西路药店</v>
          </cell>
          <cell r="F17" t="str">
            <v>是</v>
          </cell>
          <cell r="G17">
            <v>281</v>
          </cell>
          <cell r="H17" t="str">
            <v>新津片</v>
          </cell>
          <cell r="I17" t="str">
            <v>王燕丽</v>
          </cell>
          <cell r="J17">
            <v>268</v>
          </cell>
          <cell r="K17">
            <v>136.75</v>
          </cell>
          <cell r="L17">
            <v>36649.16</v>
          </cell>
          <cell r="M17">
            <v>8039.35</v>
          </cell>
        </row>
        <row r="18">
          <cell r="D18">
            <v>581</v>
          </cell>
          <cell r="E18" t="str">
            <v>四川太极成华区二环路北四段药店（汇融名城）</v>
          </cell>
          <cell r="F18" t="str">
            <v>是</v>
          </cell>
          <cell r="G18">
            <v>342</v>
          </cell>
          <cell r="H18" t="str">
            <v>东门片区</v>
          </cell>
          <cell r="I18" t="str">
            <v>毛静静</v>
          </cell>
          <cell r="J18">
            <v>405</v>
          </cell>
          <cell r="K18">
            <v>90.18</v>
          </cell>
          <cell r="L18">
            <v>36522.95</v>
          </cell>
          <cell r="M18">
            <v>11708.82</v>
          </cell>
        </row>
        <row r="19">
          <cell r="D19">
            <v>103198</v>
          </cell>
          <cell r="E19" t="str">
            <v>四川太极青羊区贝森北路药店</v>
          </cell>
          <cell r="F19" t="str">
            <v/>
          </cell>
          <cell r="G19">
            <v>181</v>
          </cell>
          <cell r="H19" t="str">
            <v>西门片区</v>
          </cell>
          <cell r="I19" t="str">
            <v>刘琴英</v>
          </cell>
          <cell r="J19">
            <v>638</v>
          </cell>
          <cell r="K19">
            <v>57.07</v>
          </cell>
          <cell r="L19">
            <v>36408.49</v>
          </cell>
          <cell r="M19">
            <v>10815.24</v>
          </cell>
        </row>
        <row r="20">
          <cell r="D20">
            <v>707</v>
          </cell>
          <cell r="E20" t="str">
            <v>四川太极成华区万科路药店</v>
          </cell>
          <cell r="F20" t="str">
            <v>否</v>
          </cell>
          <cell r="G20">
            <v>232</v>
          </cell>
          <cell r="H20" t="str">
            <v>南门片区</v>
          </cell>
          <cell r="I20" t="str">
            <v>陈冰雪</v>
          </cell>
          <cell r="J20">
            <v>482</v>
          </cell>
          <cell r="K20">
            <v>72.24</v>
          </cell>
          <cell r="L20">
            <v>34820.15</v>
          </cell>
          <cell r="M20">
            <v>11846.08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东门片区</v>
          </cell>
          <cell r="I21" t="str">
            <v>毛静静</v>
          </cell>
          <cell r="J21">
            <v>346</v>
          </cell>
          <cell r="K21">
            <v>97.59</v>
          </cell>
          <cell r="L21">
            <v>33766.84</v>
          </cell>
          <cell r="M21">
            <v>8796.29</v>
          </cell>
        </row>
        <row r="22">
          <cell r="D22">
            <v>377</v>
          </cell>
          <cell r="E22" t="str">
            <v>四川太极新园大道药店</v>
          </cell>
          <cell r="F22" t="str">
            <v>否</v>
          </cell>
          <cell r="G22">
            <v>232</v>
          </cell>
          <cell r="H22" t="str">
            <v>南门片区</v>
          </cell>
          <cell r="I22" t="str">
            <v>陈冰雪</v>
          </cell>
          <cell r="J22">
            <v>494</v>
          </cell>
          <cell r="K22">
            <v>67.93</v>
          </cell>
          <cell r="L22">
            <v>33558.34</v>
          </cell>
          <cell r="M22">
            <v>10357.32</v>
          </cell>
        </row>
        <row r="23">
          <cell r="D23">
            <v>514</v>
          </cell>
          <cell r="E23" t="str">
            <v>四川太极新津邓双镇岷江店</v>
          </cell>
          <cell r="F23" t="str">
            <v>否</v>
          </cell>
          <cell r="G23">
            <v>281</v>
          </cell>
          <cell r="H23" t="str">
            <v>新津片</v>
          </cell>
          <cell r="I23" t="str">
            <v>王燕丽</v>
          </cell>
          <cell r="J23">
            <v>386</v>
          </cell>
          <cell r="K23">
            <v>86.76</v>
          </cell>
          <cell r="L23">
            <v>33489.97</v>
          </cell>
          <cell r="M23">
            <v>11377.65</v>
          </cell>
        </row>
        <row r="24">
          <cell r="D24">
            <v>123007</v>
          </cell>
          <cell r="E24" t="str">
            <v>四川太极大邑县青霞街道元通路南段药店</v>
          </cell>
          <cell r="F24" t="str">
            <v/>
          </cell>
          <cell r="G24">
            <v>282</v>
          </cell>
          <cell r="H24" t="str">
            <v>城郊一片</v>
          </cell>
          <cell r="I24" t="str">
            <v>郑红艳 </v>
          </cell>
          <cell r="J24">
            <v>156</v>
          </cell>
          <cell r="K24">
            <v>214.24</v>
          </cell>
          <cell r="L24">
            <v>33420.71</v>
          </cell>
          <cell r="M24">
            <v>6149.59</v>
          </cell>
        </row>
        <row r="25">
          <cell r="D25">
            <v>117184</v>
          </cell>
          <cell r="E25" t="str">
            <v>四川太极锦江区静沙南路药店</v>
          </cell>
          <cell r="F25" t="str">
            <v/>
          </cell>
          <cell r="G25">
            <v>342</v>
          </cell>
          <cell r="H25" t="str">
            <v>东门片区</v>
          </cell>
          <cell r="I25" t="str">
            <v>毛静静</v>
          </cell>
          <cell r="J25">
            <v>410</v>
          </cell>
          <cell r="K25">
            <v>79.65</v>
          </cell>
          <cell r="L25">
            <v>32655.68</v>
          </cell>
          <cell r="M25">
            <v>11764.72</v>
          </cell>
        </row>
        <row r="26">
          <cell r="D26">
            <v>747</v>
          </cell>
          <cell r="E26" t="str">
            <v>四川太极郫县郫筒镇一环路东南段药店</v>
          </cell>
          <cell r="F26" t="str">
            <v/>
          </cell>
          <cell r="G26">
            <v>181</v>
          </cell>
          <cell r="H26" t="str">
            <v>西门片区</v>
          </cell>
          <cell r="I26" t="str">
            <v>刘琴英</v>
          </cell>
          <cell r="J26">
            <v>225</v>
          </cell>
          <cell r="K26">
            <v>144.53</v>
          </cell>
          <cell r="L26">
            <v>32519.4</v>
          </cell>
          <cell r="M26">
            <v>7449.68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342</v>
          </cell>
          <cell r="H27" t="str">
            <v>东门片区</v>
          </cell>
          <cell r="I27" t="str">
            <v>毛静静</v>
          </cell>
          <cell r="J27">
            <v>448</v>
          </cell>
          <cell r="K27">
            <v>71.6</v>
          </cell>
          <cell r="L27">
            <v>32076.57</v>
          </cell>
          <cell r="M27">
            <v>7730.77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232</v>
          </cell>
          <cell r="H28" t="str">
            <v>南门片区</v>
          </cell>
          <cell r="I28" t="str">
            <v>陈冰雪</v>
          </cell>
          <cell r="J28">
            <v>338</v>
          </cell>
          <cell r="K28">
            <v>94.87</v>
          </cell>
          <cell r="L28">
            <v>32065.49</v>
          </cell>
          <cell r="M28">
            <v>8927.82</v>
          </cell>
        </row>
        <row r="29">
          <cell r="D29">
            <v>726</v>
          </cell>
          <cell r="E29" t="str">
            <v>四川太极金牛区交大路第三药店</v>
          </cell>
          <cell r="F29" t="str">
            <v>否</v>
          </cell>
          <cell r="G29">
            <v>181</v>
          </cell>
          <cell r="H29" t="str">
            <v>西门片区</v>
          </cell>
          <cell r="I29" t="str">
            <v>刘琴英</v>
          </cell>
          <cell r="J29">
            <v>340</v>
          </cell>
          <cell r="K29">
            <v>90.69</v>
          </cell>
          <cell r="L29">
            <v>30833.63</v>
          </cell>
          <cell r="M29">
            <v>9073.99</v>
          </cell>
        </row>
        <row r="30">
          <cell r="D30">
            <v>517</v>
          </cell>
          <cell r="E30" t="str">
            <v>四川太极青羊区北东街店</v>
          </cell>
          <cell r="F30" t="str">
            <v>否</v>
          </cell>
          <cell r="G30">
            <v>181</v>
          </cell>
          <cell r="H30" t="str">
            <v>西门片区</v>
          </cell>
          <cell r="I30" t="str">
            <v>刘琴英</v>
          </cell>
          <cell r="J30">
            <v>292</v>
          </cell>
          <cell r="K30">
            <v>101.66</v>
          </cell>
          <cell r="L30">
            <v>29685.32</v>
          </cell>
          <cell r="M30">
            <v>8608.21</v>
          </cell>
        </row>
        <row r="31">
          <cell r="D31">
            <v>108656</v>
          </cell>
          <cell r="E31" t="str">
            <v>四川太极新津县五津镇五津西路二药房</v>
          </cell>
          <cell r="F31" t="str">
            <v/>
          </cell>
          <cell r="G31">
            <v>281</v>
          </cell>
          <cell r="H31" t="str">
            <v>新津片</v>
          </cell>
          <cell r="I31" t="str">
            <v>王燕丽</v>
          </cell>
          <cell r="J31">
            <v>223</v>
          </cell>
          <cell r="K31">
            <v>128.65</v>
          </cell>
          <cell r="L31">
            <v>28689.43</v>
          </cell>
          <cell r="M31">
            <v>6327.18</v>
          </cell>
        </row>
        <row r="32">
          <cell r="D32">
            <v>114286</v>
          </cell>
          <cell r="E32" t="str">
            <v>四川太极青羊区光华北五路药店</v>
          </cell>
          <cell r="F32" t="str">
            <v/>
          </cell>
          <cell r="G32">
            <v>232</v>
          </cell>
          <cell r="H32" t="str">
            <v>南门片区</v>
          </cell>
          <cell r="I32" t="str">
            <v>陈冰雪</v>
          </cell>
          <cell r="J32">
            <v>328</v>
          </cell>
          <cell r="K32">
            <v>85.97</v>
          </cell>
          <cell r="L32">
            <v>28196.86</v>
          </cell>
          <cell r="M32">
            <v>8437.19</v>
          </cell>
        </row>
        <row r="33">
          <cell r="D33">
            <v>114622</v>
          </cell>
          <cell r="E33" t="str">
            <v>四川太极成华区东昌路一药店</v>
          </cell>
          <cell r="F33" t="str">
            <v/>
          </cell>
          <cell r="G33">
            <v>342</v>
          </cell>
          <cell r="H33" t="str">
            <v>东门片区</v>
          </cell>
          <cell r="I33" t="str">
            <v>毛静静</v>
          </cell>
          <cell r="J33">
            <v>355</v>
          </cell>
          <cell r="K33">
            <v>76.34</v>
          </cell>
          <cell r="L33">
            <v>27101.19</v>
          </cell>
          <cell r="M33">
            <v>10523.04</v>
          </cell>
        </row>
        <row r="34">
          <cell r="D34">
            <v>116919</v>
          </cell>
          <cell r="E34" t="str">
            <v>四川太极武侯区科华北路药店</v>
          </cell>
          <cell r="F34" t="str">
            <v/>
          </cell>
          <cell r="G34">
            <v>142</v>
          </cell>
          <cell r="H34" t="str">
            <v>旗舰片区</v>
          </cell>
          <cell r="I34" t="str">
            <v>谭勤娟</v>
          </cell>
          <cell r="J34">
            <v>282</v>
          </cell>
          <cell r="K34">
            <v>95.76</v>
          </cell>
          <cell r="L34">
            <v>27003.9</v>
          </cell>
          <cell r="M34">
            <v>7303.04</v>
          </cell>
        </row>
        <row r="35">
          <cell r="D35">
            <v>373</v>
          </cell>
          <cell r="E35" t="str">
            <v>四川太极通盈街药店</v>
          </cell>
          <cell r="F35" t="str">
            <v>否</v>
          </cell>
          <cell r="G35">
            <v>342</v>
          </cell>
          <cell r="H35" t="str">
            <v>东门片区</v>
          </cell>
          <cell r="I35" t="str">
            <v>毛静静</v>
          </cell>
          <cell r="J35">
            <v>313</v>
          </cell>
          <cell r="K35">
            <v>86.27</v>
          </cell>
          <cell r="L35">
            <v>27002.09</v>
          </cell>
          <cell r="M35">
            <v>9601.44</v>
          </cell>
        </row>
        <row r="36">
          <cell r="D36">
            <v>359</v>
          </cell>
          <cell r="E36" t="str">
            <v>四川太极枣子巷药店</v>
          </cell>
          <cell r="F36" t="str">
            <v>否</v>
          </cell>
          <cell r="G36">
            <v>181</v>
          </cell>
          <cell r="H36" t="str">
            <v>西门片区</v>
          </cell>
          <cell r="I36" t="str">
            <v>刘琴英</v>
          </cell>
          <cell r="J36">
            <v>397</v>
          </cell>
          <cell r="K36">
            <v>67.78</v>
          </cell>
          <cell r="L36">
            <v>26908.24</v>
          </cell>
          <cell r="M36">
            <v>8424.25</v>
          </cell>
        </row>
        <row r="37">
          <cell r="D37">
            <v>587</v>
          </cell>
          <cell r="E37" t="str">
            <v>四川太极都江堰景中路店</v>
          </cell>
          <cell r="F37" t="str">
            <v>否</v>
          </cell>
          <cell r="G37">
            <v>282</v>
          </cell>
          <cell r="H37" t="str">
            <v>城郊一片</v>
          </cell>
          <cell r="I37" t="str">
            <v>郑红艳 </v>
          </cell>
          <cell r="J37">
            <v>299</v>
          </cell>
          <cell r="K37">
            <v>89.97</v>
          </cell>
          <cell r="L37">
            <v>26901.89</v>
          </cell>
          <cell r="M37">
            <v>8093.31</v>
          </cell>
        </row>
        <row r="38">
          <cell r="D38">
            <v>104428</v>
          </cell>
          <cell r="E38" t="str">
            <v>四川太极崇州市崇阳镇永康东路药店 </v>
          </cell>
          <cell r="F38" t="str">
            <v/>
          </cell>
          <cell r="G38">
            <v>341</v>
          </cell>
          <cell r="H38" t="str">
            <v>崇州片区</v>
          </cell>
          <cell r="I38" t="str">
            <v>胡建梅</v>
          </cell>
          <cell r="J38">
            <v>339</v>
          </cell>
          <cell r="K38">
            <v>79.11</v>
          </cell>
          <cell r="L38">
            <v>26817.87</v>
          </cell>
          <cell r="M38">
            <v>8619.96</v>
          </cell>
        </row>
        <row r="39">
          <cell r="D39">
            <v>746</v>
          </cell>
          <cell r="E39" t="str">
            <v>四川太极大邑县晋原镇内蒙古大道桃源药店</v>
          </cell>
          <cell r="F39" t="str">
            <v>否</v>
          </cell>
          <cell r="G39">
            <v>282</v>
          </cell>
          <cell r="H39" t="str">
            <v>城郊一片</v>
          </cell>
          <cell r="I39" t="str">
            <v>郑红艳 </v>
          </cell>
          <cell r="J39">
            <v>488</v>
          </cell>
          <cell r="K39">
            <v>54.26</v>
          </cell>
          <cell r="L39">
            <v>26478.66</v>
          </cell>
          <cell r="M39">
            <v>8165</v>
          </cell>
        </row>
        <row r="40">
          <cell r="D40">
            <v>357</v>
          </cell>
          <cell r="E40" t="str">
            <v>四川太极清江东路药店</v>
          </cell>
          <cell r="F40" t="str">
            <v>否</v>
          </cell>
          <cell r="G40">
            <v>181</v>
          </cell>
          <cell r="H40" t="str">
            <v>西门片区</v>
          </cell>
          <cell r="I40" t="str">
            <v>刘琴英</v>
          </cell>
          <cell r="J40">
            <v>265</v>
          </cell>
          <cell r="K40">
            <v>98.25</v>
          </cell>
          <cell r="L40">
            <v>26035.2</v>
          </cell>
          <cell r="M40">
            <v>9184.04</v>
          </cell>
        </row>
        <row r="41">
          <cell r="D41">
            <v>118074</v>
          </cell>
          <cell r="E41" t="str">
            <v>四川太极高新区泰和二街药店</v>
          </cell>
          <cell r="F41" t="str">
            <v/>
          </cell>
          <cell r="G41">
            <v>232</v>
          </cell>
          <cell r="H41" t="str">
            <v>南门片区</v>
          </cell>
          <cell r="I41" t="str">
            <v>陈冰雪</v>
          </cell>
          <cell r="J41">
            <v>428</v>
          </cell>
          <cell r="K41">
            <v>60.61</v>
          </cell>
          <cell r="L41">
            <v>25942.91</v>
          </cell>
          <cell r="M41">
            <v>9185.96</v>
          </cell>
        </row>
        <row r="42">
          <cell r="D42">
            <v>379</v>
          </cell>
          <cell r="E42" t="str">
            <v>四川太极土龙路药店</v>
          </cell>
          <cell r="F42" t="str">
            <v>否</v>
          </cell>
          <cell r="G42">
            <v>181</v>
          </cell>
          <cell r="H42" t="str">
            <v>西门片区</v>
          </cell>
          <cell r="I42" t="str">
            <v>刘琴英</v>
          </cell>
          <cell r="J42">
            <v>352</v>
          </cell>
          <cell r="K42">
            <v>72.83</v>
          </cell>
          <cell r="L42">
            <v>25637.61</v>
          </cell>
          <cell r="M42">
            <v>6819.46</v>
          </cell>
        </row>
        <row r="43">
          <cell r="D43">
            <v>105910</v>
          </cell>
          <cell r="E43" t="str">
            <v>四川太极高新区紫薇东路药店</v>
          </cell>
          <cell r="F43" t="str">
            <v/>
          </cell>
          <cell r="G43">
            <v>142</v>
          </cell>
          <cell r="H43" t="str">
            <v>旗舰片区</v>
          </cell>
          <cell r="I43" t="str">
            <v>谭勤娟</v>
          </cell>
          <cell r="J43">
            <v>283</v>
          </cell>
          <cell r="K43">
            <v>90.41</v>
          </cell>
          <cell r="L43">
            <v>25585.18</v>
          </cell>
          <cell r="M43">
            <v>7137.28</v>
          </cell>
        </row>
        <row r="44">
          <cell r="D44">
            <v>102565</v>
          </cell>
          <cell r="E44" t="str">
            <v>四川太极武侯区佳灵路药店</v>
          </cell>
          <cell r="F44" t="str">
            <v/>
          </cell>
          <cell r="G44">
            <v>181</v>
          </cell>
          <cell r="H44" t="str">
            <v>西门片区</v>
          </cell>
          <cell r="I44" t="str">
            <v>刘琴英</v>
          </cell>
          <cell r="J44">
            <v>515</v>
          </cell>
          <cell r="K44">
            <v>49.37</v>
          </cell>
          <cell r="L44">
            <v>25422.98</v>
          </cell>
          <cell r="M44">
            <v>8643.94</v>
          </cell>
        </row>
        <row r="45">
          <cell r="D45">
            <v>712</v>
          </cell>
          <cell r="E45" t="str">
            <v>四川太极成华区华泰路药店</v>
          </cell>
          <cell r="F45" t="str">
            <v>否</v>
          </cell>
          <cell r="G45">
            <v>342</v>
          </cell>
          <cell r="H45" t="str">
            <v>东门片区</v>
          </cell>
          <cell r="I45" t="str">
            <v>毛静静</v>
          </cell>
          <cell r="J45">
            <v>411</v>
          </cell>
          <cell r="K45">
            <v>61.83</v>
          </cell>
          <cell r="L45">
            <v>25411.53</v>
          </cell>
          <cell r="M45">
            <v>9447.63</v>
          </cell>
        </row>
        <row r="46">
          <cell r="D46">
            <v>111219</v>
          </cell>
          <cell r="E46" t="str">
            <v>四川太极金牛区花照壁药店</v>
          </cell>
          <cell r="F46" t="str">
            <v/>
          </cell>
          <cell r="G46">
            <v>181</v>
          </cell>
          <cell r="H46" t="str">
            <v>西门片区</v>
          </cell>
          <cell r="I46" t="str">
            <v>刘琴英</v>
          </cell>
          <cell r="J46">
            <v>305</v>
          </cell>
          <cell r="K46">
            <v>81.85</v>
          </cell>
          <cell r="L46">
            <v>24965.53</v>
          </cell>
          <cell r="M46">
            <v>6567.63</v>
          </cell>
        </row>
        <row r="47">
          <cell r="D47">
            <v>54</v>
          </cell>
          <cell r="E47" t="str">
            <v>四川太极怀远店</v>
          </cell>
          <cell r="F47" t="str">
            <v>是</v>
          </cell>
          <cell r="G47">
            <v>341</v>
          </cell>
          <cell r="H47" t="str">
            <v>崇州片区</v>
          </cell>
          <cell r="I47" t="str">
            <v>胡建梅</v>
          </cell>
          <cell r="J47">
            <v>278</v>
          </cell>
          <cell r="K47">
            <v>89.48</v>
          </cell>
          <cell r="L47">
            <v>24876.25</v>
          </cell>
          <cell r="M47">
            <v>8464.04</v>
          </cell>
        </row>
        <row r="48">
          <cell r="D48">
            <v>754</v>
          </cell>
          <cell r="E48" t="str">
            <v>四川太极大药房连锁有限公司崇州市崇阳镇尚贤坊街药店</v>
          </cell>
          <cell r="F48" t="str">
            <v/>
          </cell>
          <cell r="G48">
            <v>341</v>
          </cell>
          <cell r="H48" t="str">
            <v>崇州片区</v>
          </cell>
          <cell r="I48" t="str">
            <v>胡建梅</v>
          </cell>
          <cell r="J48">
            <v>197</v>
          </cell>
          <cell r="K48">
            <v>125.06</v>
          </cell>
          <cell r="L48">
            <v>24636.25</v>
          </cell>
          <cell r="M48">
            <v>6544.05</v>
          </cell>
        </row>
        <row r="49">
          <cell r="D49">
            <v>744</v>
          </cell>
          <cell r="E49" t="str">
            <v>四川太极武侯区科华街药店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290</v>
          </cell>
          <cell r="K49">
            <v>84.28</v>
          </cell>
          <cell r="L49">
            <v>24441.46</v>
          </cell>
          <cell r="M49">
            <v>7010.76</v>
          </cell>
        </row>
        <row r="50">
          <cell r="D50">
            <v>738</v>
          </cell>
          <cell r="E50" t="str">
            <v>四川太极都江堰市蒲阳路药店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郑红艳 </v>
          </cell>
          <cell r="J50">
            <v>421</v>
          </cell>
          <cell r="K50">
            <v>57.36</v>
          </cell>
          <cell r="L50">
            <v>24150.61</v>
          </cell>
          <cell r="M50">
            <v>6594.57</v>
          </cell>
        </row>
        <row r="51">
          <cell r="D51">
            <v>105267</v>
          </cell>
          <cell r="E51" t="str">
            <v>四川太极金牛区蜀汉路药店</v>
          </cell>
          <cell r="F51" t="str">
            <v/>
          </cell>
          <cell r="G51">
            <v>181</v>
          </cell>
          <cell r="H51" t="str">
            <v>西门片区</v>
          </cell>
          <cell r="I51" t="str">
            <v>刘琴英</v>
          </cell>
          <cell r="J51">
            <v>308</v>
          </cell>
          <cell r="K51">
            <v>75.59</v>
          </cell>
          <cell r="L51">
            <v>23280.98</v>
          </cell>
          <cell r="M51">
            <v>6953.75</v>
          </cell>
        </row>
        <row r="52">
          <cell r="D52">
            <v>120844</v>
          </cell>
          <cell r="E52" t="str">
            <v>四川太极彭州市致和镇南三环路药店</v>
          </cell>
          <cell r="F52" t="str">
            <v/>
          </cell>
          <cell r="G52">
            <v>342</v>
          </cell>
          <cell r="H52" t="str">
            <v>东门片区</v>
          </cell>
          <cell r="I52" t="str">
            <v>毛静静</v>
          </cell>
          <cell r="J52">
            <v>317</v>
          </cell>
          <cell r="K52">
            <v>72.54</v>
          </cell>
          <cell r="L52">
            <v>22994.02</v>
          </cell>
          <cell r="M52">
            <v>7192.7</v>
          </cell>
        </row>
        <row r="53">
          <cell r="D53">
            <v>511</v>
          </cell>
          <cell r="E53" t="str">
            <v>四川太极成华杉板桥南一路店</v>
          </cell>
          <cell r="F53" t="str">
            <v>否</v>
          </cell>
          <cell r="G53">
            <v>342</v>
          </cell>
          <cell r="H53" t="str">
            <v>东门片区</v>
          </cell>
          <cell r="I53" t="str">
            <v>毛静静</v>
          </cell>
          <cell r="J53">
            <v>301</v>
          </cell>
          <cell r="K53">
            <v>76.1</v>
          </cell>
          <cell r="L53">
            <v>22906.23</v>
          </cell>
          <cell r="M53">
            <v>8315.83</v>
          </cell>
        </row>
        <row r="54">
          <cell r="D54">
            <v>102934</v>
          </cell>
          <cell r="E54" t="str">
            <v>四川太极金牛区银河北街药店</v>
          </cell>
          <cell r="F54" t="str">
            <v/>
          </cell>
          <cell r="G54">
            <v>181</v>
          </cell>
          <cell r="H54" t="str">
            <v>西门片区</v>
          </cell>
          <cell r="I54" t="str">
            <v>刘琴英</v>
          </cell>
          <cell r="J54">
            <v>284</v>
          </cell>
          <cell r="K54">
            <v>79.05</v>
          </cell>
          <cell r="L54">
            <v>22449.16</v>
          </cell>
          <cell r="M54">
            <v>6534.11</v>
          </cell>
        </row>
        <row r="55">
          <cell r="D55">
            <v>724</v>
          </cell>
          <cell r="E55" t="str">
            <v>四川太极锦江区观音桥街药店</v>
          </cell>
          <cell r="F55" t="str">
            <v>否</v>
          </cell>
          <cell r="G55">
            <v>342</v>
          </cell>
          <cell r="H55" t="str">
            <v>东门片区</v>
          </cell>
          <cell r="I55" t="str">
            <v>毛静静</v>
          </cell>
          <cell r="J55">
            <v>326</v>
          </cell>
          <cell r="K55">
            <v>67.05</v>
          </cell>
          <cell r="L55">
            <v>21859.9</v>
          </cell>
          <cell r="M55">
            <v>7752.03</v>
          </cell>
        </row>
        <row r="56">
          <cell r="D56">
            <v>113023</v>
          </cell>
          <cell r="E56" t="str">
            <v>四川太极大药房连锁有限公司成华区建业路药店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231</v>
          </cell>
          <cell r="K56">
            <v>94.01</v>
          </cell>
          <cell r="L56">
            <v>21715.92</v>
          </cell>
          <cell r="M56">
            <v>5616.62</v>
          </cell>
        </row>
        <row r="57">
          <cell r="D57">
            <v>585</v>
          </cell>
          <cell r="E57" t="str">
            <v>四川太极成华区羊子山西路药店（兴元华盛）</v>
          </cell>
          <cell r="F57" t="str">
            <v>否</v>
          </cell>
          <cell r="G57">
            <v>342</v>
          </cell>
          <cell r="H57" t="str">
            <v>东门片区</v>
          </cell>
          <cell r="I57" t="str">
            <v>毛静静</v>
          </cell>
          <cell r="J57">
            <v>325</v>
          </cell>
          <cell r="K57">
            <v>66.76</v>
          </cell>
          <cell r="L57">
            <v>21696.34</v>
          </cell>
          <cell r="M57">
            <v>6995.59</v>
          </cell>
        </row>
        <row r="58">
          <cell r="D58">
            <v>513</v>
          </cell>
          <cell r="E58" t="str">
            <v>四川太极武侯区顺和街店</v>
          </cell>
          <cell r="F58" t="str">
            <v>否</v>
          </cell>
          <cell r="G58">
            <v>181</v>
          </cell>
          <cell r="H58" t="str">
            <v>西门片区</v>
          </cell>
          <cell r="I58" t="str">
            <v>刘琴英</v>
          </cell>
          <cell r="J58">
            <v>295</v>
          </cell>
          <cell r="K58">
            <v>72.65</v>
          </cell>
          <cell r="L58">
            <v>21430.47</v>
          </cell>
          <cell r="M58">
            <v>7002.3</v>
          </cell>
        </row>
        <row r="59">
          <cell r="D59">
            <v>737</v>
          </cell>
          <cell r="E59" t="str">
            <v>四川太极高新区大源北街药店</v>
          </cell>
          <cell r="F59" t="str">
            <v>否</v>
          </cell>
          <cell r="G59">
            <v>232</v>
          </cell>
          <cell r="H59" t="str">
            <v>南门片区</v>
          </cell>
          <cell r="I59" t="str">
            <v>陈冰雪</v>
          </cell>
          <cell r="J59">
            <v>320</v>
          </cell>
          <cell r="K59">
            <v>66.26</v>
          </cell>
          <cell r="L59">
            <v>21201.84</v>
          </cell>
          <cell r="M59">
            <v>7191.15</v>
          </cell>
        </row>
        <row r="60">
          <cell r="D60">
            <v>308</v>
          </cell>
          <cell r="E60" t="str">
            <v>四川太极红星店</v>
          </cell>
          <cell r="F60" t="str">
            <v>是</v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191</v>
          </cell>
          <cell r="K60">
            <v>110.51</v>
          </cell>
          <cell r="L60">
            <v>21107.04</v>
          </cell>
          <cell r="M60">
            <v>6859.97</v>
          </cell>
        </row>
        <row r="61">
          <cell r="D61">
            <v>116482</v>
          </cell>
          <cell r="E61" t="str">
            <v>四川太极锦江区宏济中路药店</v>
          </cell>
          <cell r="F61" t="str">
            <v/>
          </cell>
          <cell r="G61">
            <v>142</v>
          </cell>
          <cell r="H61" t="str">
            <v>旗舰片区</v>
          </cell>
          <cell r="I61" t="str">
            <v>谭勤娟</v>
          </cell>
          <cell r="J61">
            <v>278</v>
          </cell>
          <cell r="K61">
            <v>75.46</v>
          </cell>
          <cell r="L61">
            <v>20978.06</v>
          </cell>
          <cell r="M61">
            <v>6143.1</v>
          </cell>
        </row>
        <row r="62">
          <cell r="D62">
            <v>539</v>
          </cell>
          <cell r="E62" t="str">
            <v>四川太极大邑县晋原镇子龙路店</v>
          </cell>
          <cell r="F62" t="str">
            <v>否</v>
          </cell>
          <cell r="G62">
            <v>282</v>
          </cell>
          <cell r="H62" t="str">
            <v>城郊一片</v>
          </cell>
          <cell r="I62" t="str">
            <v>郑红艳 </v>
          </cell>
          <cell r="J62">
            <v>218</v>
          </cell>
          <cell r="K62">
            <v>94.16</v>
          </cell>
          <cell r="L62">
            <v>20527.24</v>
          </cell>
          <cell r="M62">
            <v>5961.27</v>
          </cell>
        </row>
        <row r="63">
          <cell r="D63">
            <v>391</v>
          </cell>
          <cell r="E63" t="str">
            <v>四川太极金丝街药店</v>
          </cell>
          <cell r="F63" t="str">
            <v>否</v>
          </cell>
          <cell r="G63">
            <v>181</v>
          </cell>
          <cell r="H63" t="str">
            <v>西门片区</v>
          </cell>
          <cell r="I63" t="str">
            <v>刘琴英</v>
          </cell>
          <cell r="J63">
            <v>469</v>
          </cell>
          <cell r="K63">
            <v>43.64</v>
          </cell>
          <cell r="L63">
            <v>20466.39</v>
          </cell>
          <cell r="M63">
            <v>7709.16</v>
          </cell>
        </row>
        <row r="64">
          <cell r="D64">
            <v>138202</v>
          </cell>
          <cell r="E64" t="str">
            <v>雅安市太极智慧云医药科技有限公司</v>
          </cell>
          <cell r="F64" t="str">
            <v/>
          </cell>
          <cell r="G64">
            <v>232</v>
          </cell>
          <cell r="H64" t="str">
            <v>南门片区</v>
          </cell>
          <cell r="I64" t="str">
            <v>陈冰雪</v>
          </cell>
          <cell r="J64">
            <v>193</v>
          </cell>
          <cell r="K64">
            <v>105.8</v>
          </cell>
          <cell r="L64">
            <v>20419.83</v>
          </cell>
          <cell r="M64">
            <v>7333.96</v>
          </cell>
        </row>
        <row r="65">
          <cell r="D65">
            <v>572</v>
          </cell>
          <cell r="E65" t="str">
            <v>四川太极郫县郫筒镇东大街药店</v>
          </cell>
          <cell r="F65" t="str">
            <v>否</v>
          </cell>
          <cell r="G65">
            <v>181</v>
          </cell>
          <cell r="H65" t="str">
            <v>西门片区</v>
          </cell>
          <cell r="I65" t="str">
            <v>刘琴英</v>
          </cell>
          <cell r="J65">
            <v>305</v>
          </cell>
          <cell r="K65">
            <v>66.36</v>
          </cell>
          <cell r="L65">
            <v>20239.86</v>
          </cell>
          <cell r="M65">
            <v>7067.36</v>
          </cell>
        </row>
        <row r="66">
          <cell r="D66">
            <v>598</v>
          </cell>
          <cell r="E66" t="str">
            <v>四川太极锦江区水杉街药店</v>
          </cell>
          <cell r="F66" t="str">
            <v>否</v>
          </cell>
          <cell r="G66">
            <v>342</v>
          </cell>
          <cell r="H66" t="str">
            <v>东门片区</v>
          </cell>
          <cell r="I66" t="str">
            <v>毛静静</v>
          </cell>
          <cell r="J66">
            <v>309</v>
          </cell>
          <cell r="K66">
            <v>65.01</v>
          </cell>
          <cell r="L66">
            <v>20089.27</v>
          </cell>
          <cell r="M66">
            <v>7121.09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南门片区</v>
          </cell>
          <cell r="I67" t="str">
            <v>陈冰雪</v>
          </cell>
          <cell r="J67">
            <v>269</v>
          </cell>
          <cell r="K67">
            <v>73.29</v>
          </cell>
          <cell r="L67">
            <v>19714.68</v>
          </cell>
          <cell r="M67">
            <v>5316.74</v>
          </cell>
        </row>
        <row r="68">
          <cell r="D68">
            <v>709</v>
          </cell>
          <cell r="E68" t="str">
            <v>四川太极新都区马超东路店</v>
          </cell>
          <cell r="F68" t="str">
            <v>否</v>
          </cell>
          <cell r="G68">
            <v>342</v>
          </cell>
          <cell r="H68" t="str">
            <v>东门片区</v>
          </cell>
          <cell r="I68" t="str">
            <v>毛静静</v>
          </cell>
          <cell r="J68">
            <v>263</v>
          </cell>
          <cell r="K68">
            <v>74.31</v>
          </cell>
          <cell r="L68">
            <v>19542.67</v>
          </cell>
          <cell r="M68">
            <v>6106.68</v>
          </cell>
        </row>
        <row r="69">
          <cell r="D69">
            <v>387</v>
          </cell>
          <cell r="E69" t="str">
            <v>四川太极新乐中街药店</v>
          </cell>
          <cell r="F69" t="str">
            <v>否</v>
          </cell>
          <cell r="G69">
            <v>232</v>
          </cell>
          <cell r="H69" t="str">
            <v>南门片区</v>
          </cell>
          <cell r="I69" t="str">
            <v>陈冰雪</v>
          </cell>
          <cell r="J69">
            <v>329</v>
          </cell>
          <cell r="K69">
            <v>58.89</v>
          </cell>
          <cell r="L69">
            <v>19375.25</v>
          </cell>
          <cell r="M69">
            <v>6075.87</v>
          </cell>
        </row>
        <row r="70">
          <cell r="D70">
            <v>111400</v>
          </cell>
          <cell r="E70" t="str">
            <v>四川太极邛崃市文君街道杏林路药店</v>
          </cell>
          <cell r="F70" t="str">
            <v/>
          </cell>
          <cell r="G70">
            <v>282</v>
          </cell>
          <cell r="H70" t="str">
            <v>城郊一片</v>
          </cell>
          <cell r="I70" t="str">
            <v>郑红艳 </v>
          </cell>
          <cell r="J70">
            <v>275</v>
          </cell>
          <cell r="K70">
            <v>69.64</v>
          </cell>
          <cell r="L70">
            <v>19149.84</v>
          </cell>
          <cell r="M70">
            <v>5188.36</v>
          </cell>
        </row>
        <row r="71">
          <cell r="D71">
            <v>108277</v>
          </cell>
          <cell r="E71" t="str">
            <v>四川太极金牛区银沙路药店</v>
          </cell>
          <cell r="F71" t="str">
            <v/>
          </cell>
          <cell r="G71">
            <v>181</v>
          </cell>
          <cell r="H71" t="str">
            <v>西门片区</v>
          </cell>
          <cell r="I71" t="str">
            <v>刘琴英</v>
          </cell>
          <cell r="J71">
            <v>289</v>
          </cell>
          <cell r="K71">
            <v>66.16</v>
          </cell>
          <cell r="L71">
            <v>19119.41</v>
          </cell>
          <cell r="M71">
            <v>5431.24</v>
          </cell>
        </row>
        <row r="72">
          <cell r="D72">
            <v>106569</v>
          </cell>
          <cell r="E72" t="str">
            <v>四川太极武侯区大悦路药店</v>
          </cell>
          <cell r="F72" t="str">
            <v/>
          </cell>
          <cell r="G72">
            <v>181</v>
          </cell>
          <cell r="H72" t="str">
            <v>西门片区</v>
          </cell>
          <cell r="I72" t="str">
            <v>刘琴英</v>
          </cell>
          <cell r="J72">
            <v>244</v>
          </cell>
          <cell r="K72">
            <v>77.63</v>
          </cell>
          <cell r="L72">
            <v>18940.99</v>
          </cell>
          <cell r="M72">
            <v>5732.56</v>
          </cell>
        </row>
        <row r="73">
          <cell r="D73">
            <v>113833</v>
          </cell>
          <cell r="E73" t="str">
            <v>四川太极青羊区光华西一路药店</v>
          </cell>
          <cell r="F73" t="str">
            <v/>
          </cell>
          <cell r="G73">
            <v>232</v>
          </cell>
          <cell r="H73" t="str">
            <v>南门片区</v>
          </cell>
          <cell r="I73" t="str">
            <v>陈冰雪</v>
          </cell>
          <cell r="J73">
            <v>309</v>
          </cell>
          <cell r="K73">
            <v>61.27</v>
          </cell>
          <cell r="L73">
            <v>18932.73</v>
          </cell>
          <cell r="M73">
            <v>6951.4</v>
          </cell>
        </row>
        <row r="74">
          <cell r="D74">
            <v>113008</v>
          </cell>
          <cell r="E74" t="str">
            <v>四川太极大药房连锁有限公司成都高新区尚锦路药店</v>
          </cell>
          <cell r="F74" t="str">
            <v/>
          </cell>
          <cell r="G74">
            <v>181</v>
          </cell>
          <cell r="H74" t="str">
            <v>西门片区</v>
          </cell>
          <cell r="I74" t="str">
            <v>刘琴英</v>
          </cell>
          <cell r="J74">
            <v>256</v>
          </cell>
          <cell r="K74">
            <v>73.93</v>
          </cell>
          <cell r="L74">
            <v>18925.89</v>
          </cell>
          <cell r="M74">
            <v>4668.89</v>
          </cell>
        </row>
        <row r="75">
          <cell r="D75">
            <v>114069</v>
          </cell>
          <cell r="E75" t="str">
            <v>四川太极大药房连锁有限公司成都高新区天久南巷药店</v>
          </cell>
          <cell r="F75" t="str">
            <v/>
          </cell>
          <cell r="G75">
            <v>232</v>
          </cell>
          <cell r="H75" t="str">
            <v>南门片区</v>
          </cell>
          <cell r="I75" t="str">
            <v>陈冰雪</v>
          </cell>
          <cell r="J75">
            <v>415</v>
          </cell>
          <cell r="K75">
            <v>44.96</v>
          </cell>
          <cell r="L75">
            <v>18658.65</v>
          </cell>
          <cell r="M75">
            <v>5192.41</v>
          </cell>
        </row>
        <row r="76">
          <cell r="D76">
            <v>119263</v>
          </cell>
          <cell r="E76" t="str">
            <v>四川太极青羊区蜀源路药店</v>
          </cell>
          <cell r="F76" t="str">
            <v/>
          </cell>
          <cell r="G76">
            <v>232</v>
          </cell>
          <cell r="H76" t="str">
            <v>南门片区</v>
          </cell>
          <cell r="I76" t="str">
            <v>陈冰雪</v>
          </cell>
          <cell r="J76">
            <v>195</v>
          </cell>
          <cell r="K76">
            <v>93.41</v>
          </cell>
          <cell r="L76">
            <v>18214.13</v>
          </cell>
          <cell r="M76">
            <v>4968</v>
          </cell>
        </row>
        <row r="77">
          <cell r="D77">
            <v>515</v>
          </cell>
          <cell r="E77" t="str">
            <v>四川太极成华区崔家店路药店</v>
          </cell>
          <cell r="F77" t="str">
            <v>否</v>
          </cell>
          <cell r="G77">
            <v>342</v>
          </cell>
          <cell r="H77" t="str">
            <v>东门片区</v>
          </cell>
          <cell r="I77" t="str">
            <v>毛静静</v>
          </cell>
          <cell r="J77">
            <v>299</v>
          </cell>
          <cell r="K77">
            <v>60.34</v>
          </cell>
          <cell r="L77">
            <v>18042.37</v>
          </cell>
          <cell r="M77">
            <v>4860.43</v>
          </cell>
        </row>
        <row r="78">
          <cell r="D78">
            <v>311</v>
          </cell>
          <cell r="E78" t="str">
            <v>四川太极西部店</v>
          </cell>
          <cell r="F78" t="str">
            <v>是</v>
          </cell>
          <cell r="G78">
            <v>181</v>
          </cell>
          <cell r="H78" t="str">
            <v>西门片区</v>
          </cell>
          <cell r="I78" t="str">
            <v>刘琴英</v>
          </cell>
          <cell r="J78">
            <v>188</v>
          </cell>
          <cell r="K78">
            <v>95.87</v>
          </cell>
          <cell r="L78">
            <v>18023.9</v>
          </cell>
          <cell r="M78">
            <v>5547.06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崇州片区</v>
          </cell>
          <cell r="I79" t="str">
            <v>胡建梅</v>
          </cell>
          <cell r="J79">
            <v>227</v>
          </cell>
          <cell r="K79">
            <v>78.77</v>
          </cell>
          <cell r="L79">
            <v>17880.09</v>
          </cell>
          <cell r="M79">
            <v>5737.54</v>
          </cell>
        </row>
        <row r="80">
          <cell r="D80">
            <v>706</v>
          </cell>
          <cell r="E80" t="str">
            <v>四川太极都江堰幸福镇翔凤路药店</v>
          </cell>
          <cell r="F80" t="str">
            <v>否</v>
          </cell>
          <cell r="G80">
            <v>282</v>
          </cell>
          <cell r="H80" t="str">
            <v>城郊一片</v>
          </cell>
          <cell r="I80" t="str">
            <v>郑红艳 </v>
          </cell>
          <cell r="J80">
            <v>182</v>
          </cell>
          <cell r="K80">
            <v>95.6</v>
          </cell>
          <cell r="L80">
            <v>17400.09</v>
          </cell>
          <cell r="M80">
            <v>6893.07</v>
          </cell>
        </row>
        <row r="81">
          <cell r="D81">
            <v>103639</v>
          </cell>
          <cell r="E81" t="str">
            <v>四川太极成华区金马河路药店</v>
          </cell>
          <cell r="F81" t="str">
            <v/>
          </cell>
          <cell r="G81">
            <v>232</v>
          </cell>
          <cell r="H81" t="str">
            <v>南门片区</v>
          </cell>
          <cell r="I81" t="str">
            <v>陈冰雪</v>
          </cell>
          <cell r="J81">
            <v>354</v>
          </cell>
          <cell r="K81">
            <v>49.11</v>
          </cell>
          <cell r="L81">
            <v>17385.74</v>
          </cell>
          <cell r="M81">
            <v>5816.04</v>
          </cell>
        </row>
        <row r="82">
          <cell r="D82">
            <v>716</v>
          </cell>
          <cell r="E82" t="str">
            <v>四川太极大邑县沙渠镇方圆路药店</v>
          </cell>
          <cell r="F82" t="str">
            <v>否</v>
          </cell>
          <cell r="G82">
            <v>282</v>
          </cell>
          <cell r="H82" t="str">
            <v>城郊一片</v>
          </cell>
          <cell r="I82" t="str">
            <v>郑红艳 </v>
          </cell>
          <cell r="J82">
            <v>179</v>
          </cell>
          <cell r="K82">
            <v>95.31</v>
          </cell>
          <cell r="L82">
            <v>17060.52</v>
          </cell>
          <cell r="M82">
            <v>5317.91</v>
          </cell>
        </row>
        <row r="83">
          <cell r="D83">
            <v>114848</v>
          </cell>
          <cell r="E83" t="str">
            <v>四川太极大药房连锁有限公司成都高新区吉瑞三路二药房</v>
          </cell>
          <cell r="F83" t="str">
            <v/>
          </cell>
          <cell r="G83">
            <v>232</v>
          </cell>
          <cell r="H83" t="str">
            <v>南门片区</v>
          </cell>
          <cell r="I83" t="str">
            <v>陈冰雪</v>
          </cell>
          <cell r="J83">
            <v>399</v>
          </cell>
          <cell r="K83">
            <v>42.24</v>
          </cell>
          <cell r="L83">
            <v>16854.26</v>
          </cell>
          <cell r="M83">
            <v>4334.48</v>
          </cell>
        </row>
        <row r="84">
          <cell r="D84">
            <v>578</v>
          </cell>
          <cell r="E84" t="str">
            <v>四川太极成华区华油路药店</v>
          </cell>
          <cell r="F84" t="str">
            <v>否</v>
          </cell>
          <cell r="G84">
            <v>342</v>
          </cell>
          <cell r="H84" t="str">
            <v>东门片区</v>
          </cell>
          <cell r="I84" t="str">
            <v>毛静静</v>
          </cell>
          <cell r="J84">
            <v>261</v>
          </cell>
          <cell r="K84">
            <v>62.29</v>
          </cell>
          <cell r="L84">
            <v>16257.11</v>
          </cell>
          <cell r="M84">
            <v>6572.09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郑红艳 </v>
          </cell>
          <cell r="J85">
            <v>203</v>
          </cell>
          <cell r="K85">
            <v>79.74</v>
          </cell>
          <cell r="L85">
            <v>16186.37</v>
          </cell>
          <cell r="M85">
            <v>5243.73</v>
          </cell>
        </row>
        <row r="86">
          <cell r="D86">
            <v>101453</v>
          </cell>
          <cell r="E86" t="str">
            <v>四川太极温江区公平街道江安路药店</v>
          </cell>
          <cell r="F86" t="str">
            <v/>
          </cell>
          <cell r="G86">
            <v>232</v>
          </cell>
          <cell r="H86" t="str">
            <v>南门片区</v>
          </cell>
          <cell r="I86" t="str">
            <v>陈冰雪</v>
          </cell>
          <cell r="J86">
            <v>302</v>
          </cell>
          <cell r="K86">
            <v>53.08</v>
          </cell>
          <cell r="L86">
            <v>16030.42</v>
          </cell>
          <cell r="M86">
            <v>5515.44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232</v>
          </cell>
          <cell r="H87" t="str">
            <v>南门片区</v>
          </cell>
          <cell r="I87" t="str">
            <v>陈冰雪</v>
          </cell>
          <cell r="J87">
            <v>223</v>
          </cell>
          <cell r="K87">
            <v>71.37</v>
          </cell>
          <cell r="L87">
            <v>15916.37</v>
          </cell>
          <cell r="M87">
            <v>5177.04</v>
          </cell>
        </row>
        <row r="88">
          <cell r="D88">
            <v>102564</v>
          </cell>
          <cell r="E88" t="str">
            <v>四川太极邛崃市临邛镇翠荫街药店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郑红艳 </v>
          </cell>
          <cell r="J88">
            <v>152</v>
          </cell>
          <cell r="K88">
            <v>104.53</v>
          </cell>
          <cell r="L88">
            <v>15887.87</v>
          </cell>
          <cell r="M88">
            <v>5123.51</v>
          </cell>
        </row>
        <row r="89">
          <cell r="D89">
            <v>106865</v>
          </cell>
          <cell r="E89" t="str">
            <v>四川太极武侯区丝竹路药店</v>
          </cell>
          <cell r="F89" t="str">
            <v/>
          </cell>
          <cell r="G89">
            <v>142</v>
          </cell>
          <cell r="H89" t="str">
            <v>旗舰片区</v>
          </cell>
          <cell r="I89" t="str">
            <v>谭勤娟</v>
          </cell>
          <cell r="J89">
            <v>190</v>
          </cell>
          <cell r="K89">
            <v>83.34</v>
          </cell>
          <cell r="L89">
            <v>15834.99</v>
          </cell>
          <cell r="M89">
            <v>3959.48</v>
          </cell>
        </row>
        <row r="90">
          <cell r="D90">
            <v>118151</v>
          </cell>
          <cell r="E90" t="str">
            <v>四川太极金牛区沙湾东一路药店</v>
          </cell>
          <cell r="F90" t="str">
            <v/>
          </cell>
          <cell r="G90">
            <v>181</v>
          </cell>
          <cell r="H90" t="str">
            <v>西门片区</v>
          </cell>
          <cell r="I90" t="str">
            <v>刘琴英</v>
          </cell>
          <cell r="J90">
            <v>203</v>
          </cell>
          <cell r="K90">
            <v>75.35</v>
          </cell>
          <cell r="L90">
            <v>15296.03</v>
          </cell>
          <cell r="M90">
            <v>4277.29</v>
          </cell>
        </row>
        <row r="91">
          <cell r="D91">
            <v>112415</v>
          </cell>
          <cell r="E91" t="str">
            <v>四川太极金牛区五福桥东路药店</v>
          </cell>
          <cell r="F91" t="str">
            <v/>
          </cell>
          <cell r="G91">
            <v>181</v>
          </cell>
          <cell r="H91" t="str">
            <v>西门片区</v>
          </cell>
          <cell r="I91" t="str">
            <v>刘琴英</v>
          </cell>
          <cell r="J91">
            <v>293</v>
          </cell>
          <cell r="K91">
            <v>51.99</v>
          </cell>
          <cell r="L91">
            <v>15234.29</v>
          </cell>
          <cell r="M91">
            <v>4767.63</v>
          </cell>
        </row>
        <row r="92">
          <cell r="D92">
            <v>743</v>
          </cell>
          <cell r="E92" t="str">
            <v>四川太极成华区万宇路药店</v>
          </cell>
          <cell r="F92" t="str">
            <v/>
          </cell>
          <cell r="G92">
            <v>232</v>
          </cell>
          <cell r="H92" t="str">
            <v>南门片区</v>
          </cell>
          <cell r="I92" t="str">
            <v>陈冰雪</v>
          </cell>
          <cell r="J92">
            <v>232</v>
          </cell>
          <cell r="K92">
            <v>65.64</v>
          </cell>
          <cell r="L92">
            <v>15228.9</v>
          </cell>
          <cell r="M92">
            <v>4927.56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郑红艳 </v>
          </cell>
          <cell r="J93">
            <v>145</v>
          </cell>
          <cell r="K93">
            <v>103.07</v>
          </cell>
          <cell r="L93">
            <v>14945.8</v>
          </cell>
          <cell r="M93">
            <v>4711.36</v>
          </cell>
        </row>
        <row r="94">
          <cell r="D94">
            <v>122906</v>
          </cell>
          <cell r="E94" t="str">
            <v>四川太极新都区斑竹园街道医贸大道药店</v>
          </cell>
          <cell r="F94" t="str">
            <v/>
          </cell>
          <cell r="G94">
            <v>342</v>
          </cell>
          <cell r="H94" t="str">
            <v>东门片区</v>
          </cell>
          <cell r="I94" t="str">
            <v>毛静静</v>
          </cell>
          <cell r="J94">
            <v>213</v>
          </cell>
          <cell r="K94">
            <v>69.74</v>
          </cell>
          <cell r="L94">
            <v>14854.14</v>
          </cell>
          <cell r="M94">
            <v>5458.95</v>
          </cell>
        </row>
        <row r="95">
          <cell r="D95">
            <v>704</v>
          </cell>
          <cell r="E95" t="str">
            <v>四川太极都江堰奎光路中段药店</v>
          </cell>
          <cell r="F95" t="str">
            <v>否</v>
          </cell>
          <cell r="G95">
            <v>282</v>
          </cell>
          <cell r="H95" t="str">
            <v>城郊一片</v>
          </cell>
          <cell r="I95" t="str">
            <v>郑红艳 </v>
          </cell>
          <cell r="J95">
            <v>219</v>
          </cell>
          <cell r="K95">
            <v>67.25</v>
          </cell>
          <cell r="L95">
            <v>14728.13</v>
          </cell>
          <cell r="M95">
            <v>4909.86</v>
          </cell>
        </row>
        <row r="96">
          <cell r="D96">
            <v>570</v>
          </cell>
          <cell r="E96" t="str">
            <v>四川太极青羊区大石西路药店</v>
          </cell>
          <cell r="F96" t="str">
            <v>否</v>
          </cell>
          <cell r="G96">
            <v>232</v>
          </cell>
          <cell r="H96" t="str">
            <v>南门片区</v>
          </cell>
          <cell r="I96" t="str">
            <v>陈冰雪</v>
          </cell>
          <cell r="J96">
            <v>207</v>
          </cell>
          <cell r="K96">
            <v>69.83</v>
          </cell>
          <cell r="L96">
            <v>14454</v>
          </cell>
          <cell r="M96">
            <v>5625.73</v>
          </cell>
        </row>
        <row r="97">
          <cell r="D97">
            <v>103199</v>
          </cell>
          <cell r="E97" t="str">
            <v>四川太极成华区西林一街药店</v>
          </cell>
          <cell r="F97" t="str">
            <v/>
          </cell>
          <cell r="G97">
            <v>342</v>
          </cell>
          <cell r="H97" t="str">
            <v>东门片区</v>
          </cell>
          <cell r="I97" t="str">
            <v>毛静静</v>
          </cell>
          <cell r="J97">
            <v>274</v>
          </cell>
          <cell r="K97">
            <v>52.7</v>
          </cell>
          <cell r="L97">
            <v>14439.17</v>
          </cell>
          <cell r="M97">
            <v>4627.02</v>
          </cell>
        </row>
        <row r="98">
          <cell r="D98">
            <v>717</v>
          </cell>
          <cell r="E98" t="str">
            <v>四川太极大邑县晋原镇通达东路五段药店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郑红艳 </v>
          </cell>
          <cell r="J98">
            <v>221</v>
          </cell>
          <cell r="K98">
            <v>65.23</v>
          </cell>
          <cell r="L98">
            <v>14415.26</v>
          </cell>
          <cell r="M98">
            <v>4487.99</v>
          </cell>
        </row>
        <row r="99">
          <cell r="D99">
            <v>710</v>
          </cell>
          <cell r="E99" t="str">
            <v>四川太极都江堰市蒲阳镇堰问道西路药店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郑红艳 </v>
          </cell>
          <cell r="J99">
            <v>192</v>
          </cell>
          <cell r="K99">
            <v>74.93</v>
          </cell>
          <cell r="L99">
            <v>14386.31</v>
          </cell>
          <cell r="M99">
            <v>5460.95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232</v>
          </cell>
          <cell r="H100" t="str">
            <v>南门片区</v>
          </cell>
          <cell r="I100" t="str">
            <v>陈冰雪</v>
          </cell>
          <cell r="J100">
            <v>163</v>
          </cell>
          <cell r="K100">
            <v>88.14</v>
          </cell>
          <cell r="L100">
            <v>14366.67</v>
          </cell>
          <cell r="M100">
            <v>3474.47</v>
          </cell>
        </row>
        <row r="101">
          <cell r="D101">
            <v>102935</v>
          </cell>
          <cell r="E101" t="str">
            <v>四川太极青羊区童子街药店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155</v>
          </cell>
          <cell r="K101">
            <v>92.47</v>
          </cell>
          <cell r="L101">
            <v>14332.44</v>
          </cell>
          <cell r="M101">
            <v>4907.22</v>
          </cell>
        </row>
        <row r="102">
          <cell r="D102">
            <v>745</v>
          </cell>
          <cell r="E102" t="str">
            <v>四川太极金牛区金沙路药店</v>
          </cell>
          <cell r="F102" t="str">
            <v/>
          </cell>
          <cell r="G102">
            <v>181</v>
          </cell>
          <cell r="H102" t="str">
            <v>西门片区</v>
          </cell>
          <cell r="I102" t="str">
            <v>刘琴英</v>
          </cell>
          <cell r="J102">
            <v>274</v>
          </cell>
          <cell r="K102">
            <v>51.83</v>
          </cell>
          <cell r="L102">
            <v>14200.5</v>
          </cell>
          <cell r="M102">
            <v>4915.86</v>
          </cell>
        </row>
        <row r="103">
          <cell r="D103">
            <v>573</v>
          </cell>
          <cell r="E103" t="str">
            <v>四川太极双流县西航港街道锦华路一段药店</v>
          </cell>
          <cell r="F103" t="str">
            <v>否</v>
          </cell>
          <cell r="G103">
            <v>281</v>
          </cell>
          <cell r="H103" t="str">
            <v>新津片</v>
          </cell>
          <cell r="I103" t="str">
            <v>王燕丽</v>
          </cell>
          <cell r="J103">
            <v>325</v>
          </cell>
          <cell r="K103">
            <v>43.08</v>
          </cell>
          <cell r="L103">
            <v>13999.54</v>
          </cell>
          <cell r="M103">
            <v>4619.61</v>
          </cell>
        </row>
        <row r="104">
          <cell r="D104">
            <v>117310</v>
          </cell>
          <cell r="E104" t="str">
            <v>四川太极武侯区长寿路药店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207</v>
          </cell>
          <cell r="K104">
            <v>67.42</v>
          </cell>
          <cell r="L104">
            <v>13956.31</v>
          </cell>
          <cell r="M104">
            <v>4007.89</v>
          </cell>
        </row>
        <row r="105">
          <cell r="D105">
            <v>351</v>
          </cell>
          <cell r="E105" t="str">
            <v>四川太极都江堰药店</v>
          </cell>
          <cell r="F105" t="str">
            <v>是</v>
          </cell>
          <cell r="G105">
            <v>282</v>
          </cell>
          <cell r="H105" t="str">
            <v>城郊一片</v>
          </cell>
          <cell r="I105" t="str">
            <v>郑红艳 </v>
          </cell>
          <cell r="J105">
            <v>137</v>
          </cell>
          <cell r="K105">
            <v>101.49</v>
          </cell>
          <cell r="L105">
            <v>13903.48</v>
          </cell>
          <cell r="M105">
            <v>4218.75</v>
          </cell>
        </row>
        <row r="106">
          <cell r="D106">
            <v>733</v>
          </cell>
          <cell r="E106" t="str">
            <v>四川太极双流区东升街道三强西路药店</v>
          </cell>
          <cell r="F106" t="str">
            <v>否</v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235</v>
          </cell>
          <cell r="K106">
            <v>58.98</v>
          </cell>
          <cell r="L106">
            <v>13859.79</v>
          </cell>
          <cell r="M106">
            <v>5099.72</v>
          </cell>
        </row>
        <row r="107">
          <cell r="D107">
            <v>118951</v>
          </cell>
          <cell r="E107" t="str">
            <v>四川太极青羊区金祥路药店</v>
          </cell>
          <cell r="F107" t="str">
            <v/>
          </cell>
          <cell r="G107">
            <v>232</v>
          </cell>
          <cell r="H107" t="str">
            <v>南门片区</v>
          </cell>
          <cell r="I107" t="str">
            <v>陈冰雪</v>
          </cell>
          <cell r="J107">
            <v>246</v>
          </cell>
          <cell r="K107">
            <v>55.87</v>
          </cell>
          <cell r="L107">
            <v>13743.21</v>
          </cell>
          <cell r="M107">
            <v>4677.55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郑红艳 </v>
          </cell>
          <cell r="J108">
            <v>143</v>
          </cell>
          <cell r="K108">
            <v>95.6</v>
          </cell>
          <cell r="L108">
            <v>13671.09</v>
          </cell>
          <cell r="M108">
            <v>4832.59</v>
          </cell>
        </row>
        <row r="109">
          <cell r="D109">
            <v>113299</v>
          </cell>
          <cell r="E109" t="str">
            <v>四川太极武侯区倪家桥路药店</v>
          </cell>
          <cell r="F109" t="str">
            <v/>
          </cell>
          <cell r="G109">
            <v>142</v>
          </cell>
          <cell r="H109" t="str">
            <v>旗舰片区</v>
          </cell>
          <cell r="I109" t="str">
            <v>谭勤娟</v>
          </cell>
          <cell r="J109">
            <v>248</v>
          </cell>
          <cell r="K109">
            <v>54.62</v>
          </cell>
          <cell r="L109">
            <v>13544.65</v>
          </cell>
          <cell r="M109">
            <v>3822.27</v>
          </cell>
        </row>
        <row r="110">
          <cell r="D110">
            <v>106485</v>
          </cell>
          <cell r="E110" t="str">
            <v>四川太极成都高新区元华二巷药店</v>
          </cell>
          <cell r="F110" t="str">
            <v/>
          </cell>
          <cell r="G110">
            <v>142</v>
          </cell>
          <cell r="H110" t="str">
            <v>旗舰片区</v>
          </cell>
          <cell r="I110" t="str">
            <v>谭勤娟</v>
          </cell>
          <cell r="J110">
            <v>186</v>
          </cell>
          <cell r="K110">
            <v>72.48</v>
          </cell>
          <cell r="L110">
            <v>13480.59</v>
          </cell>
          <cell r="M110">
            <v>4011.57</v>
          </cell>
        </row>
        <row r="111">
          <cell r="D111">
            <v>113025</v>
          </cell>
          <cell r="E111" t="str">
            <v>四川太极青羊区蜀鑫路药店</v>
          </cell>
          <cell r="F111" t="str">
            <v/>
          </cell>
          <cell r="G111">
            <v>232</v>
          </cell>
          <cell r="H111" t="str">
            <v>南门片区</v>
          </cell>
          <cell r="I111" t="str">
            <v>陈冰雪</v>
          </cell>
          <cell r="J111">
            <v>204</v>
          </cell>
          <cell r="K111">
            <v>65.97</v>
          </cell>
          <cell r="L111">
            <v>13458.26</v>
          </cell>
          <cell r="M111">
            <v>4580.92</v>
          </cell>
        </row>
        <row r="112">
          <cell r="D112">
            <v>122198</v>
          </cell>
          <cell r="E112" t="str">
            <v>四川太极成华区华泰路二药店</v>
          </cell>
          <cell r="F112" t="str">
            <v/>
          </cell>
          <cell r="G112">
            <v>342</v>
          </cell>
          <cell r="H112" t="str">
            <v>东门片区</v>
          </cell>
          <cell r="I112" t="str">
            <v>毛静静</v>
          </cell>
          <cell r="J112">
            <v>183</v>
          </cell>
          <cell r="K112">
            <v>72.16</v>
          </cell>
          <cell r="L112">
            <v>13205.94</v>
          </cell>
          <cell r="M112">
            <v>3338.42</v>
          </cell>
        </row>
        <row r="113">
          <cell r="D113">
            <v>740</v>
          </cell>
          <cell r="E113" t="str">
            <v>四川太极成华区华康路药店</v>
          </cell>
          <cell r="F113" t="str">
            <v/>
          </cell>
          <cell r="G113">
            <v>342</v>
          </cell>
          <cell r="H113" t="str">
            <v>东门片区</v>
          </cell>
          <cell r="I113" t="str">
            <v>毛静静</v>
          </cell>
          <cell r="J113">
            <v>219</v>
          </cell>
          <cell r="K113">
            <v>59.59</v>
          </cell>
          <cell r="L113">
            <v>13050.09</v>
          </cell>
          <cell r="M113">
            <v>3178.87</v>
          </cell>
        </row>
        <row r="114">
          <cell r="D114">
            <v>110378</v>
          </cell>
          <cell r="E114" t="str">
            <v>四川太极都江堰市永丰街道宝莲路药店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郑红艳 </v>
          </cell>
          <cell r="J114">
            <v>144</v>
          </cell>
          <cell r="K114">
            <v>90.42</v>
          </cell>
          <cell r="L114">
            <v>13020.11</v>
          </cell>
          <cell r="M114">
            <v>3240.15</v>
          </cell>
        </row>
        <row r="115">
          <cell r="D115">
            <v>355</v>
          </cell>
          <cell r="E115" t="str">
            <v>四川太极双林路药店</v>
          </cell>
          <cell r="F115" t="str">
            <v>是</v>
          </cell>
          <cell r="G115">
            <v>342</v>
          </cell>
          <cell r="H115" t="str">
            <v>东门片区</v>
          </cell>
          <cell r="I115" t="str">
            <v>毛静静</v>
          </cell>
          <cell r="J115">
            <v>178</v>
          </cell>
          <cell r="K115">
            <v>72.56</v>
          </cell>
          <cell r="L115">
            <v>12916.02</v>
          </cell>
          <cell r="M115">
            <v>3653.33</v>
          </cell>
        </row>
        <row r="116">
          <cell r="D116">
            <v>748</v>
          </cell>
          <cell r="E116" t="str">
            <v>四川太极大邑县晋原镇东街药店</v>
          </cell>
          <cell r="F116" t="str">
            <v/>
          </cell>
          <cell r="G116">
            <v>282</v>
          </cell>
          <cell r="H116" t="str">
            <v>城郊一片</v>
          </cell>
          <cell r="I116" t="str">
            <v>郑红艳 </v>
          </cell>
          <cell r="J116">
            <v>200</v>
          </cell>
          <cell r="K116">
            <v>64.45</v>
          </cell>
          <cell r="L116">
            <v>12889.22</v>
          </cell>
          <cell r="M116">
            <v>4110.32</v>
          </cell>
        </row>
        <row r="117">
          <cell r="D117">
            <v>115971</v>
          </cell>
          <cell r="E117" t="str">
            <v>四川太极高新区天顺路药店</v>
          </cell>
          <cell r="F117" t="str">
            <v/>
          </cell>
          <cell r="G117">
            <v>232</v>
          </cell>
          <cell r="H117" t="str">
            <v>南门片区</v>
          </cell>
          <cell r="I117" t="str">
            <v>陈冰雪</v>
          </cell>
          <cell r="J117">
            <v>174</v>
          </cell>
          <cell r="K117">
            <v>73.81</v>
          </cell>
          <cell r="L117">
            <v>12842.14</v>
          </cell>
          <cell r="M117">
            <v>4868.98</v>
          </cell>
        </row>
        <row r="118">
          <cell r="D118">
            <v>721</v>
          </cell>
          <cell r="E118" t="str">
            <v>四川太极邛崃市临邛镇洪川小区药店</v>
          </cell>
          <cell r="F118" t="str">
            <v>否</v>
          </cell>
          <cell r="G118">
            <v>282</v>
          </cell>
          <cell r="H118" t="str">
            <v>城郊一片</v>
          </cell>
          <cell r="I118" t="str">
            <v>郑红艳 </v>
          </cell>
          <cell r="J118">
            <v>231</v>
          </cell>
          <cell r="K118">
            <v>54.78</v>
          </cell>
          <cell r="L118">
            <v>12654.77</v>
          </cell>
          <cell r="M118">
            <v>5009.3</v>
          </cell>
        </row>
        <row r="119">
          <cell r="D119">
            <v>56</v>
          </cell>
          <cell r="E119" t="str">
            <v>四川太极三江店</v>
          </cell>
          <cell r="F119" t="str">
            <v>是</v>
          </cell>
          <cell r="G119">
            <v>341</v>
          </cell>
          <cell r="H119" t="str">
            <v>崇州片区</v>
          </cell>
          <cell r="I119" t="str">
            <v>胡建梅</v>
          </cell>
          <cell r="J119">
            <v>110</v>
          </cell>
          <cell r="K119">
            <v>113.68</v>
          </cell>
          <cell r="L119">
            <v>12504.76</v>
          </cell>
          <cell r="M119">
            <v>4485.54</v>
          </cell>
        </row>
        <row r="120">
          <cell r="D120">
            <v>594</v>
          </cell>
          <cell r="E120" t="str">
            <v>四川太极大邑县安仁镇千禧街药店</v>
          </cell>
          <cell r="F120" t="str">
            <v>否</v>
          </cell>
          <cell r="G120">
            <v>282</v>
          </cell>
          <cell r="H120" t="str">
            <v>城郊一片</v>
          </cell>
          <cell r="I120" t="str">
            <v>郑红艳 </v>
          </cell>
          <cell r="J120">
            <v>210</v>
          </cell>
          <cell r="K120">
            <v>56.3</v>
          </cell>
          <cell r="L120">
            <v>11823.05</v>
          </cell>
          <cell r="M120">
            <v>3815.11</v>
          </cell>
        </row>
        <row r="121">
          <cell r="D121">
            <v>104533</v>
          </cell>
          <cell r="E121" t="str">
            <v>四川太极大邑县晋原镇潘家街药店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郑红艳 </v>
          </cell>
          <cell r="J121">
            <v>203</v>
          </cell>
          <cell r="K121">
            <v>58.17</v>
          </cell>
          <cell r="L121">
            <v>11809.13</v>
          </cell>
          <cell r="M121">
            <v>4043.16</v>
          </cell>
        </row>
        <row r="122">
          <cell r="D122">
            <v>52</v>
          </cell>
          <cell r="E122" t="str">
            <v>四川太极崇州中心店</v>
          </cell>
          <cell r="F122" t="str">
            <v>是</v>
          </cell>
          <cell r="G122">
            <v>341</v>
          </cell>
          <cell r="H122" t="str">
            <v>崇州片区</v>
          </cell>
          <cell r="I122" t="str">
            <v>胡建梅</v>
          </cell>
          <cell r="J122">
            <v>126</v>
          </cell>
          <cell r="K122">
            <v>91.97</v>
          </cell>
          <cell r="L122">
            <v>11588.64</v>
          </cell>
          <cell r="M122">
            <v>3985.14</v>
          </cell>
        </row>
        <row r="123">
          <cell r="D123">
            <v>329</v>
          </cell>
          <cell r="E123" t="str">
            <v>四川太极温江店</v>
          </cell>
          <cell r="F123" t="str">
            <v>是</v>
          </cell>
          <cell r="G123">
            <v>232</v>
          </cell>
          <cell r="H123" t="str">
            <v>南门片区</v>
          </cell>
          <cell r="I123" t="str">
            <v>陈冰雪</v>
          </cell>
          <cell r="J123">
            <v>180</v>
          </cell>
          <cell r="K123">
            <v>63.83</v>
          </cell>
          <cell r="L123">
            <v>11489</v>
          </cell>
          <cell r="M123">
            <v>3608.94</v>
          </cell>
        </row>
        <row r="124">
          <cell r="D124">
            <v>727</v>
          </cell>
          <cell r="E124" t="str">
            <v>四川太极金牛区黄苑东街药店</v>
          </cell>
          <cell r="F124" t="str">
            <v>否</v>
          </cell>
          <cell r="G124">
            <v>181</v>
          </cell>
          <cell r="H124" t="str">
            <v>西门片区</v>
          </cell>
          <cell r="I124" t="str">
            <v>刘琴英</v>
          </cell>
          <cell r="J124">
            <v>149</v>
          </cell>
          <cell r="K124">
            <v>74.25</v>
          </cell>
          <cell r="L124">
            <v>11063.87</v>
          </cell>
          <cell r="M124">
            <v>3186.04</v>
          </cell>
        </row>
        <row r="125">
          <cell r="D125">
            <v>297863</v>
          </cell>
          <cell r="E125" t="str">
            <v>四川太极大药房连锁有限公司锦江区大田坎街药店</v>
          </cell>
          <cell r="F125" t="str">
            <v/>
          </cell>
          <cell r="G125">
            <v>342</v>
          </cell>
          <cell r="H125" t="str">
            <v>东门片区</v>
          </cell>
          <cell r="I125" t="str">
            <v>毛静静</v>
          </cell>
          <cell r="J125">
            <v>224</v>
          </cell>
          <cell r="K125">
            <v>49.25</v>
          </cell>
          <cell r="L125">
            <v>11031.89</v>
          </cell>
          <cell r="M125">
            <v>4027.45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郑红艳 </v>
          </cell>
          <cell r="J126">
            <v>172</v>
          </cell>
          <cell r="K126">
            <v>63.04</v>
          </cell>
          <cell r="L126">
            <v>10842.34</v>
          </cell>
          <cell r="M126">
            <v>3627.98</v>
          </cell>
        </row>
        <row r="127">
          <cell r="D127">
            <v>102567</v>
          </cell>
          <cell r="E127" t="str">
            <v>四川太极新津县五津镇武阳西路药店</v>
          </cell>
          <cell r="F127" t="str">
            <v/>
          </cell>
          <cell r="G127">
            <v>281</v>
          </cell>
          <cell r="H127" t="str">
            <v>新津片</v>
          </cell>
          <cell r="I127" t="str">
            <v>王燕丽</v>
          </cell>
          <cell r="J127">
            <v>151</v>
          </cell>
          <cell r="K127">
            <v>70.91</v>
          </cell>
          <cell r="L127">
            <v>10707.65</v>
          </cell>
          <cell r="M127">
            <v>3175.42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181</v>
          </cell>
          <cell r="H128" t="str">
            <v>西门片区</v>
          </cell>
          <cell r="I128" t="str">
            <v>刘琴英</v>
          </cell>
          <cell r="J128">
            <v>174</v>
          </cell>
          <cell r="K128">
            <v>60.26</v>
          </cell>
          <cell r="L128">
            <v>10486.07</v>
          </cell>
          <cell r="M128">
            <v>2763.8</v>
          </cell>
        </row>
        <row r="129">
          <cell r="D129">
            <v>549</v>
          </cell>
          <cell r="E129" t="str">
            <v>四川太极大邑县晋源镇东壕沟段药店</v>
          </cell>
          <cell r="F129" t="str">
            <v>否</v>
          </cell>
          <cell r="G129">
            <v>282</v>
          </cell>
          <cell r="H129" t="str">
            <v>城郊一片</v>
          </cell>
          <cell r="I129" t="str">
            <v>郑红艳 </v>
          </cell>
          <cell r="J129">
            <v>124</v>
          </cell>
          <cell r="K129">
            <v>80.97</v>
          </cell>
          <cell r="L129">
            <v>10040.8</v>
          </cell>
          <cell r="M129">
            <v>3317.45</v>
          </cell>
        </row>
        <row r="130">
          <cell r="D130">
            <v>102479</v>
          </cell>
          <cell r="E130" t="str">
            <v>四川太极锦江区劼人路药店</v>
          </cell>
          <cell r="F130" t="str">
            <v/>
          </cell>
          <cell r="G130">
            <v>342</v>
          </cell>
          <cell r="H130" t="str">
            <v>东门片区</v>
          </cell>
          <cell r="I130" t="str">
            <v>毛静静</v>
          </cell>
          <cell r="J130">
            <v>128</v>
          </cell>
          <cell r="K130">
            <v>77.73</v>
          </cell>
          <cell r="L130">
            <v>9950.02</v>
          </cell>
          <cell r="M130">
            <v>3141.91</v>
          </cell>
        </row>
        <row r="131">
          <cell r="D131">
            <v>119262</v>
          </cell>
          <cell r="E131" t="str">
            <v>四川太极成华区驷马桥三路药店</v>
          </cell>
          <cell r="F131" t="str">
            <v/>
          </cell>
          <cell r="G131">
            <v>342</v>
          </cell>
          <cell r="H131" t="str">
            <v>东门片区</v>
          </cell>
          <cell r="I131" t="str">
            <v>毛静静</v>
          </cell>
          <cell r="J131">
            <v>190</v>
          </cell>
          <cell r="K131">
            <v>50.66</v>
          </cell>
          <cell r="L131">
            <v>9626.09</v>
          </cell>
          <cell r="M131">
            <v>3153.7</v>
          </cell>
        </row>
        <row r="132">
          <cell r="D132">
            <v>119622</v>
          </cell>
          <cell r="E132" t="str">
            <v>四川太极大药房连锁有限公司武侯区高攀西巷药店</v>
          </cell>
          <cell r="F132" t="str">
            <v/>
          </cell>
          <cell r="G132">
            <v>142</v>
          </cell>
          <cell r="H132" t="str">
            <v>旗舰片区</v>
          </cell>
          <cell r="I132" t="str">
            <v>谭勤娟</v>
          </cell>
          <cell r="J132">
            <v>192</v>
          </cell>
          <cell r="K132">
            <v>49.98</v>
          </cell>
          <cell r="L132">
            <v>9595.67</v>
          </cell>
          <cell r="M132">
            <v>3339.42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130</v>
          </cell>
          <cell r="K133">
            <v>73</v>
          </cell>
          <cell r="L133">
            <v>9489.55</v>
          </cell>
          <cell r="M133">
            <v>2643.58</v>
          </cell>
        </row>
        <row r="134">
          <cell r="D134">
            <v>117923</v>
          </cell>
          <cell r="E134" t="str">
            <v>四川太极大邑县观音阁街西段店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郑红艳 </v>
          </cell>
          <cell r="J134">
            <v>154</v>
          </cell>
          <cell r="K134">
            <v>60.51</v>
          </cell>
          <cell r="L134">
            <v>9317.79</v>
          </cell>
          <cell r="M134">
            <v>3418.58</v>
          </cell>
        </row>
        <row r="135">
          <cell r="D135">
            <v>128640</v>
          </cell>
          <cell r="E135" t="str">
            <v>四川太极大药房连锁有限公司郫都区红光街道红高东路药店</v>
          </cell>
          <cell r="F135" t="str">
            <v/>
          </cell>
          <cell r="G135">
            <v>181</v>
          </cell>
          <cell r="H135" t="str">
            <v>西门片区</v>
          </cell>
          <cell r="I135" t="str">
            <v>刘琴英</v>
          </cell>
          <cell r="J135">
            <v>148</v>
          </cell>
          <cell r="K135">
            <v>61.4</v>
          </cell>
          <cell r="L135">
            <v>9087.03</v>
          </cell>
          <cell r="M135">
            <v>2654.43</v>
          </cell>
        </row>
        <row r="136">
          <cell r="D136">
            <v>104838</v>
          </cell>
          <cell r="E136" t="str">
            <v>四川太极崇州市崇阳镇蜀州中路药店</v>
          </cell>
          <cell r="F136" t="str">
            <v/>
          </cell>
          <cell r="G136">
            <v>341</v>
          </cell>
          <cell r="H136" t="str">
            <v>崇州片区</v>
          </cell>
          <cell r="I136" t="str">
            <v>胡建梅</v>
          </cell>
          <cell r="J136">
            <v>173</v>
          </cell>
          <cell r="K136">
            <v>51.16</v>
          </cell>
          <cell r="L136">
            <v>8850.51</v>
          </cell>
          <cell r="M136">
            <v>3199.85</v>
          </cell>
        </row>
        <row r="137">
          <cell r="D137">
            <v>104430</v>
          </cell>
          <cell r="E137" t="str">
            <v>四川太极高新区中和大道药店</v>
          </cell>
          <cell r="F137" t="str">
            <v/>
          </cell>
          <cell r="G137">
            <v>232</v>
          </cell>
          <cell r="H137" t="str">
            <v>南门片区</v>
          </cell>
          <cell r="I137" t="str">
            <v>陈冰雪</v>
          </cell>
          <cell r="J137">
            <v>126</v>
          </cell>
          <cell r="K137">
            <v>65.5</v>
          </cell>
          <cell r="L137">
            <v>8253.11</v>
          </cell>
          <cell r="M137">
            <v>2886.66</v>
          </cell>
        </row>
        <row r="138">
          <cell r="D138">
            <v>122686</v>
          </cell>
          <cell r="E138" t="str">
            <v>四川太极大邑县晋原街道蜀望路药店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郑红艳 </v>
          </cell>
          <cell r="J138">
            <v>102</v>
          </cell>
          <cell r="K138">
            <v>73.54</v>
          </cell>
          <cell r="L138">
            <v>7500.99</v>
          </cell>
          <cell r="M138">
            <v>2425.62</v>
          </cell>
        </row>
        <row r="139">
          <cell r="D139">
            <v>113298</v>
          </cell>
          <cell r="E139" t="str">
            <v>四川太极武侯区逸都路药店</v>
          </cell>
          <cell r="F139" t="str">
            <v/>
          </cell>
          <cell r="G139">
            <v>232</v>
          </cell>
          <cell r="H139" t="str">
            <v>南门片区</v>
          </cell>
          <cell r="I139" t="str">
            <v>陈冰雪</v>
          </cell>
          <cell r="J139">
            <v>103</v>
          </cell>
          <cell r="K139">
            <v>69.12</v>
          </cell>
          <cell r="L139">
            <v>7119.72</v>
          </cell>
          <cell r="M139">
            <v>1863.64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郑红艳 </v>
          </cell>
          <cell r="J140">
            <v>77</v>
          </cell>
          <cell r="K140">
            <v>88.11</v>
          </cell>
          <cell r="L140">
            <v>6784.54</v>
          </cell>
          <cell r="M140">
            <v>1562.27</v>
          </cell>
        </row>
        <row r="141">
          <cell r="D141">
            <v>118758</v>
          </cell>
          <cell r="E141" t="str">
            <v>四川太极成华区水碾河路药店</v>
          </cell>
          <cell r="F141" t="str">
            <v/>
          </cell>
          <cell r="G141">
            <v>342</v>
          </cell>
          <cell r="H141" t="str">
            <v>东门片区</v>
          </cell>
          <cell r="I141" t="str">
            <v>毛静静</v>
          </cell>
          <cell r="J141">
            <v>143</v>
          </cell>
          <cell r="K141">
            <v>46.86</v>
          </cell>
          <cell r="L141">
            <v>6700.82</v>
          </cell>
          <cell r="M141">
            <v>2693.37</v>
          </cell>
        </row>
        <row r="142">
          <cell r="D142">
            <v>106568</v>
          </cell>
          <cell r="E142" t="str">
            <v>四川太极高新区中和公济桥路药店</v>
          </cell>
          <cell r="F142" t="str">
            <v/>
          </cell>
          <cell r="G142">
            <v>232</v>
          </cell>
          <cell r="H142" t="str">
            <v>南门片区</v>
          </cell>
          <cell r="I142" t="str">
            <v>陈冰雪</v>
          </cell>
          <cell r="J142">
            <v>140</v>
          </cell>
          <cell r="K142">
            <v>47.25</v>
          </cell>
          <cell r="L142">
            <v>6614.79</v>
          </cell>
          <cell r="M142">
            <v>2662.9</v>
          </cell>
        </row>
        <row r="143">
          <cell r="D143">
            <v>117637</v>
          </cell>
          <cell r="E143" t="str">
            <v>四川太极大邑晋原街道金巷西街药店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郑红艳 </v>
          </cell>
          <cell r="J143">
            <v>93</v>
          </cell>
          <cell r="K143">
            <v>69.38</v>
          </cell>
          <cell r="L143">
            <v>6452.76</v>
          </cell>
          <cell r="M143">
            <v>2401.8</v>
          </cell>
        </row>
        <row r="144">
          <cell r="D144">
            <v>298747</v>
          </cell>
          <cell r="E144" t="str">
            <v>四川太极大药房连锁有限公司青羊区文和路药店</v>
          </cell>
          <cell r="F144" t="str">
            <v/>
          </cell>
          <cell r="G144">
            <v>181</v>
          </cell>
          <cell r="H144" t="str">
            <v>西门片区</v>
          </cell>
          <cell r="I144" t="str">
            <v>刘琴英</v>
          </cell>
          <cell r="J144">
            <v>159</v>
          </cell>
          <cell r="K144">
            <v>38.06</v>
          </cell>
          <cell r="L144">
            <v>6051.33</v>
          </cell>
          <cell r="M144">
            <v>2077.43</v>
          </cell>
        </row>
        <row r="145">
          <cell r="D145">
            <v>122718</v>
          </cell>
          <cell r="E145" t="str">
            <v>四川太极大邑县晋原街道南街药店</v>
          </cell>
          <cell r="F145" t="str">
            <v/>
          </cell>
          <cell r="G145">
            <v>282</v>
          </cell>
          <cell r="H145" t="str">
            <v>城郊一片</v>
          </cell>
          <cell r="I145" t="str">
            <v>郑红艳 </v>
          </cell>
          <cell r="J145">
            <v>71</v>
          </cell>
          <cell r="K145">
            <v>78.54</v>
          </cell>
          <cell r="L145">
            <v>5576.34</v>
          </cell>
          <cell r="M145">
            <v>1771.82</v>
          </cell>
        </row>
        <row r="146">
          <cell r="D146">
            <v>301263</v>
          </cell>
          <cell r="E146" t="str">
            <v>四川太极大药房连锁有限公司剑南大道药店</v>
          </cell>
          <cell r="F146" t="str">
            <v/>
          </cell>
          <cell r="G146">
            <v>232</v>
          </cell>
          <cell r="H146" t="str">
            <v>南门片区</v>
          </cell>
          <cell r="I146" t="str">
            <v>陈冰雪</v>
          </cell>
          <cell r="J146">
            <v>141</v>
          </cell>
          <cell r="K146">
            <v>38.71</v>
          </cell>
          <cell r="L146">
            <v>5458.44</v>
          </cell>
          <cell r="M146">
            <v>1850.24</v>
          </cell>
        </row>
        <row r="147">
          <cell r="D147">
            <v>143253</v>
          </cell>
          <cell r="E147" t="str">
            <v>四川太极大药房连锁有限公司成都高新区泰和二街三药店</v>
          </cell>
          <cell r="F147" t="str">
            <v/>
          </cell>
          <cell r="G147">
            <v>232</v>
          </cell>
          <cell r="H147" t="str">
            <v>南门片区</v>
          </cell>
          <cell r="I147" t="str">
            <v>陈冰雪</v>
          </cell>
          <cell r="J147">
            <v>88</v>
          </cell>
          <cell r="K147">
            <v>42.83</v>
          </cell>
          <cell r="L147">
            <v>3768.88</v>
          </cell>
          <cell r="M147">
            <v>1524.2</v>
          </cell>
        </row>
        <row r="148">
          <cell r="D148">
            <v>302867</v>
          </cell>
          <cell r="E148" t="str">
            <v>四川太极大药房连锁有限公司新都区大丰街道华美东街药店</v>
          </cell>
          <cell r="F148" t="str">
            <v/>
          </cell>
          <cell r="G148">
            <v>342</v>
          </cell>
          <cell r="H148" t="str">
            <v>东门片区</v>
          </cell>
          <cell r="I148" t="str">
            <v>毛静静</v>
          </cell>
          <cell r="J148">
            <v>108</v>
          </cell>
          <cell r="K148">
            <v>24</v>
          </cell>
          <cell r="L148">
            <v>2591.81</v>
          </cell>
          <cell r="M148">
            <v>930.55</v>
          </cell>
        </row>
        <row r="149">
          <cell r="D149">
            <v>339</v>
          </cell>
          <cell r="E149" t="str">
            <v>四川太极沙河源药店</v>
          </cell>
          <cell r="F149" t="str">
            <v>是</v>
          </cell>
          <cell r="G149">
            <v>181</v>
          </cell>
          <cell r="H149" t="str">
            <v>西门片区</v>
          </cell>
          <cell r="I149" t="str">
            <v>刘琴英</v>
          </cell>
          <cell r="J149">
            <v>37</v>
          </cell>
          <cell r="K149">
            <v>47.22</v>
          </cell>
          <cell r="L149">
            <v>1747.04</v>
          </cell>
          <cell r="M149">
            <v>621.06</v>
          </cell>
        </row>
        <row r="150">
          <cell r="D150" t="str">
            <v>合计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>
            <v>41446</v>
          </cell>
          <cell r="K150">
            <v>88.72</v>
          </cell>
          <cell r="L150">
            <v>3676900.25</v>
          </cell>
          <cell r="M150">
            <v>1004261.99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0"/>
  <sheetViews>
    <sheetView tabSelected="1" workbookViewId="0">
      <selection activeCell="E11" sqref="E11"/>
    </sheetView>
  </sheetViews>
  <sheetFormatPr defaultColWidth="9" defaultRowHeight="14.25"/>
  <cols>
    <col min="1" max="1" width="6.875" style="14" customWidth="1"/>
    <col min="2" max="2" width="9" style="14"/>
    <col min="3" max="3" width="35.25" style="15" customWidth="1"/>
    <col min="4" max="4" width="10.75" style="14" customWidth="1"/>
    <col min="5" max="5" width="12.125" style="16" customWidth="1"/>
    <col min="6" max="6" width="12.125" style="17" customWidth="1"/>
    <col min="7" max="7" width="12.625" style="18"/>
    <col min="8" max="8" width="16.875" customWidth="1"/>
    <col min="9" max="9" width="19.5" customWidth="1"/>
    <col min="10" max="11" width="10.375"/>
    <col min="12" max="12" width="12.625" style="7"/>
    <col min="13" max="13" width="35.75" customWidth="1"/>
    <col min="14" max="14" width="15.75" customWidth="1"/>
    <col min="15" max="15" width="17.25" customWidth="1"/>
    <col min="16" max="16" width="12.625" style="7"/>
    <col min="17" max="17" width="10.375"/>
  </cols>
  <sheetData>
    <row r="1" ht="21" customHeight="1" spans="1:17">
      <c r="A1" s="19" t="s">
        <v>0</v>
      </c>
      <c r="B1" s="19"/>
      <c r="C1" s="19"/>
      <c r="D1" s="19"/>
      <c r="E1" s="19" t="s">
        <v>1</v>
      </c>
      <c r="F1" s="19"/>
      <c r="G1" s="19"/>
      <c r="H1" s="2"/>
      <c r="I1" s="2"/>
      <c r="J1" s="2"/>
      <c r="K1" s="2"/>
      <c r="L1" s="13"/>
      <c r="M1" s="2"/>
      <c r="N1" s="2"/>
      <c r="O1" s="2"/>
      <c r="P1" s="13"/>
      <c r="Q1" s="2"/>
    </row>
    <row r="2" spans="1:17">
      <c r="A2" s="20" t="s">
        <v>2</v>
      </c>
      <c r="B2" s="20" t="s">
        <v>3</v>
      </c>
      <c r="C2" s="20" t="s">
        <v>4</v>
      </c>
      <c r="D2" s="20" t="s">
        <v>5</v>
      </c>
      <c r="E2" s="19" t="s">
        <v>6</v>
      </c>
      <c r="F2" s="21" t="s">
        <v>7</v>
      </c>
      <c r="G2" s="2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13" t="s">
        <v>13</v>
      </c>
      <c r="M2" s="2" t="s">
        <v>14</v>
      </c>
      <c r="N2" s="2" t="s">
        <v>15</v>
      </c>
      <c r="O2" s="2" t="s">
        <v>16</v>
      </c>
      <c r="P2" s="13" t="s">
        <v>17</v>
      </c>
      <c r="Q2" s="2"/>
    </row>
    <row r="3" ht="13.5" spans="1:17">
      <c r="A3" s="23">
        <v>1</v>
      </c>
      <c r="B3" s="23">
        <v>571</v>
      </c>
      <c r="C3" s="23" t="s">
        <v>18</v>
      </c>
      <c r="D3" s="23" t="s">
        <v>19</v>
      </c>
      <c r="E3" s="24">
        <v>17280</v>
      </c>
      <c r="F3" s="25">
        <v>5443.2</v>
      </c>
      <c r="G3" s="26">
        <v>0.315</v>
      </c>
      <c r="H3" s="2">
        <f>E3*4</f>
        <v>69120</v>
      </c>
      <c r="I3" s="2">
        <f>F3*4</f>
        <v>21772.8</v>
      </c>
      <c r="J3" s="2">
        <f>VLOOKUP(B:B,[1]查询时间段分门店销售汇总!$D:$L,9,0)</f>
        <v>58280.23</v>
      </c>
      <c r="K3" s="2">
        <f>VLOOKUP(B:B,[1]查询时间段分门店销售汇总!$D:$M,10,0)</f>
        <v>17162.22</v>
      </c>
      <c r="L3" s="28">
        <f>J3/H3</f>
        <v>0.843174623842593</v>
      </c>
      <c r="M3" s="3" t="s">
        <v>20</v>
      </c>
      <c r="N3" s="3" t="s">
        <v>21</v>
      </c>
      <c r="O3" s="3">
        <f>K3/I3</f>
        <v>0.788241291887125</v>
      </c>
      <c r="P3" s="28"/>
      <c r="Q3" s="2"/>
    </row>
    <row r="4" ht="13.5" spans="1:17">
      <c r="A4" s="23">
        <v>2</v>
      </c>
      <c r="B4" s="23">
        <v>707</v>
      </c>
      <c r="C4" s="23" t="s">
        <v>22</v>
      </c>
      <c r="D4" s="23" t="s">
        <v>19</v>
      </c>
      <c r="E4" s="24">
        <v>13500</v>
      </c>
      <c r="F4" s="25">
        <v>4374</v>
      </c>
      <c r="G4" s="26">
        <v>0.324</v>
      </c>
      <c r="H4" s="2">
        <f t="shared" ref="H4:H35" si="0">E4*4</f>
        <v>54000</v>
      </c>
      <c r="I4" s="2">
        <f t="shared" ref="I4:I35" si="1">F4*4</f>
        <v>17496</v>
      </c>
      <c r="J4" s="2">
        <f>VLOOKUP(B:B,[1]查询时间段分门店销售汇总!$D:$L,9,0)</f>
        <v>34820.15</v>
      </c>
      <c r="K4" s="2">
        <f>VLOOKUP(B:B,[1]查询时间段分门店销售汇总!$D:$M,10,0)</f>
        <v>11846.08</v>
      </c>
      <c r="L4" s="28">
        <f t="shared" ref="L4:L35" si="2">J4/H4</f>
        <v>0.644817592592593</v>
      </c>
      <c r="M4" s="3" t="s">
        <v>23</v>
      </c>
      <c r="N4" s="3" t="s">
        <v>21</v>
      </c>
      <c r="O4" s="3">
        <f t="shared" ref="O4:O35" si="3">K4/I4</f>
        <v>0.677073616826703</v>
      </c>
      <c r="P4" s="28"/>
      <c r="Q4" s="2"/>
    </row>
    <row r="5" ht="13.5" spans="1:17">
      <c r="A5" s="23">
        <v>3</v>
      </c>
      <c r="B5" s="23">
        <v>546</v>
      </c>
      <c r="C5" s="23" t="s">
        <v>24</v>
      </c>
      <c r="D5" s="23" t="s">
        <v>19</v>
      </c>
      <c r="E5" s="24">
        <v>12555</v>
      </c>
      <c r="F5" s="25">
        <v>4011.3225</v>
      </c>
      <c r="G5" s="26">
        <v>0.3195</v>
      </c>
      <c r="H5" s="2">
        <f t="shared" si="0"/>
        <v>50220</v>
      </c>
      <c r="I5" s="2">
        <f t="shared" si="1"/>
        <v>16045.29</v>
      </c>
      <c r="J5" s="2">
        <f>VLOOKUP(B:B,[1]查询时间段分门店销售汇总!$D:$L,9,0)</f>
        <v>48569.35</v>
      </c>
      <c r="K5" s="2">
        <f>VLOOKUP(B:B,[1]查询时间段分门店销售汇总!$D:$M,10,0)</f>
        <v>15738.55</v>
      </c>
      <c r="L5" s="28">
        <f t="shared" si="2"/>
        <v>0.96713162086818</v>
      </c>
      <c r="M5" s="3" t="s">
        <v>25</v>
      </c>
      <c r="N5" s="3"/>
      <c r="O5" s="3">
        <f t="shared" si="3"/>
        <v>0.980882863444662</v>
      </c>
      <c r="P5" s="28"/>
      <c r="Q5" s="2"/>
    </row>
    <row r="6" ht="13.5" spans="1:17">
      <c r="A6" s="23">
        <v>4</v>
      </c>
      <c r="B6" s="23">
        <v>373</v>
      </c>
      <c r="C6" s="23" t="s">
        <v>26</v>
      </c>
      <c r="D6" s="23" t="s">
        <v>19</v>
      </c>
      <c r="E6" s="24">
        <v>10564.5</v>
      </c>
      <c r="F6" s="25">
        <v>3232.737</v>
      </c>
      <c r="G6" s="26">
        <v>0.306</v>
      </c>
      <c r="H6" s="2">
        <f t="shared" si="0"/>
        <v>42258</v>
      </c>
      <c r="I6" s="2">
        <f t="shared" si="1"/>
        <v>12930.948</v>
      </c>
      <c r="J6" s="2">
        <f>VLOOKUP(B:B,[1]查询时间段分门店销售汇总!$D:$L,9,0)</f>
        <v>27002.09</v>
      </c>
      <c r="K6" s="2">
        <f>VLOOKUP(B:B,[1]查询时间段分门店销售汇总!$D:$M,10,0)</f>
        <v>9601.44</v>
      </c>
      <c r="L6" s="28">
        <f t="shared" si="2"/>
        <v>0.638981731269819</v>
      </c>
      <c r="M6" s="3" t="s">
        <v>23</v>
      </c>
      <c r="N6" s="3" t="s">
        <v>21</v>
      </c>
      <c r="O6" s="3">
        <f t="shared" si="3"/>
        <v>0.742516325949188</v>
      </c>
      <c r="P6" s="28"/>
      <c r="Q6" s="2"/>
    </row>
    <row r="7" ht="13.5" spans="1:17">
      <c r="A7" s="23">
        <v>5</v>
      </c>
      <c r="B7" s="23">
        <v>712</v>
      </c>
      <c r="C7" s="23" t="s">
        <v>27</v>
      </c>
      <c r="D7" s="23" t="s">
        <v>19</v>
      </c>
      <c r="E7" s="24">
        <v>10604.8387096774</v>
      </c>
      <c r="F7" s="25">
        <v>3626.85483870968</v>
      </c>
      <c r="G7" s="26">
        <v>0.342</v>
      </c>
      <c r="H7" s="24">
        <f t="shared" si="0"/>
        <v>42419.3548387096</v>
      </c>
      <c r="I7" s="2">
        <f t="shared" si="1"/>
        <v>14507.4193548387</v>
      </c>
      <c r="J7" s="2">
        <f>VLOOKUP(B:B,[1]查询时间段分门店销售汇总!$D:$L,9,0)</f>
        <v>25411.53</v>
      </c>
      <c r="K7" s="2">
        <f>VLOOKUP(B:B,[1]查询时间段分门店销售汇总!$D:$M,10,0)</f>
        <v>9447.63</v>
      </c>
      <c r="L7" s="28">
        <f t="shared" si="2"/>
        <v>0.59905507984791</v>
      </c>
      <c r="M7" s="3" t="s">
        <v>23</v>
      </c>
      <c r="N7" s="3" t="s">
        <v>21</v>
      </c>
      <c r="O7" s="3">
        <f t="shared" si="3"/>
        <v>0.651227469815223</v>
      </c>
      <c r="P7" s="28"/>
      <c r="Q7" s="2"/>
    </row>
    <row r="8" ht="13.5" spans="1:17">
      <c r="A8" s="23">
        <v>6</v>
      </c>
      <c r="B8" s="23">
        <v>377</v>
      </c>
      <c r="C8" s="23" t="s">
        <v>28</v>
      </c>
      <c r="D8" s="23" t="s">
        <v>19</v>
      </c>
      <c r="E8" s="24">
        <v>9990</v>
      </c>
      <c r="F8" s="25">
        <v>3236.76</v>
      </c>
      <c r="G8" s="26">
        <v>0.324</v>
      </c>
      <c r="H8" s="24">
        <f t="shared" si="0"/>
        <v>39960</v>
      </c>
      <c r="I8" s="2">
        <f t="shared" si="1"/>
        <v>12947.04</v>
      </c>
      <c r="J8" s="2">
        <f>VLOOKUP(B:B,[1]查询时间段分门店销售汇总!$D:$L,9,0)</f>
        <v>33558.34</v>
      </c>
      <c r="K8" s="2">
        <f>VLOOKUP(B:B,[1]查询时间段分门店销售汇总!$D:$M,10,0)</f>
        <v>10357.32</v>
      </c>
      <c r="L8" s="28">
        <f t="shared" si="2"/>
        <v>0.839798298298298</v>
      </c>
      <c r="M8" s="3" t="s">
        <v>20</v>
      </c>
      <c r="N8" s="3" t="s">
        <v>21</v>
      </c>
      <c r="O8" s="3">
        <f t="shared" si="3"/>
        <v>0.799975901827754</v>
      </c>
      <c r="P8" s="28"/>
      <c r="Q8" s="2"/>
    </row>
    <row r="9" ht="13.5" spans="1:17">
      <c r="A9" s="23">
        <v>7</v>
      </c>
      <c r="B9" s="23">
        <v>118074</v>
      </c>
      <c r="C9" s="23" t="s">
        <v>29</v>
      </c>
      <c r="D9" s="23" t="s">
        <v>19</v>
      </c>
      <c r="E9" s="24">
        <v>10528</v>
      </c>
      <c r="F9" s="25">
        <v>3411.072</v>
      </c>
      <c r="G9" s="26">
        <v>0.324</v>
      </c>
      <c r="H9" s="24">
        <f t="shared" si="0"/>
        <v>42112</v>
      </c>
      <c r="I9" s="2">
        <f t="shared" si="1"/>
        <v>13644.288</v>
      </c>
      <c r="J9" s="2">
        <f>VLOOKUP(B:B,[1]查询时间段分门店销售汇总!$D:$L,9,0)</f>
        <v>25942.91</v>
      </c>
      <c r="K9" s="2">
        <f>VLOOKUP(B:B,[1]查询时间段分门店销售汇总!$D:$M,10,0)</f>
        <v>9185.96</v>
      </c>
      <c r="L9" s="28">
        <f t="shared" si="2"/>
        <v>0.616045545212766</v>
      </c>
      <c r="M9" s="3" t="s">
        <v>23</v>
      </c>
      <c r="N9" s="3" t="s">
        <v>21</v>
      </c>
      <c r="O9" s="3">
        <f t="shared" si="3"/>
        <v>0.673245830049908</v>
      </c>
      <c r="P9" s="28"/>
      <c r="Q9" s="2"/>
    </row>
    <row r="10" ht="13.5" spans="1:17">
      <c r="A10" s="23">
        <v>8</v>
      </c>
      <c r="B10" s="23">
        <v>511</v>
      </c>
      <c r="C10" s="23" t="s">
        <v>30</v>
      </c>
      <c r="D10" s="23" t="s">
        <v>19</v>
      </c>
      <c r="E10" s="24">
        <v>9677.41935483871</v>
      </c>
      <c r="F10" s="25">
        <v>2874.1935483871</v>
      </c>
      <c r="G10" s="26">
        <v>0.297</v>
      </c>
      <c r="H10" s="24">
        <f t="shared" si="0"/>
        <v>38709.6774193548</v>
      </c>
      <c r="I10" s="2">
        <f t="shared" si="1"/>
        <v>11496.7741935484</v>
      </c>
      <c r="J10" s="2">
        <f>VLOOKUP(B:B,[1]查询时间段分门店销售汇总!$D:$L,9,0)</f>
        <v>22906.23</v>
      </c>
      <c r="K10" s="2">
        <f>VLOOKUP(B:B,[1]查询时间段分门店销售汇总!$D:$M,10,0)</f>
        <v>8315.83</v>
      </c>
      <c r="L10" s="28">
        <f t="shared" si="2"/>
        <v>0.591744275000001</v>
      </c>
      <c r="M10" s="3" t="s">
        <v>23</v>
      </c>
      <c r="N10" s="3" t="s">
        <v>21</v>
      </c>
      <c r="O10" s="3">
        <f t="shared" si="3"/>
        <v>0.723318546576879</v>
      </c>
      <c r="P10" s="28"/>
      <c r="Q10" s="2"/>
    </row>
    <row r="11" ht="13.5" spans="1:17">
      <c r="A11" s="23">
        <v>9</v>
      </c>
      <c r="B11" s="23">
        <v>724</v>
      </c>
      <c r="C11" s="23" t="s">
        <v>31</v>
      </c>
      <c r="D11" s="23" t="s">
        <v>19</v>
      </c>
      <c r="E11" s="24">
        <v>10260</v>
      </c>
      <c r="F11" s="25">
        <v>3231.9</v>
      </c>
      <c r="G11" s="26">
        <v>0.315</v>
      </c>
      <c r="H11" s="24">
        <f t="shared" si="0"/>
        <v>41040</v>
      </c>
      <c r="I11" s="2">
        <f t="shared" si="1"/>
        <v>12927.6</v>
      </c>
      <c r="J11" s="2">
        <f>VLOOKUP(B:B,[1]查询时间段分门店销售汇总!$D:$L,9,0)</f>
        <v>21859.9</v>
      </c>
      <c r="K11" s="2">
        <f>VLOOKUP(B:B,[1]查询时间段分门店销售汇总!$D:$M,10,0)</f>
        <v>7752.03</v>
      </c>
      <c r="L11" s="28">
        <f t="shared" si="2"/>
        <v>0.532648635477583</v>
      </c>
      <c r="M11" s="3" t="s">
        <v>23</v>
      </c>
      <c r="N11" s="3" t="s">
        <v>21</v>
      </c>
      <c r="O11" s="3">
        <f t="shared" si="3"/>
        <v>0.599649586930289</v>
      </c>
      <c r="P11" s="28"/>
      <c r="Q11" s="2"/>
    </row>
    <row r="12" ht="13.5" spans="1:17">
      <c r="A12" s="23">
        <v>10</v>
      </c>
      <c r="B12" s="23">
        <v>737</v>
      </c>
      <c r="C12" s="23" t="s">
        <v>32</v>
      </c>
      <c r="D12" s="23" t="s">
        <v>19</v>
      </c>
      <c r="E12" s="24">
        <v>9677.41935483871</v>
      </c>
      <c r="F12" s="25">
        <v>2874.1935483871</v>
      </c>
      <c r="G12" s="26">
        <v>0.297</v>
      </c>
      <c r="H12" s="24">
        <f t="shared" si="0"/>
        <v>38709.6774193548</v>
      </c>
      <c r="I12" s="2">
        <f t="shared" si="1"/>
        <v>11496.7741935484</v>
      </c>
      <c r="J12" s="2">
        <f>VLOOKUP(B:B,[1]查询时间段分门店销售汇总!$D:$L,9,0)</f>
        <v>21201.84</v>
      </c>
      <c r="K12" s="2">
        <f>VLOOKUP(B:B,[1]查询时间段分门店销售汇总!$D:$M,10,0)</f>
        <v>7191.15</v>
      </c>
      <c r="L12" s="28">
        <f t="shared" si="2"/>
        <v>0.547714200000001</v>
      </c>
      <c r="M12" s="3" t="s">
        <v>23</v>
      </c>
      <c r="N12" s="3" t="s">
        <v>21</v>
      </c>
      <c r="O12" s="3">
        <f t="shared" si="3"/>
        <v>0.625492845117844</v>
      </c>
      <c r="P12" s="28"/>
      <c r="Q12" s="2"/>
    </row>
    <row r="13" ht="13.5" spans="1:17">
      <c r="A13" s="23">
        <v>11</v>
      </c>
      <c r="B13" s="23">
        <v>387</v>
      </c>
      <c r="C13" s="23" t="s">
        <v>33</v>
      </c>
      <c r="D13" s="23" t="s">
        <v>19</v>
      </c>
      <c r="E13" s="24">
        <v>9712.5</v>
      </c>
      <c r="F13" s="25">
        <v>2884.6125</v>
      </c>
      <c r="G13" s="26">
        <v>0.297</v>
      </c>
      <c r="H13" s="24">
        <f t="shared" si="0"/>
        <v>38850</v>
      </c>
      <c r="I13" s="2">
        <f t="shared" si="1"/>
        <v>11538.45</v>
      </c>
      <c r="J13" s="2">
        <f>VLOOKUP(B:B,[1]查询时间段分门店销售汇总!$D:$L,9,0)</f>
        <v>19375.25</v>
      </c>
      <c r="K13" s="2">
        <f>VLOOKUP(B:B,[1]查询时间段分门店销售汇总!$D:$M,10,0)</f>
        <v>6075.87</v>
      </c>
      <c r="L13" s="28">
        <f t="shared" si="2"/>
        <v>0.498719433719434</v>
      </c>
      <c r="M13" s="3" t="s">
        <v>23</v>
      </c>
      <c r="N13" s="3" t="s">
        <v>21</v>
      </c>
      <c r="O13" s="3">
        <f t="shared" si="3"/>
        <v>0.526575926575927</v>
      </c>
      <c r="P13" s="28"/>
      <c r="Q13" s="2"/>
    </row>
    <row r="14" ht="13.5" spans="1:17">
      <c r="A14" s="23">
        <v>12</v>
      </c>
      <c r="B14" s="23">
        <v>598</v>
      </c>
      <c r="C14" s="23" t="s">
        <v>34</v>
      </c>
      <c r="D14" s="23" t="s">
        <v>19</v>
      </c>
      <c r="E14" s="24">
        <v>8910</v>
      </c>
      <c r="F14" s="25">
        <v>2806.65</v>
      </c>
      <c r="G14" s="26">
        <v>0.315</v>
      </c>
      <c r="H14" s="24">
        <f t="shared" si="0"/>
        <v>35640</v>
      </c>
      <c r="I14" s="2">
        <f t="shared" si="1"/>
        <v>11226.6</v>
      </c>
      <c r="J14" s="2">
        <f>VLOOKUP(B:B,[1]查询时间段分门店销售汇总!$D:$L,9,0)</f>
        <v>20089.27</v>
      </c>
      <c r="K14" s="2">
        <f>VLOOKUP(B:B,[1]查询时间段分门店销售汇总!$D:$M,10,0)</f>
        <v>7121.09</v>
      </c>
      <c r="L14" s="28">
        <f t="shared" si="2"/>
        <v>0.563671997755331</v>
      </c>
      <c r="M14" s="3" t="s">
        <v>23</v>
      </c>
      <c r="N14" s="3" t="s">
        <v>21</v>
      </c>
      <c r="O14" s="3">
        <f t="shared" si="3"/>
        <v>0.634305132453281</v>
      </c>
      <c r="P14" s="28"/>
      <c r="Q14" s="2"/>
    </row>
    <row r="15" ht="13.5" spans="1:17">
      <c r="A15" s="23">
        <v>13</v>
      </c>
      <c r="B15" s="23">
        <v>103639</v>
      </c>
      <c r="C15" s="23" t="s">
        <v>35</v>
      </c>
      <c r="D15" s="23" t="s">
        <v>19</v>
      </c>
      <c r="E15" s="24">
        <v>7789.5</v>
      </c>
      <c r="F15" s="25">
        <v>2453.6925</v>
      </c>
      <c r="G15" s="26">
        <v>0.315</v>
      </c>
      <c r="H15" s="24">
        <f t="shared" si="0"/>
        <v>31158</v>
      </c>
      <c r="I15" s="2">
        <f t="shared" si="1"/>
        <v>9814.77</v>
      </c>
      <c r="J15" s="2">
        <f>VLOOKUP(B:B,[1]查询时间段分门店销售汇总!$D:$L,9,0)</f>
        <v>17385.74</v>
      </c>
      <c r="K15" s="2">
        <f>VLOOKUP(B:B,[1]查询时间段分门店销售汇总!$D:$M,10,0)</f>
        <v>5816.04</v>
      </c>
      <c r="L15" s="28">
        <f t="shared" si="2"/>
        <v>0.557986391937865</v>
      </c>
      <c r="M15" s="3" t="s">
        <v>23</v>
      </c>
      <c r="N15" s="3" t="s">
        <v>21</v>
      </c>
      <c r="O15" s="3">
        <f t="shared" si="3"/>
        <v>0.592580366121672</v>
      </c>
      <c r="P15" s="28"/>
      <c r="Q15" s="2"/>
    </row>
    <row r="16" ht="13.5" spans="1:17">
      <c r="A16" s="23">
        <v>14</v>
      </c>
      <c r="B16" s="23">
        <v>117184</v>
      </c>
      <c r="C16" s="23" t="s">
        <v>36</v>
      </c>
      <c r="D16" s="23" t="s">
        <v>19</v>
      </c>
      <c r="E16" s="24">
        <v>9056.25</v>
      </c>
      <c r="F16" s="25">
        <v>2852.71875</v>
      </c>
      <c r="G16" s="26">
        <v>0.315</v>
      </c>
      <c r="H16" s="24">
        <f t="shared" si="0"/>
        <v>36225</v>
      </c>
      <c r="I16" s="2">
        <f t="shared" si="1"/>
        <v>11410.875</v>
      </c>
      <c r="J16" s="2">
        <f>VLOOKUP(B:B,[1]查询时间段分门店销售汇总!$D:$L,9,0)</f>
        <v>32655.68</v>
      </c>
      <c r="K16" s="2">
        <f>VLOOKUP(B:B,[1]查询时间段分门店销售汇总!$D:$M,10,0)</f>
        <v>11764.72</v>
      </c>
      <c r="L16" s="28">
        <f t="shared" si="2"/>
        <v>0.901468046928916</v>
      </c>
      <c r="M16" s="3" t="s">
        <v>25</v>
      </c>
      <c r="N16" s="3"/>
      <c r="O16" s="3">
        <f t="shared" si="3"/>
        <v>1.03100945370097</v>
      </c>
      <c r="P16" s="29">
        <v>35.38</v>
      </c>
      <c r="Q16" s="2"/>
    </row>
    <row r="17" ht="13.5" spans="1:17">
      <c r="A17" s="23">
        <v>15</v>
      </c>
      <c r="B17" s="23">
        <v>515</v>
      </c>
      <c r="C17" s="23" t="s">
        <v>37</v>
      </c>
      <c r="D17" s="23" t="s">
        <v>19</v>
      </c>
      <c r="E17" s="24">
        <v>8222.5</v>
      </c>
      <c r="F17" s="25">
        <v>2442.0825</v>
      </c>
      <c r="G17" s="26">
        <v>0.297</v>
      </c>
      <c r="H17" s="24">
        <f t="shared" si="0"/>
        <v>32890</v>
      </c>
      <c r="I17" s="2">
        <f t="shared" si="1"/>
        <v>9768.33</v>
      </c>
      <c r="J17" s="2">
        <f>VLOOKUP(B:B,[1]查询时间段分门店销售汇总!$D:$L,9,0)</f>
        <v>18042.37</v>
      </c>
      <c r="K17" s="2">
        <f>VLOOKUP(B:B,[1]查询时间段分门店销售汇总!$D:$M,10,0)</f>
        <v>4860.43</v>
      </c>
      <c r="L17" s="28">
        <f t="shared" si="2"/>
        <v>0.548567041653998</v>
      </c>
      <c r="M17" s="3" t="s">
        <v>23</v>
      </c>
      <c r="N17" s="3" t="s">
        <v>21</v>
      </c>
      <c r="O17" s="3">
        <f t="shared" si="3"/>
        <v>0.49757020903266</v>
      </c>
      <c r="P17" s="28"/>
      <c r="Q17" s="2"/>
    </row>
    <row r="18" ht="13.5" spans="1:17">
      <c r="A18" s="23">
        <v>16</v>
      </c>
      <c r="B18" s="23">
        <v>105751</v>
      </c>
      <c r="C18" s="23" t="s">
        <v>38</v>
      </c>
      <c r="D18" s="23" t="s">
        <v>19</v>
      </c>
      <c r="E18" s="24">
        <v>8662.5</v>
      </c>
      <c r="F18" s="25">
        <v>2572.7625</v>
      </c>
      <c r="G18" s="26">
        <v>0.297</v>
      </c>
      <c r="H18" s="24">
        <f t="shared" si="0"/>
        <v>34650</v>
      </c>
      <c r="I18" s="2">
        <f t="shared" si="1"/>
        <v>10291.05</v>
      </c>
      <c r="J18" s="2">
        <f>VLOOKUP(B:B,[1]查询时间段分门店销售汇总!$D:$L,9,0)</f>
        <v>19714.68</v>
      </c>
      <c r="K18" s="2">
        <f>VLOOKUP(B:B,[1]查询时间段分门店销售汇总!$D:$M,10,0)</f>
        <v>5316.74</v>
      </c>
      <c r="L18" s="28">
        <f t="shared" si="2"/>
        <v>0.568966233766234</v>
      </c>
      <c r="M18" s="3" t="s">
        <v>23</v>
      </c>
      <c r="N18" s="3" t="s">
        <v>21</v>
      </c>
      <c r="O18" s="3">
        <f t="shared" si="3"/>
        <v>0.516637272192828</v>
      </c>
      <c r="P18" s="28"/>
      <c r="Q18" s="2"/>
    </row>
    <row r="19" ht="13.5" spans="1:17">
      <c r="A19" s="23">
        <v>17</v>
      </c>
      <c r="B19" s="23">
        <v>723</v>
      </c>
      <c r="C19" s="23" t="s">
        <v>39</v>
      </c>
      <c r="D19" s="23" t="s">
        <v>19</v>
      </c>
      <c r="E19" s="24">
        <v>6468.75</v>
      </c>
      <c r="F19" s="25">
        <v>1921.21875</v>
      </c>
      <c r="G19" s="26">
        <v>0.297</v>
      </c>
      <c r="H19" s="24">
        <f t="shared" si="0"/>
        <v>25875</v>
      </c>
      <c r="I19" s="2">
        <f t="shared" si="1"/>
        <v>7684.875</v>
      </c>
      <c r="J19" s="2">
        <f>VLOOKUP(B:B,[1]查询时间段分门店销售汇总!$D:$L,9,0)</f>
        <v>15916.37</v>
      </c>
      <c r="K19" s="2">
        <f>VLOOKUP(B:B,[1]查询时间段分门店销售汇总!$D:$M,10,0)</f>
        <v>5177.04</v>
      </c>
      <c r="L19" s="28">
        <f t="shared" si="2"/>
        <v>0.615125410628019</v>
      </c>
      <c r="M19" s="3" t="s">
        <v>23</v>
      </c>
      <c r="N19" s="3" t="s">
        <v>21</v>
      </c>
      <c r="O19" s="3">
        <f t="shared" si="3"/>
        <v>0.673666129898014</v>
      </c>
      <c r="P19" s="28"/>
      <c r="Q19" s="2"/>
    </row>
    <row r="20" ht="13.5" spans="1:17">
      <c r="A20" s="23">
        <v>18</v>
      </c>
      <c r="B20" s="23">
        <v>355</v>
      </c>
      <c r="C20" s="23" t="s">
        <v>40</v>
      </c>
      <c r="D20" s="23" t="s">
        <v>19</v>
      </c>
      <c r="E20" s="24">
        <v>6750</v>
      </c>
      <c r="F20" s="25">
        <v>2004.75</v>
      </c>
      <c r="G20" s="26">
        <v>0.297</v>
      </c>
      <c r="H20" s="24">
        <f t="shared" si="0"/>
        <v>27000</v>
      </c>
      <c r="I20" s="2">
        <f t="shared" si="1"/>
        <v>8019</v>
      </c>
      <c r="J20" s="2">
        <f>VLOOKUP(B:B,[1]查询时间段分门店销售汇总!$D:$L,9,0)</f>
        <v>12916.02</v>
      </c>
      <c r="K20" s="2">
        <f>VLOOKUP(B:B,[1]查询时间段分门店销售汇总!$D:$M,10,0)</f>
        <v>3653.33</v>
      </c>
      <c r="L20" s="28">
        <f t="shared" si="2"/>
        <v>0.478371111111111</v>
      </c>
      <c r="M20" s="3" t="s">
        <v>23</v>
      </c>
      <c r="N20" s="3" t="s">
        <v>21</v>
      </c>
      <c r="O20" s="3">
        <f t="shared" si="3"/>
        <v>0.455584237436089</v>
      </c>
      <c r="P20" s="28"/>
      <c r="Q20" s="2"/>
    </row>
    <row r="21" ht="13.5" spans="1:17">
      <c r="A21" s="23">
        <v>19</v>
      </c>
      <c r="B21" s="23">
        <v>743</v>
      </c>
      <c r="C21" s="23" t="s">
        <v>41</v>
      </c>
      <c r="D21" s="23" t="s">
        <v>19</v>
      </c>
      <c r="E21" s="24">
        <v>6088.70967741935</v>
      </c>
      <c r="F21" s="25">
        <v>1972.74193548386</v>
      </c>
      <c r="G21" s="26">
        <v>0.323999999999999</v>
      </c>
      <c r="H21" s="24">
        <f t="shared" si="0"/>
        <v>24354.8387096774</v>
      </c>
      <c r="I21" s="2">
        <f t="shared" si="1"/>
        <v>7890.96774193544</v>
      </c>
      <c r="J21" s="2">
        <f>VLOOKUP(B:B,[1]查询时间段分门店销售汇总!$D:$L,9,0)</f>
        <v>15228.9</v>
      </c>
      <c r="K21" s="2">
        <f>VLOOKUP(B:B,[1]查询时间段分门店销售汇总!$D:$M,10,0)</f>
        <v>4927.56</v>
      </c>
      <c r="L21" s="28">
        <f t="shared" si="2"/>
        <v>0.625292582781457</v>
      </c>
      <c r="M21" s="3" t="s">
        <v>23</v>
      </c>
      <c r="N21" s="3" t="s">
        <v>21</v>
      </c>
      <c r="O21" s="3">
        <f t="shared" si="3"/>
        <v>0.624455727250433</v>
      </c>
      <c r="P21" s="28"/>
      <c r="Q21" s="2"/>
    </row>
    <row r="22" ht="13.5" spans="1:17">
      <c r="A22" s="23">
        <v>20</v>
      </c>
      <c r="B22" s="23">
        <v>115971</v>
      </c>
      <c r="C22" s="23" t="s">
        <v>42</v>
      </c>
      <c r="D22" s="23" t="s">
        <v>19</v>
      </c>
      <c r="E22" s="24">
        <v>5893.75</v>
      </c>
      <c r="F22" s="25">
        <v>1909.575</v>
      </c>
      <c r="G22" s="26">
        <v>0.324</v>
      </c>
      <c r="H22" s="24">
        <f t="shared" si="0"/>
        <v>23575</v>
      </c>
      <c r="I22" s="2">
        <f t="shared" si="1"/>
        <v>7638.3</v>
      </c>
      <c r="J22" s="2">
        <f>VLOOKUP(B:B,[1]查询时间段分门店销售汇总!$D:$L,9,0)</f>
        <v>12842.14</v>
      </c>
      <c r="K22" s="2">
        <f>VLOOKUP(B:B,[1]查询时间段分门店销售汇总!$D:$M,10,0)</f>
        <v>4868.98</v>
      </c>
      <c r="L22" s="28">
        <f t="shared" si="2"/>
        <v>0.544735524920467</v>
      </c>
      <c r="M22" s="3" t="s">
        <v>23</v>
      </c>
      <c r="N22" s="3" t="s">
        <v>21</v>
      </c>
      <c r="O22" s="3">
        <f t="shared" si="3"/>
        <v>0.63744288650616</v>
      </c>
      <c r="P22" s="28"/>
      <c r="Q22" s="2"/>
    </row>
    <row r="23" ht="13.5" spans="1:17">
      <c r="A23" s="23">
        <v>21</v>
      </c>
      <c r="B23" s="23">
        <v>122198</v>
      </c>
      <c r="C23" s="23" t="s">
        <v>43</v>
      </c>
      <c r="D23" s="23" t="s">
        <v>19</v>
      </c>
      <c r="E23" s="24">
        <v>6091.25</v>
      </c>
      <c r="F23" s="25">
        <v>1809.10125</v>
      </c>
      <c r="G23" s="26">
        <v>0.297</v>
      </c>
      <c r="H23" s="24">
        <f t="shared" si="0"/>
        <v>24365</v>
      </c>
      <c r="I23" s="2">
        <f t="shared" si="1"/>
        <v>7236.405</v>
      </c>
      <c r="J23" s="2">
        <f>VLOOKUP(B:B,[1]查询时间段分门店销售汇总!$D:$L,9,0)</f>
        <v>13205.94</v>
      </c>
      <c r="K23" s="2">
        <f>VLOOKUP(B:B,[1]查询时间段分门店销售汇总!$D:$M,10,0)</f>
        <v>3338.42</v>
      </c>
      <c r="L23" s="28">
        <f t="shared" si="2"/>
        <v>0.542004514672686</v>
      </c>
      <c r="M23" s="3" t="s">
        <v>23</v>
      </c>
      <c r="N23" s="3" t="s">
        <v>21</v>
      </c>
      <c r="O23" s="3">
        <f t="shared" si="3"/>
        <v>0.461336810197881</v>
      </c>
      <c r="P23" s="28"/>
      <c r="Q23" s="2"/>
    </row>
    <row r="24" ht="13.5" spans="1:17">
      <c r="A24" s="23">
        <v>22</v>
      </c>
      <c r="B24" s="23">
        <v>740</v>
      </c>
      <c r="C24" s="23" t="s">
        <v>44</v>
      </c>
      <c r="D24" s="23" t="s">
        <v>19</v>
      </c>
      <c r="E24" s="24">
        <v>6238.75</v>
      </c>
      <c r="F24" s="25">
        <v>2021.355</v>
      </c>
      <c r="G24" s="26">
        <v>0.324</v>
      </c>
      <c r="H24" s="24">
        <f t="shared" si="0"/>
        <v>24955</v>
      </c>
      <c r="I24" s="2">
        <f t="shared" si="1"/>
        <v>8085.42</v>
      </c>
      <c r="J24" s="2">
        <f>VLOOKUP(B:B,[1]查询时间段分门店销售汇总!$D:$L,9,0)</f>
        <v>13050.09</v>
      </c>
      <c r="K24" s="2">
        <f>VLOOKUP(B:B,[1]查询时间段分门店销售汇总!$D:$M,10,0)</f>
        <v>3178.87</v>
      </c>
      <c r="L24" s="28">
        <f t="shared" si="2"/>
        <v>0.522944900821479</v>
      </c>
      <c r="M24" s="3" t="s">
        <v>23</v>
      </c>
      <c r="N24" s="3" t="s">
        <v>21</v>
      </c>
      <c r="O24" s="3">
        <f t="shared" si="3"/>
        <v>0.393160775816222</v>
      </c>
      <c r="P24" s="28"/>
      <c r="Q24" s="2"/>
    </row>
    <row r="25" ht="13.5" spans="1:17">
      <c r="A25" s="23">
        <v>23</v>
      </c>
      <c r="B25" s="23">
        <v>733</v>
      </c>
      <c r="C25" s="23" t="s">
        <v>45</v>
      </c>
      <c r="D25" s="23" t="s">
        <v>19</v>
      </c>
      <c r="E25" s="24">
        <v>5922.5</v>
      </c>
      <c r="F25" s="25">
        <v>1945.54125</v>
      </c>
      <c r="G25" s="26">
        <v>0.3285</v>
      </c>
      <c r="H25" s="24">
        <f t="shared" si="0"/>
        <v>23690</v>
      </c>
      <c r="I25" s="2">
        <f t="shared" si="1"/>
        <v>7782.165</v>
      </c>
      <c r="J25" s="2">
        <f>VLOOKUP(B:B,[1]查询时间段分门店销售汇总!$D:$L,9,0)</f>
        <v>13859.79</v>
      </c>
      <c r="K25" s="2">
        <f>VLOOKUP(B:B,[1]查询时间段分门店销售汇总!$D:$M,10,0)</f>
        <v>5099.72</v>
      </c>
      <c r="L25" s="28">
        <f t="shared" si="2"/>
        <v>0.585048121570283</v>
      </c>
      <c r="M25" s="3" t="s">
        <v>23</v>
      </c>
      <c r="N25" s="3" t="s">
        <v>21</v>
      </c>
      <c r="O25" s="3">
        <f t="shared" si="3"/>
        <v>0.655308644830841</v>
      </c>
      <c r="P25" s="28"/>
      <c r="Q25" s="2"/>
    </row>
    <row r="26" ht="13.5" spans="1:17">
      <c r="A26" s="23">
        <v>24</v>
      </c>
      <c r="B26" s="23">
        <v>102479</v>
      </c>
      <c r="C26" s="23" t="s">
        <v>46</v>
      </c>
      <c r="D26" s="23" t="s">
        <v>19</v>
      </c>
      <c r="E26" s="24">
        <v>5953.75</v>
      </c>
      <c r="F26" s="25">
        <v>1955.806875</v>
      </c>
      <c r="G26" s="26">
        <v>0.3285</v>
      </c>
      <c r="H26" s="24">
        <f t="shared" si="0"/>
        <v>23815</v>
      </c>
      <c r="I26" s="2">
        <f t="shared" si="1"/>
        <v>7823.2275</v>
      </c>
      <c r="J26" s="2">
        <f>VLOOKUP(B:B,[1]查询时间段分门店销售汇总!$D:$L,9,0)</f>
        <v>9950.02</v>
      </c>
      <c r="K26" s="2">
        <f>VLOOKUP(B:B,[1]查询时间段分门店销售汇总!$D:$M,10,0)</f>
        <v>3141.91</v>
      </c>
      <c r="L26" s="28">
        <f t="shared" si="2"/>
        <v>0.417804744908671</v>
      </c>
      <c r="M26" s="3" t="s">
        <v>47</v>
      </c>
      <c r="N26" s="3"/>
      <c r="O26" s="3">
        <f t="shared" si="3"/>
        <v>0.401613017133913</v>
      </c>
      <c r="P26" s="28"/>
      <c r="Q26" s="2"/>
    </row>
    <row r="27" ht="13.5" spans="1:17">
      <c r="A27" s="23">
        <v>25</v>
      </c>
      <c r="B27" s="23">
        <v>573</v>
      </c>
      <c r="C27" s="23" t="s">
        <v>48</v>
      </c>
      <c r="D27" s="23" t="s">
        <v>19</v>
      </c>
      <c r="E27" s="24">
        <v>5637.5</v>
      </c>
      <c r="F27" s="25">
        <v>1775.8125</v>
      </c>
      <c r="G27" s="26">
        <v>0.315</v>
      </c>
      <c r="H27" s="24">
        <f t="shared" si="0"/>
        <v>22550</v>
      </c>
      <c r="I27" s="2">
        <f t="shared" si="1"/>
        <v>7103.25</v>
      </c>
      <c r="J27" s="2">
        <f>VLOOKUP(B:B,[1]查询时间段分门店销售汇总!$D:$L,9,0)</f>
        <v>13999.54</v>
      </c>
      <c r="K27" s="2">
        <f>VLOOKUP(B:B,[1]查询时间段分门店销售汇总!$D:$M,10,0)</f>
        <v>4619.61</v>
      </c>
      <c r="L27" s="28">
        <f t="shared" si="2"/>
        <v>0.620822172949002</v>
      </c>
      <c r="M27" s="3" t="s">
        <v>23</v>
      </c>
      <c r="N27" s="3" t="s">
        <v>21</v>
      </c>
      <c r="O27" s="3">
        <f t="shared" si="3"/>
        <v>0.650351599619892</v>
      </c>
      <c r="P27" s="28"/>
      <c r="Q27" s="2"/>
    </row>
    <row r="28" ht="13.5" spans="1:17">
      <c r="A28" s="23">
        <v>26</v>
      </c>
      <c r="B28" s="23">
        <v>104430</v>
      </c>
      <c r="C28" s="23" t="s">
        <v>49</v>
      </c>
      <c r="D28" s="23" t="s">
        <v>19</v>
      </c>
      <c r="E28" s="24">
        <v>5031.25</v>
      </c>
      <c r="F28" s="25">
        <v>1630.125</v>
      </c>
      <c r="G28" s="26">
        <v>0.324</v>
      </c>
      <c r="H28" s="24">
        <f t="shared" si="0"/>
        <v>20125</v>
      </c>
      <c r="I28" s="2">
        <f t="shared" si="1"/>
        <v>6520.5</v>
      </c>
      <c r="J28" s="2">
        <f>VLOOKUP(B:B,[1]查询时间段分门店销售汇总!$D:$L,9,0)</f>
        <v>8253.11</v>
      </c>
      <c r="K28" s="2">
        <f>VLOOKUP(B:B,[1]查询时间段分门店销售汇总!$D:$M,10,0)</f>
        <v>2886.66</v>
      </c>
      <c r="L28" s="28">
        <f t="shared" si="2"/>
        <v>0.410092422360248</v>
      </c>
      <c r="M28" s="3" t="s">
        <v>47</v>
      </c>
      <c r="N28" s="3"/>
      <c r="O28" s="3">
        <f t="shared" si="3"/>
        <v>0.442705314009662</v>
      </c>
      <c r="P28" s="28"/>
      <c r="Q28" s="2"/>
    </row>
    <row r="29" ht="13.5" spans="1:17">
      <c r="A29" s="23">
        <v>27</v>
      </c>
      <c r="B29" s="23">
        <v>106568</v>
      </c>
      <c r="C29" s="23" t="s">
        <v>50</v>
      </c>
      <c r="D29" s="23" t="s">
        <v>19</v>
      </c>
      <c r="E29" s="24">
        <v>5175</v>
      </c>
      <c r="F29" s="25">
        <v>1630.125</v>
      </c>
      <c r="G29" s="26">
        <v>0.315</v>
      </c>
      <c r="H29" s="24">
        <f t="shared" si="0"/>
        <v>20700</v>
      </c>
      <c r="I29" s="2">
        <f t="shared" si="1"/>
        <v>6520.5</v>
      </c>
      <c r="J29" s="2">
        <f>VLOOKUP(B:B,[1]查询时间段分门店销售汇总!$D:$L,9,0)</f>
        <v>6614.79</v>
      </c>
      <c r="K29" s="2">
        <f>VLOOKUP(B:B,[1]查询时间段分门店销售汇总!$D:$M,10,0)</f>
        <v>2662.9</v>
      </c>
      <c r="L29" s="28">
        <f t="shared" si="2"/>
        <v>0.319555072463768</v>
      </c>
      <c r="M29" s="3" t="s">
        <v>47</v>
      </c>
      <c r="N29" s="3"/>
      <c r="O29" s="3">
        <f t="shared" si="3"/>
        <v>0.408388927229507</v>
      </c>
      <c r="P29" s="28"/>
      <c r="Q29" s="2"/>
    </row>
    <row r="30" ht="13.5" spans="1:17">
      <c r="A30" s="23">
        <v>28</v>
      </c>
      <c r="B30" s="23">
        <v>114848</v>
      </c>
      <c r="C30" s="23" t="s">
        <v>51</v>
      </c>
      <c r="D30" s="23" t="s">
        <v>19</v>
      </c>
      <c r="E30" s="24">
        <v>5201.6129032258</v>
      </c>
      <c r="F30" s="25">
        <v>1544.87903225806</v>
      </c>
      <c r="G30" s="26">
        <v>0.297</v>
      </c>
      <c r="H30" s="24">
        <f t="shared" si="0"/>
        <v>20806.4516129032</v>
      </c>
      <c r="I30" s="2">
        <f t="shared" si="1"/>
        <v>6179.51612903224</v>
      </c>
      <c r="J30" s="2">
        <f>VLOOKUP(B:B,[1]查询时间段分门店销售汇总!$D:$L,9,0)</f>
        <v>16854.26</v>
      </c>
      <c r="K30" s="2">
        <f>VLOOKUP(B:B,[1]查询时间段分门店销售汇总!$D:$M,10,0)</f>
        <v>4334.48</v>
      </c>
      <c r="L30" s="28">
        <f t="shared" si="2"/>
        <v>0.810049705426357</v>
      </c>
      <c r="M30" s="3" t="s">
        <v>20</v>
      </c>
      <c r="N30" s="3" t="s">
        <v>21</v>
      </c>
      <c r="O30" s="3">
        <f t="shared" si="3"/>
        <v>0.701427087411585</v>
      </c>
      <c r="P30" s="28"/>
      <c r="Q30" s="2"/>
    </row>
    <row r="31" ht="13.5" spans="1:17">
      <c r="A31" s="23">
        <v>29</v>
      </c>
      <c r="B31" s="23">
        <v>301263</v>
      </c>
      <c r="C31" s="23" t="s">
        <v>52</v>
      </c>
      <c r="D31" s="23" t="s">
        <v>19</v>
      </c>
      <c r="E31" s="24">
        <v>4125</v>
      </c>
      <c r="F31" s="25">
        <v>1188</v>
      </c>
      <c r="G31" s="26">
        <v>0.288</v>
      </c>
      <c r="H31" s="24">
        <f t="shared" si="0"/>
        <v>16500</v>
      </c>
      <c r="I31" s="2">
        <f t="shared" si="1"/>
        <v>4752</v>
      </c>
      <c r="J31" s="2">
        <f>VLOOKUP(B:B,[1]查询时间段分门店销售汇总!$D:$L,9,0)</f>
        <v>5458.44</v>
      </c>
      <c r="K31" s="2">
        <f>VLOOKUP(B:B,[1]查询时间段分门店销售汇总!$D:$M,10,0)</f>
        <v>1850.24</v>
      </c>
      <c r="L31" s="28">
        <f t="shared" si="2"/>
        <v>0.330814545454545</v>
      </c>
      <c r="M31" s="3" t="s">
        <v>47</v>
      </c>
      <c r="N31" s="3"/>
      <c r="O31" s="3">
        <f t="shared" si="3"/>
        <v>0.389360269360269</v>
      </c>
      <c r="P31" s="28"/>
      <c r="Q31" s="2"/>
    </row>
    <row r="32" ht="13.5" spans="1:17">
      <c r="A32" s="23">
        <v>30</v>
      </c>
      <c r="B32" s="23">
        <v>114069</v>
      </c>
      <c r="C32" s="23" t="s">
        <v>53</v>
      </c>
      <c r="D32" s="23" t="s">
        <v>19</v>
      </c>
      <c r="E32" s="24">
        <v>5201.6129032258</v>
      </c>
      <c r="F32" s="25">
        <v>1544.87903225806</v>
      </c>
      <c r="G32" s="26">
        <v>0.297</v>
      </c>
      <c r="H32" s="24">
        <f t="shared" si="0"/>
        <v>20806.4516129032</v>
      </c>
      <c r="I32" s="2">
        <f t="shared" si="1"/>
        <v>6179.51612903224</v>
      </c>
      <c r="J32" s="2">
        <f>VLOOKUP(B:B,[1]查询时间段分门店销售汇总!$D:$L,9,0)</f>
        <v>18658.65</v>
      </c>
      <c r="K32" s="2">
        <f>VLOOKUP(B:B,[1]查询时间段分门店销售汇总!$D:$M,10,0)</f>
        <v>5192.41</v>
      </c>
      <c r="L32" s="28">
        <f t="shared" si="2"/>
        <v>0.896772325581396</v>
      </c>
      <c r="M32" s="3" t="s">
        <v>20</v>
      </c>
      <c r="N32" s="3" t="s">
        <v>21</v>
      </c>
      <c r="O32" s="3">
        <f t="shared" si="3"/>
        <v>0.840261582230577</v>
      </c>
      <c r="P32" s="28"/>
      <c r="Q32" s="2"/>
    </row>
    <row r="33" ht="13.5" spans="1:17">
      <c r="A33" s="23">
        <v>31</v>
      </c>
      <c r="B33" s="23">
        <v>118758</v>
      </c>
      <c r="C33" s="23" t="s">
        <v>54</v>
      </c>
      <c r="D33" s="23" t="s">
        <v>19</v>
      </c>
      <c r="E33" s="24">
        <v>4312.5</v>
      </c>
      <c r="F33" s="25">
        <v>1164.375</v>
      </c>
      <c r="G33" s="26">
        <v>0.27</v>
      </c>
      <c r="H33" s="24">
        <f t="shared" si="0"/>
        <v>17250</v>
      </c>
      <c r="I33" s="2">
        <f t="shared" si="1"/>
        <v>4657.5</v>
      </c>
      <c r="J33" s="2">
        <f>VLOOKUP(B:B,[1]查询时间段分门店销售汇总!$D:$L,9,0)</f>
        <v>6700.82</v>
      </c>
      <c r="K33" s="2">
        <f>VLOOKUP(B:B,[1]查询时间段分门店销售汇总!$D:$M,10,0)</f>
        <v>2693.37</v>
      </c>
      <c r="L33" s="28">
        <f t="shared" si="2"/>
        <v>0.388453333333333</v>
      </c>
      <c r="M33" s="3" t="s">
        <v>23</v>
      </c>
      <c r="N33" s="3" t="s">
        <v>21</v>
      </c>
      <c r="O33" s="3">
        <f t="shared" si="3"/>
        <v>0.578286634460548</v>
      </c>
      <c r="P33" s="28"/>
      <c r="Q33" s="2"/>
    </row>
    <row r="34" ht="13.5" spans="1:17">
      <c r="A34" s="23">
        <v>32</v>
      </c>
      <c r="B34" s="23">
        <v>297863</v>
      </c>
      <c r="C34" s="23" t="s">
        <v>55</v>
      </c>
      <c r="D34" s="23" t="s">
        <v>19</v>
      </c>
      <c r="E34" s="24">
        <v>4838.70967741935</v>
      </c>
      <c r="F34" s="25">
        <v>1437.09677419355</v>
      </c>
      <c r="G34" s="26">
        <v>0.297</v>
      </c>
      <c r="H34" s="24">
        <f t="shared" si="0"/>
        <v>19354.8387096774</v>
      </c>
      <c r="I34" s="2">
        <f t="shared" si="1"/>
        <v>5748.3870967742</v>
      </c>
      <c r="J34" s="2">
        <f>VLOOKUP(B:B,[1]查询时间段分门店销售汇总!$D:$L,9,0)</f>
        <v>11031.89</v>
      </c>
      <c r="K34" s="2">
        <f>VLOOKUP(B:B,[1]查询时间段分门店销售汇总!$D:$M,10,0)</f>
        <v>4027.45</v>
      </c>
      <c r="L34" s="28">
        <f t="shared" si="2"/>
        <v>0.569980983333334</v>
      </c>
      <c r="M34" s="3" t="s">
        <v>23</v>
      </c>
      <c r="N34" s="3" t="s">
        <v>21</v>
      </c>
      <c r="O34" s="3">
        <f t="shared" si="3"/>
        <v>0.700622615039281</v>
      </c>
      <c r="P34" s="28"/>
      <c r="Q34" s="2"/>
    </row>
    <row r="35" ht="13.5" spans="1:17">
      <c r="A35" s="23">
        <v>33</v>
      </c>
      <c r="B35" s="23">
        <v>143253</v>
      </c>
      <c r="C35" s="23" t="s">
        <v>56</v>
      </c>
      <c r="D35" s="23" t="s">
        <v>19</v>
      </c>
      <c r="E35" s="24">
        <v>4838.70967741935</v>
      </c>
      <c r="F35" s="25">
        <v>1437.09677419355</v>
      </c>
      <c r="G35" s="26">
        <v>0.297</v>
      </c>
      <c r="H35" s="24">
        <f t="shared" si="0"/>
        <v>19354.8387096774</v>
      </c>
      <c r="I35" s="2">
        <f t="shared" si="1"/>
        <v>5748.3870967742</v>
      </c>
      <c r="J35" s="2">
        <f>VLOOKUP(B:B,[1]查询时间段分门店销售汇总!$D:$L,9,0)</f>
        <v>3768.88</v>
      </c>
      <c r="K35" s="2">
        <f>VLOOKUP(B:B,[1]查询时间段分门店销售汇总!$D:$M,10,0)</f>
        <v>1524.2</v>
      </c>
      <c r="L35" s="28">
        <f t="shared" si="2"/>
        <v>0.194725466666667</v>
      </c>
      <c r="M35" s="3" t="s">
        <v>47</v>
      </c>
      <c r="N35" s="3"/>
      <c r="O35" s="3">
        <f t="shared" si="3"/>
        <v>0.265152637485971</v>
      </c>
      <c r="P35" s="28"/>
      <c r="Q35" s="2"/>
    </row>
    <row r="36" ht="13.5" spans="1:17">
      <c r="A36" s="23">
        <v>34</v>
      </c>
      <c r="B36" s="27">
        <v>52</v>
      </c>
      <c r="C36" s="27" t="s">
        <v>57</v>
      </c>
      <c r="D36" s="27" t="s">
        <v>58</v>
      </c>
      <c r="E36" s="24">
        <v>3256.25</v>
      </c>
      <c r="F36" s="25">
        <v>1055.25</v>
      </c>
      <c r="G36" s="26">
        <v>0.324069097888676</v>
      </c>
      <c r="H36" s="24">
        <f t="shared" ref="H36:H78" si="4">E36*4</f>
        <v>13025</v>
      </c>
      <c r="I36" s="2">
        <f t="shared" ref="I36:I67" si="5">F36*4</f>
        <v>4221</v>
      </c>
      <c r="J36" s="2">
        <f>VLOOKUP(B:B,[1]查询时间段分门店销售汇总!$D:$L,9,0)</f>
        <v>11588.64</v>
      </c>
      <c r="K36" s="2">
        <f>VLOOKUP(B:B,[1]查询时间段分门店销售汇总!$D:$M,10,0)</f>
        <v>3985.14</v>
      </c>
      <c r="L36" s="28">
        <f t="shared" ref="L36:L67" si="6">J36/H36</f>
        <v>0.889722840690979</v>
      </c>
      <c r="M36" s="3" t="s">
        <v>20</v>
      </c>
      <c r="N36" s="3" t="s">
        <v>21</v>
      </c>
      <c r="O36" s="3">
        <f t="shared" ref="O36:O67" si="7">K36/I36</f>
        <v>0.944122245913291</v>
      </c>
      <c r="P36" s="28"/>
      <c r="Q36" s="2"/>
    </row>
    <row r="37" ht="13.5" spans="1:17">
      <c r="A37" s="23">
        <v>35</v>
      </c>
      <c r="B37" s="27">
        <v>54</v>
      </c>
      <c r="C37" s="27" t="s">
        <v>59</v>
      </c>
      <c r="D37" s="27" t="s">
        <v>58</v>
      </c>
      <c r="E37" s="24">
        <v>9855</v>
      </c>
      <c r="F37" s="25">
        <v>2660.625</v>
      </c>
      <c r="G37" s="26">
        <v>0.269977168949772</v>
      </c>
      <c r="H37" s="24">
        <f t="shared" si="4"/>
        <v>39420</v>
      </c>
      <c r="I37" s="2">
        <f t="shared" si="5"/>
        <v>10642.5</v>
      </c>
      <c r="J37" s="2">
        <f>VLOOKUP(B:B,[1]查询时间段分门店销售汇总!$D:$L,9,0)</f>
        <v>24876.25</v>
      </c>
      <c r="K37" s="2">
        <f>VLOOKUP(B:B,[1]查询时间段分门店销售汇总!$D:$M,10,0)</f>
        <v>8464.04</v>
      </c>
      <c r="L37" s="28">
        <f t="shared" si="6"/>
        <v>0.631056570268899</v>
      </c>
      <c r="M37" s="3" t="s">
        <v>23</v>
      </c>
      <c r="N37" s="3" t="s">
        <v>21</v>
      </c>
      <c r="O37" s="3">
        <f t="shared" si="7"/>
        <v>0.795305614282359</v>
      </c>
      <c r="P37" s="28"/>
      <c r="Q37" s="2"/>
    </row>
    <row r="38" ht="13.5" spans="1:17">
      <c r="A38" s="23">
        <v>36</v>
      </c>
      <c r="B38" s="27">
        <v>56</v>
      </c>
      <c r="C38" s="27" t="s">
        <v>60</v>
      </c>
      <c r="D38" s="27" t="s">
        <v>58</v>
      </c>
      <c r="E38" s="24">
        <v>4250</v>
      </c>
      <c r="F38" s="25">
        <v>1377</v>
      </c>
      <c r="G38" s="26">
        <v>0.324</v>
      </c>
      <c r="H38" s="24">
        <f t="shared" si="4"/>
        <v>17000</v>
      </c>
      <c r="I38" s="2">
        <f t="shared" si="5"/>
        <v>5508</v>
      </c>
      <c r="J38" s="2">
        <f>VLOOKUP(B:B,[1]查询时间段分门店销售汇总!$D:$L,9,0)</f>
        <v>12504.76</v>
      </c>
      <c r="K38" s="2">
        <f>VLOOKUP(B:B,[1]查询时间段分门店销售汇总!$D:$M,10,0)</f>
        <v>4485.54</v>
      </c>
      <c r="L38" s="28">
        <f t="shared" si="6"/>
        <v>0.735574117647059</v>
      </c>
      <c r="M38" s="3" t="s">
        <v>20</v>
      </c>
      <c r="N38" s="3" t="s">
        <v>21</v>
      </c>
      <c r="O38" s="3">
        <f t="shared" si="7"/>
        <v>0.814368191721133</v>
      </c>
      <c r="P38" s="28"/>
      <c r="Q38" s="2"/>
    </row>
    <row r="39" ht="13.5" spans="1:17">
      <c r="A39" s="23">
        <v>37</v>
      </c>
      <c r="B39" s="27">
        <v>367</v>
      </c>
      <c r="C39" s="27" t="s">
        <v>61</v>
      </c>
      <c r="D39" s="27" t="s">
        <v>58</v>
      </c>
      <c r="E39" s="24">
        <v>6431.25</v>
      </c>
      <c r="F39" s="25">
        <v>2083.5</v>
      </c>
      <c r="G39" s="26">
        <v>0.323965014577259</v>
      </c>
      <c r="H39" s="24">
        <f t="shared" si="4"/>
        <v>25725</v>
      </c>
      <c r="I39" s="2">
        <f t="shared" si="5"/>
        <v>8334</v>
      </c>
      <c r="J39" s="2">
        <f>VLOOKUP(B:B,[1]查询时间段分门店销售汇总!$D:$L,9,0)</f>
        <v>17880.09</v>
      </c>
      <c r="K39" s="2">
        <f>VLOOKUP(B:B,[1]查询时间段分门店销售汇总!$D:$M,10,0)</f>
        <v>5737.54</v>
      </c>
      <c r="L39" s="28">
        <f t="shared" si="6"/>
        <v>0.6950472303207</v>
      </c>
      <c r="M39" s="3" t="s">
        <v>23</v>
      </c>
      <c r="N39" s="3" t="s">
        <v>21</v>
      </c>
      <c r="O39" s="3">
        <f t="shared" si="7"/>
        <v>0.688449724022078</v>
      </c>
      <c r="P39" s="28"/>
      <c r="Q39" s="2"/>
    </row>
    <row r="40" ht="13.5" spans="1:17">
      <c r="A40" s="23">
        <v>38</v>
      </c>
      <c r="B40" s="27">
        <v>754</v>
      </c>
      <c r="C40" s="27" t="s">
        <v>62</v>
      </c>
      <c r="D40" s="27" t="s">
        <v>58</v>
      </c>
      <c r="E40" s="24">
        <v>5661.25</v>
      </c>
      <c r="F40" s="25">
        <v>1833.75</v>
      </c>
      <c r="G40" s="26">
        <v>0.323912563479796</v>
      </c>
      <c r="H40" s="24">
        <f t="shared" si="4"/>
        <v>22645</v>
      </c>
      <c r="I40" s="2">
        <f t="shared" si="5"/>
        <v>7335</v>
      </c>
      <c r="J40" s="2">
        <f>VLOOKUP(B:B,[1]查询时间段分门店销售汇总!$D:$L,9,0)</f>
        <v>24636.25</v>
      </c>
      <c r="K40" s="2">
        <f>VLOOKUP(B:B,[1]查询时间段分门店销售汇总!$D:$M,10,0)</f>
        <v>6544.05</v>
      </c>
      <c r="L40" s="28">
        <f t="shared" si="6"/>
        <v>1.08793331861338</v>
      </c>
      <c r="M40" s="3" t="s">
        <v>63</v>
      </c>
      <c r="N40" s="3"/>
      <c r="O40" s="3">
        <f t="shared" si="7"/>
        <v>0.892167689161554</v>
      </c>
      <c r="P40" s="28"/>
      <c r="Q40" s="2"/>
    </row>
    <row r="41" ht="13.5" spans="1:17">
      <c r="A41" s="23">
        <v>39</v>
      </c>
      <c r="B41" s="27">
        <v>104428</v>
      </c>
      <c r="C41" s="27" t="s">
        <v>64</v>
      </c>
      <c r="D41" s="27" t="s">
        <v>58</v>
      </c>
      <c r="E41" s="24">
        <v>8395</v>
      </c>
      <c r="F41" s="25">
        <v>2720.25</v>
      </c>
      <c r="G41" s="26">
        <v>0.324032162001191</v>
      </c>
      <c r="H41" s="24">
        <f t="shared" si="4"/>
        <v>33580</v>
      </c>
      <c r="I41" s="2">
        <f t="shared" si="5"/>
        <v>10881</v>
      </c>
      <c r="J41" s="2">
        <f>VLOOKUP(B:B,[1]查询时间段分门店销售汇总!$D:$L,9,0)</f>
        <v>26817.87</v>
      </c>
      <c r="K41" s="2">
        <f>VLOOKUP(B:B,[1]查询时间段分门店销售汇总!$D:$M,10,0)</f>
        <v>8619.96</v>
      </c>
      <c r="L41" s="28">
        <f t="shared" si="6"/>
        <v>0.798626265634306</v>
      </c>
      <c r="M41" s="3" t="s">
        <v>20</v>
      </c>
      <c r="N41" s="3" t="s">
        <v>21</v>
      </c>
      <c r="O41" s="3">
        <f t="shared" si="7"/>
        <v>0.792202922525503</v>
      </c>
      <c r="P41" s="28"/>
      <c r="Q41" s="2"/>
    </row>
    <row r="42" ht="13.5" spans="1:17">
      <c r="A42" s="23">
        <v>40</v>
      </c>
      <c r="B42" s="27">
        <v>104838</v>
      </c>
      <c r="C42" s="27" t="s">
        <v>65</v>
      </c>
      <c r="D42" s="27" t="s">
        <v>58</v>
      </c>
      <c r="E42" s="24">
        <v>4776.25</v>
      </c>
      <c r="F42" s="25">
        <v>1548</v>
      </c>
      <c r="G42" s="26">
        <v>0.324103637791154</v>
      </c>
      <c r="H42" s="24">
        <f t="shared" si="4"/>
        <v>19105</v>
      </c>
      <c r="I42" s="2">
        <f t="shared" si="5"/>
        <v>6192</v>
      </c>
      <c r="J42" s="2">
        <f>VLOOKUP(B:B,[1]查询时间段分门店销售汇总!$D:$L,9,0)</f>
        <v>8850.51</v>
      </c>
      <c r="K42" s="2">
        <f>VLOOKUP(B:B,[1]查询时间段分门店销售汇总!$D:$M,10,0)</f>
        <v>3199.85</v>
      </c>
      <c r="L42" s="28">
        <f t="shared" si="6"/>
        <v>0.463256215650353</v>
      </c>
      <c r="M42" s="3" t="s">
        <v>23</v>
      </c>
      <c r="N42" s="3" t="s">
        <v>21</v>
      </c>
      <c r="O42" s="3">
        <f t="shared" si="7"/>
        <v>0.516771640826873</v>
      </c>
      <c r="P42" s="28"/>
      <c r="Q42" s="2"/>
    </row>
    <row r="43" ht="13.5" spans="1:17">
      <c r="A43" s="23">
        <v>41</v>
      </c>
      <c r="B43" s="23">
        <v>582</v>
      </c>
      <c r="C43" s="23" t="s">
        <v>66</v>
      </c>
      <c r="D43" s="23" t="s">
        <v>67</v>
      </c>
      <c r="E43" s="24">
        <v>27500</v>
      </c>
      <c r="F43" s="25">
        <v>6378.75000000001</v>
      </c>
      <c r="G43" s="26">
        <v>0.231954545454546</v>
      </c>
      <c r="H43" s="24">
        <f t="shared" si="4"/>
        <v>110000</v>
      </c>
      <c r="I43" s="2">
        <f t="shared" si="5"/>
        <v>25515</v>
      </c>
      <c r="J43" s="2">
        <f>VLOOKUP(B:B,[1]查询时间段分门店销售汇总!$D:$L,9,0)</f>
        <v>106789.02</v>
      </c>
      <c r="K43" s="2">
        <f>VLOOKUP(B:B,[1]查询时间段分门店销售汇总!$D:$M,10,0)</f>
        <v>18565.77</v>
      </c>
      <c r="L43" s="28">
        <f t="shared" si="6"/>
        <v>0.970809272727273</v>
      </c>
      <c r="M43" s="3" t="s">
        <v>25</v>
      </c>
      <c r="N43" s="3"/>
      <c r="O43" s="3">
        <f t="shared" si="7"/>
        <v>0.727641387419165</v>
      </c>
      <c r="P43" s="28"/>
      <c r="Q43" s="2"/>
    </row>
    <row r="44" ht="13.5" spans="1:17">
      <c r="A44" s="23">
        <v>42</v>
      </c>
      <c r="B44" s="23">
        <v>517</v>
      </c>
      <c r="C44" s="23" t="s">
        <v>68</v>
      </c>
      <c r="D44" s="23" t="s">
        <v>67</v>
      </c>
      <c r="E44" s="24">
        <v>11250</v>
      </c>
      <c r="F44" s="25">
        <v>3037.5</v>
      </c>
      <c r="G44" s="26">
        <v>0.27</v>
      </c>
      <c r="H44" s="24">
        <f t="shared" si="4"/>
        <v>45000</v>
      </c>
      <c r="I44" s="2">
        <f t="shared" si="5"/>
        <v>12150</v>
      </c>
      <c r="J44" s="2">
        <f>VLOOKUP(B:B,[1]查询时间段分门店销售汇总!$D:$L,9,0)</f>
        <v>29685.32</v>
      </c>
      <c r="K44" s="2">
        <f>VLOOKUP(B:B,[1]查询时间段分门店销售汇总!$D:$M,10,0)</f>
        <v>8608.21</v>
      </c>
      <c r="L44" s="28">
        <f t="shared" si="6"/>
        <v>0.659673777777778</v>
      </c>
      <c r="M44" s="3" t="s">
        <v>23</v>
      </c>
      <c r="N44" s="3" t="s">
        <v>21</v>
      </c>
      <c r="O44" s="3">
        <f t="shared" si="7"/>
        <v>0.708494650205761</v>
      </c>
      <c r="P44" s="28"/>
      <c r="Q44" s="2"/>
    </row>
    <row r="45" ht="13.5" spans="1:17">
      <c r="A45" s="23">
        <v>43</v>
      </c>
      <c r="B45" s="23">
        <v>343</v>
      </c>
      <c r="C45" s="23" t="s">
        <v>69</v>
      </c>
      <c r="D45" s="23" t="s">
        <v>67</v>
      </c>
      <c r="E45" s="24">
        <v>20522.5</v>
      </c>
      <c r="F45" s="25">
        <v>6470.128575</v>
      </c>
      <c r="G45" s="26">
        <v>0.31527</v>
      </c>
      <c r="H45" s="24">
        <f t="shared" si="4"/>
        <v>82090</v>
      </c>
      <c r="I45" s="2">
        <f t="shared" si="5"/>
        <v>25880.5143</v>
      </c>
      <c r="J45" s="2">
        <f>VLOOKUP(B:B,[1]查询时间段分门店销售汇总!$D:$L,9,0)</f>
        <v>77075.82</v>
      </c>
      <c r="K45" s="2">
        <f>VLOOKUP(B:B,[1]查询时间段分门店销售汇总!$D:$M,10,0)</f>
        <v>16769.04</v>
      </c>
      <c r="L45" s="28">
        <f t="shared" si="6"/>
        <v>0.938918504080887</v>
      </c>
      <c r="M45" s="3" t="s">
        <v>25</v>
      </c>
      <c r="N45" s="3"/>
      <c r="O45" s="3">
        <f t="shared" si="7"/>
        <v>0.647940755953215</v>
      </c>
      <c r="P45" s="28"/>
      <c r="Q45" s="2"/>
    </row>
    <row r="46" ht="13.5" spans="1:17">
      <c r="A46" s="23">
        <v>44</v>
      </c>
      <c r="B46" s="23">
        <v>117491</v>
      </c>
      <c r="C46" s="23" t="s">
        <v>70</v>
      </c>
      <c r="D46" s="23" t="s">
        <v>67</v>
      </c>
      <c r="E46" s="24">
        <v>14700</v>
      </c>
      <c r="F46" s="25">
        <v>3572.1</v>
      </c>
      <c r="G46" s="26">
        <v>0.243</v>
      </c>
      <c r="H46" s="24">
        <f t="shared" si="4"/>
        <v>58800</v>
      </c>
      <c r="I46" s="2">
        <f t="shared" si="5"/>
        <v>14288.4</v>
      </c>
      <c r="J46" s="2">
        <f>VLOOKUP(B:B,[1]查询时间段分门店销售汇总!$D:$L,9,0)</f>
        <v>52487.54</v>
      </c>
      <c r="K46" s="2">
        <f>VLOOKUP(B:B,[1]查询时间段分门店销售汇总!$D:$M,10,0)</f>
        <v>8587.73</v>
      </c>
      <c r="L46" s="28">
        <f t="shared" si="6"/>
        <v>0.892645238095238</v>
      </c>
      <c r="M46" s="3" t="s">
        <v>20</v>
      </c>
      <c r="N46" s="3" t="s">
        <v>21</v>
      </c>
      <c r="O46" s="3">
        <f t="shared" si="7"/>
        <v>0.601028106715937</v>
      </c>
      <c r="P46" s="28"/>
      <c r="Q46" s="2"/>
    </row>
    <row r="47" ht="13.5" spans="1:17">
      <c r="A47" s="23">
        <v>45</v>
      </c>
      <c r="B47" s="23">
        <v>365</v>
      </c>
      <c r="C47" s="23" t="s">
        <v>71</v>
      </c>
      <c r="D47" s="23" t="s">
        <v>67</v>
      </c>
      <c r="E47" s="24">
        <v>13750</v>
      </c>
      <c r="F47" s="25">
        <v>4455</v>
      </c>
      <c r="G47" s="26">
        <v>0.324</v>
      </c>
      <c r="H47" s="24">
        <f t="shared" si="4"/>
        <v>55000</v>
      </c>
      <c r="I47" s="2">
        <f t="shared" si="5"/>
        <v>17820</v>
      </c>
      <c r="J47" s="2">
        <f>VLOOKUP(B:B,[1]查询时间段分门店销售汇总!$D:$L,9,0)</f>
        <v>43005.37</v>
      </c>
      <c r="K47" s="2">
        <f>VLOOKUP(B:B,[1]查询时间段分门店销售汇总!$D:$M,10,0)</f>
        <v>10810.03</v>
      </c>
      <c r="L47" s="28">
        <f t="shared" si="6"/>
        <v>0.781915818181818</v>
      </c>
      <c r="M47" s="3" t="s">
        <v>20</v>
      </c>
      <c r="N47" s="3" t="s">
        <v>21</v>
      </c>
      <c r="O47" s="3">
        <f t="shared" si="7"/>
        <v>0.606623456790124</v>
      </c>
      <c r="P47" s="28"/>
      <c r="Q47" s="2"/>
    </row>
    <row r="48" ht="13.5" spans="1:17">
      <c r="A48" s="23">
        <v>46</v>
      </c>
      <c r="B48" s="23">
        <v>585</v>
      </c>
      <c r="C48" s="23" t="s">
        <v>72</v>
      </c>
      <c r="D48" s="23" t="s">
        <v>67</v>
      </c>
      <c r="E48" s="24">
        <v>10625</v>
      </c>
      <c r="F48" s="25">
        <v>3346.875</v>
      </c>
      <c r="G48" s="26">
        <v>0.315</v>
      </c>
      <c r="H48" s="24">
        <f t="shared" si="4"/>
        <v>42500</v>
      </c>
      <c r="I48" s="2">
        <f t="shared" si="5"/>
        <v>13387.5</v>
      </c>
      <c r="J48" s="2">
        <f>VLOOKUP(B:B,[1]查询时间段分门店销售汇总!$D:$L,9,0)</f>
        <v>21696.34</v>
      </c>
      <c r="K48" s="2">
        <f>VLOOKUP(B:B,[1]查询时间段分门店销售汇总!$D:$M,10,0)</f>
        <v>6995.59</v>
      </c>
      <c r="L48" s="28">
        <f t="shared" si="6"/>
        <v>0.510502117647059</v>
      </c>
      <c r="M48" s="3" t="s">
        <v>23</v>
      </c>
      <c r="N48" s="3" t="s">
        <v>21</v>
      </c>
      <c r="O48" s="3">
        <f t="shared" si="7"/>
        <v>0.522546405228758</v>
      </c>
      <c r="P48" s="28"/>
      <c r="Q48" s="2"/>
    </row>
    <row r="49" ht="13.5" spans="1:17">
      <c r="A49" s="23">
        <v>47</v>
      </c>
      <c r="B49" s="23">
        <v>114844</v>
      </c>
      <c r="C49" s="23" t="s">
        <v>73</v>
      </c>
      <c r="D49" s="23" t="s">
        <v>67</v>
      </c>
      <c r="E49" s="24">
        <v>11137.5</v>
      </c>
      <c r="F49" s="25">
        <v>2656.29375</v>
      </c>
      <c r="G49" s="26">
        <v>0.2385</v>
      </c>
      <c r="H49" s="24">
        <f t="shared" si="4"/>
        <v>44550</v>
      </c>
      <c r="I49" s="2">
        <f t="shared" si="5"/>
        <v>10625.175</v>
      </c>
      <c r="J49" s="2">
        <f>VLOOKUP(B:B,[1]查询时间段分门店销售汇总!$D:$L,9,0)</f>
        <v>60279.12</v>
      </c>
      <c r="K49" s="2">
        <f>VLOOKUP(B:B,[1]查询时间段分门店销售汇总!$D:$M,10,0)</f>
        <v>11034.81</v>
      </c>
      <c r="L49" s="28">
        <f t="shared" si="6"/>
        <v>1.35306666666667</v>
      </c>
      <c r="M49" s="3" t="s">
        <v>63</v>
      </c>
      <c r="N49" s="3"/>
      <c r="O49" s="3">
        <f t="shared" si="7"/>
        <v>1.03855324735828</v>
      </c>
      <c r="P49" s="29">
        <v>40.96</v>
      </c>
      <c r="Q49" s="2"/>
    </row>
    <row r="50" ht="13.5" spans="1:17">
      <c r="A50" s="23">
        <v>48</v>
      </c>
      <c r="B50" s="23">
        <v>357</v>
      </c>
      <c r="C50" s="23" t="s">
        <v>74</v>
      </c>
      <c r="D50" s="23" t="s">
        <v>67</v>
      </c>
      <c r="E50" s="24">
        <v>10000</v>
      </c>
      <c r="F50" s="25">
        <v>3015</v>
      </c>
      <c r="G50" s="26">
        <v>0.3015</v>
      </c>
      <c r="H50" s="24">
        <f t="shared" si="4"/>
        <v>40000</v>
      </c>
      <c r="I50" s="2">
        <f t="shared" si="5"/>
        <v>12060</v>
      </c>
      <c r="J50" s="2">
        <f>VLOOKUP(B:B,[1]查询时间段分门店销售汇总!$D:$L,9,0)</f>
        <v>26035.2</v>
      </c>
      <c r="K50" s="2">
        <f>VLOOKUP(B:B,[1]查询时间段分门店销售汇总!$D:$M,10,0)</f>
        <v>9184.04</v>
      </c>
      <c r="L50" s="28">
        <f t="shared" si="6"/>
        <v>0.65088</v>
      </c>
      <c r="M50" s="3" t="s">
        <v>23</v>
      </c>
      <c r="N50" s="3" t="s">
        <v>21</v>
      </c>
      <c r="O50" s="3">
        <f t="shared" si="7"/>
        <v>0.761529021558872</v>
      </c>
      <c r="P50" s="28"/>
      <c r="Q50" s="2"/>
    </row>
    <row r="51" ht="13.5" spans="1:17">
      <c r="A51" s="23">
        <v>49</v>
      </c>
      <c r="B51" s="23">
        <v>111219</v>
      </c>
      <c r="C51" s="23" t="s">
        <v>75</v>
      </c>
      <c r="D51" s="23" t="s">
        <v>67</v>
      </c>
      <c r="E51" s="24">
        <v>10000</v>
      </c>
      <c r="F51" s="25">
        <v>3150</v>
      </c>
      <c r="G51" s="26">
        <v>0.315</v>
      </c>
      <c r="H51" s="24">
        <f t="shared" si="4"/>
        <v>40000</v>
      </c>
      <c r="I51" s="2">
        <f t="shared" si="5"/>
        <v>12600</v>
      </c>
      <c r="J51" s="2">
        <f>VLOOKUP(B:B,[1]查询时间段分门店销售汇总!$D:$L,9,0)</f>
        <v>24965.53</v>
      </c>
      <c r="K51" s="2">
        <f>VLOOKUP(B:B,[1]查询时间段分门店销售汇总!$D:$M,10,0)</f>
        <v>6567.63</v>
      </c>
      <c r="L51" s="28">
        <f t="shared" si="6"/>
        <v>0.62413825</v>
      </c>
      <c r="M51" s="3" t="s">
        <v>23</v>
      </c>
      <c r="N51" s="3" t="s">
        <v>21</v>
      </c>
      <c r="O51" s="3">
        <f t="shared" si="7"/>
        <v>0.521240476190476</v>
      </c>
      <c r="P51" s="28"/>
      <c r="Q51" s="2"/>
    </row>
    <row r="52" ht="13.5" spans="1:17">
      <c r="A52" s="23">
        <v>50</v>
      </c>
      <c r="B52" s="23">
        <v>359</v>
      </c>
      <c r="C52" s="23" t="s">
        <v>76</v>
      </c>
      <c r="D52" s="23" t="s">
        <v>67</v>
      </c>
      <c r="E52" s="24">
        <v>10312.5</v>
      </c>
      <c r="F52" s="25">
        <v>3016.40625</v>
      </c>
      <c r="G52" s="26">
        <v>0.2925</v>
      </c>
      <c r="H52" s="24">
        <f t="shared" si="4"/>
        <v>41250</v>
      </c>
      <c r="I52" s="2">
        <f t="shared" si="5"/>
        <v>12065.625</v>
      </c>
      <c r="J52" s="2">
        <f>VLOOKUP(B:B,[1]查询时间段分门店销售汇总!$D:$L,9,0)</f>
        <v>26908.24</v>
      </c>
      <c r="K52" s="2">
        <f>VLOOKUP(B:B,[1]查询时间段分门店销售汇总!$D:$M,10,0)</f>
        <v>8424.25</v>
      </c>
      <c r="L52" s="28">
        <f t="shared" si="6"/>
        <v>0.65232096969697</v>
      </c>
      <c r="M52" s="3" t="s">
        <v>23</v>
      </c>
      <c r="N52" s="3" t="s">
        <v>21</v>
      </c>
      <c r="O52" s="3">
        <f t="shared" si="7"/>
        <v>0.698202538202538</v>
      </c>
      <c r="P52" s="28"/>
      <c r="Q52" s="2"/>
    </row>
    <row r="53" ht="13.5" spans="1:17">
      <c r="A53" s="23">
        <v>51</v>
      </c>
      <c r="B53" s="23">
        <v>105267</v>
      </c>
      <c r="C53" s="23" t="s">
        <v>77</v>
      </c>
      <c r="D53" s="23" t="s">
        <v>67</v>
      </c>
      <c r="E53" s="24">
        <v>10037.5</v>
      </c>
      <c r="F53" s="25">
        <v>3161.8125</v>
      </c>
      <c r="G53" s="26">
        <v>0.315</v>
      </c>
      <c r="H53" s="24">
        <f t="shared" si="4"/>
        <v>40150</v>
      </c>
      <c r="I53" s="2">
        <f t="shared" si="5"/>
        <v>12647.25</v>
      </c>
      <c r="J53" s="2">
        <f>VLOOKUP(B:B,[1]查询时间段分门店销售汇总!$D:$L,9,0)</f>
        <v>23280.98</v>
      </c>
      <c r="K53" s="2">
        <f>VLOOKUP(B:B,[1]查询时间段分门店销售汇总!$D:$M,10,0)</f>
        <v>6953.75</v>
      </c>
      <c r="L53" s="28">
        <f t="shared" si="6"/>
        <v>0.579850062266501</v>
      </c>
      <c r="M53" s="3" t="s">
        <v>23</v>
      </c>
      <c r="N53" s="3" t="s">
        <v>21</v>
      </c>
      <c r="O53" s="3">
        <f t="shared" si="7"/>
        <v>0.549823084069659</v>
      </c>
      <c r="P53" s="28"/>
      <c r="Q53" s="2"/>
    </row>
    <row r="54" ht="13.5" spans="1:17">
      <c r="A54" s="23">
        <v>52</v>
      </c>
      <c r="B54" s="23">
        <v>103198</v>
      </c>
      <c r="C54" s="23" t="s">
        <v>78</v>
      </c>
      <c r="D54" s="23" t="s">
        <v>67</v>
      </c>
      <c r="E54" s="24">
        <v>10037.5</v>
      </c>
      <c r="F54" s="25">
        <v>3252.15</v>
      </c>
      <c r="G54" s="26">
        <v>0.324</v>
      </c>
      <c r="H54" s="24">
        <f t="shared" si="4"/>
        <v>40150</v>
      </c>
      <c r="I54" s="2">
        <f t="shared" si="5"/>
        <v>13008.6</v>
      </c>
      <c r="J54" s="2">
        <f>VLOOKUP(B:B,[1]查询时间段分门店销售汇总!$D:$L,9,0)</f>
        <v>36408.49</v>
      </c>
      <c r="K54" s="2">
        <f>VLOOKUP(B:B,[1]查询时间段分门店销售汇总!$D:$M,10,0)</f>
        <v>10815.24</v>
      </c>
      <c r="L54" s="28">
        <f t="shared" si="6"/>
        <v>0.906811706102117</v>
      </c>
      <c r="M54" s="3" t="s">
        <v>25</v>
      </c>
      <c r="N54" s="3"/>
      <c r="O54" s="3">
        <f t="shared" si="7"/>
        <v>0.831391540980582</v>
      </c>
      <c r="P54" s="28"/>
      <c r="Q54" s="2"/>
    </row>
    <row r="55" ht="13.5" spans="1:17">
      <c r="A55" s="23">
        <v>53</v>
      </c>
      <c r="B55" s="23">
        <v>726</v>
      </c>
      <c r="C55" s="23" t="s">
        <v>79</v>
      </c>
      <c r="D55" s="23" t="s">
        <v>67</v>
      </c>
      <c r="E55" s="24">
        <v>9450</v>
      </c>
      <c r="F55" s="25">
        <v>2976.75</v>
      </c>
      <c r="G55" s="26">
        <v>0.315</v>
      </c>
      <c r="H55" s="24">
        <f t="shared" si="4"/>
        <v>37800</v>
      </c>
      <c r="I55" s="2">
        <f t="shared" si="5"/>
        <v>11907</v>
      </c>
      <c r="J55" s="2">
        <f>VLOOKUP(B:B,[1]查询时间段分门店销售汇总!$D:$L,9,0)</f>
        <v>30833.63</v>
      </c>
      <c r="K55" s="2">
        <f>VLOOKUP(B:B,[1]查询时间段分门店销售汇总!$D:$M,10,0)</f>
        <v>9073.99</v>
      </c>
      <c r="L55" s="28">
        <f t="shared" si="6"/>
        <v>0.815704497354497</v>
      </c>
      <c r="M55" s="3" t="s">
        <v>20</v>
      </c>
      <c r="N55" s="3" t="s">
        <v>21</v>
      </c>
      <c r="O55" s="3">
        <f t="shared" si="7"/>
        <v>0.762071890484589</v>
      </c>
      <c r="P55" s="28"/>
      <c r="Q55" s="2"/>
    </row>
    <row r="56" ht="13.5" spans="1:17">
      <c r="A56" s="23">
        <v>54</v>
      </c>
      <c r="B56" s="23">
        <v>379</v>
      </c>
      <c r="C56" s="23" t="s">
        <v>80</v>
      </c>
      <c r="D56" s="23" t="s">
        <v>67</v>
      </c>
      <c r="E56" s="24">
        <v>10625</v>
      </c>
      <c r="F56" s="25">
        <v>3251.25</v>
      </c>
      <c r="G56" s="26">
        <v>0.306</v>
      </c>
      <c r="H56" s="24">
        <f t="shared" si="4"/>
        <v>42500</v>
      </c>
      <c r="I56" s="2">
        <f t="shared" si="5"/>
        <v>13005</v>
      </c>
      <c r="J56" s="2">
        <f>VLOOKUP(B:B,[1]查询时间段分门店销售汇总!$D:$L,9,0)</f>
        <v>25637.61</v>
      </c>
      <c r="K56" s="2">
        <f>VLOOKUP(B:B,[1]查询时间段分门店销售汇总!$D:$M,10,0)</f>
        <v>6819.46</v>
      </c>
      <c r="L56" s="28">
        <f t="shared" si="6"/>
        <v>0.603237882352941</v>
      </c>
      <c r="M56" s="3" t="s">
        <v>23</v>
      </c>
      <c r="N56" s="3" t="s">
        <v>21</v>
      </c>
      <c r="O56" s="3">
        <f t="shared" si="7"/>
        <v>0.524372164552095</v>
      </c>
      <c r="P56" s="28"/>
      <c r="Q56" s="2"/>
    </row>
    <row r="57" ht="13.5" spans="1:17">
      <c r="A57" s="23">
        <v>55</v>
      </c>
      <c r="B57" s="23">
        <v>581</v>
      </c>
      <c r="C57" s="23" t="s">
        <v>81</v>
      </c>
      <c r="D57" s="23" t="s">
        <v>67</v>
      </c>
      <c r="E57" s="24">
        <v>10000</v>
      </c>
      <c r="F57" s="25">
        <v>3150</v>
      </c>
      <c r="G57" s="26">
        <v>0.315</v>
      </c>
      <c r="H57" s="24">
        <f t="shared" si="4"/>
        <v>40000</v>
      </c>
      <c r="I57" s="2">
        <f t="shared" si="5"/>
        <v>12600</v>
      </c>
      <c r="J57" s="2">
        <f>VLOOKUP(B:B,[1]查询时间段分门店销售汇总!$D:$L,9,0)</f>
        <v>36522.95</v>
      </c>
      <c r="K57" s="2">
        <f>VLOOKUP(B:B,[1]查询时间段分门店销售汇总!$D:$M,10,0)</f>
        <v>11708.82</v>
      </c>
      <c r="L57" s="28">
        <f t="shared" si="6"/>
        <v>0.91307375</v>
      </c>
      <c r="M57" s="3" t="s">
        <v>25</v>
      </c>
      <c r="N57" s="3"/>
      <c r="O57" s="3">
        <f t="shared" si="7"/>
        <v>0.929271428571429</v>
      </c>
      <c r="P57" s="28"/>
      <c r="Q57" s="2"/>
    </row>
    <row r="58" ht="13.5" spans="1:17">
      <c r="A58" s="23">
        <v>56</v>
      </c>
      <c r="B58" s="23">
        <v>114622</v>
      </c>
      <c r="C58" s="23" t="s">
        <v>82</v>
      </c>
      <c r="D58" s="23" t="s">
        <v>67</v>
      </c>
      <c r="E58" s="24">
        <v>9212.5</v>
      </c>
      <c r="F58" s="25">
        <v>2943.39375</v>
      </c>
      <c r="G58" s="26">
        <v>0.3195</v>
      </c>
      <c r="H58" s="24">
        <f t="shared" si="4"/>
        <v>36850</v>
      </c>
      <c r="I58" s="2">
        <f t="shared" si="5"/>
        <v>11773.575</v>
      </c>
      <c r="J58" s="2">
        <f>VLOOKUP(B:B,[1]查询时间段分门店销售汇总!$D:$L,9,0)</f>
        <v>27101.19</v>
      </c>
      <c r="K58" s="2">
        <f>VLOOKUP(B:B,[1]查询时间段分门店销售汇总!$D:$M,10,0)</f>
        <v>10523.04</v>
      </c>
      <c r="L58" s="28">
        <f t="shared" si="6"/>
        <v>0.735446132971506</v>
      </c>
      <c r="M58" s="3" t="s">
        <v>20</v>
      </c>
      <c r="N58" s="3" t="s">
        <v>21</v>
      </c>
      <c r="O58" s="3">
        <f t="shared" si="7"/>
        <v>0.89378459813608</v>
      </c>
      <c r="P58" s="28"/>
      <c r="Q58" s="2"/>
    </row>
    <row r="59" ht="13.5" spans="1:17">
      <c r="A59" s="23">
        <v>57</v>
      </c>
      <c r="B59" s="23">
        <v>102934</v>
      </c>
      <c r="C59" s="23" t="s">
        <v>83</v>
      </c>
      <c r="D59" s="23" t="s">
        <v>67</v>
      </c>
      <c r="E59" s="24">
        <v>10000</v>
      </c>
      <c r="F59" s="25">
        <v>3015</v>
      </c>
      <c r="G59" s="26">
        <v>0.3015</v>
      </c>
      <c r="H59" s="24">
        <f t="shared" si="4"/>
        <v>40000</v>
      </c>
      <c r="I59" s="2">
        <f t="shared" si="5"/>
        <v>12060</v>
      </c>
      <c r="J59" s="2">
        <f>VLOOKUP(B:B,[1]查询时间段分门店销售汇总!$D:$L,9,0)</f>
        <v>22449.16</v>
      </c>
      <c r="K59" s="2">
        <f>VLOOKUP(B:B,[1]查询时间段分门店销售汇总!$D:$M,10,0)</f>
        <v>6534.11</v>
      </c>
      <c r="L59" s="28">
        <f t="shared" si="6"/>
        <v>0.561229</v>
      </c>
      <c r="M59" s="3" t="s">
        <v>23</v>
      </c>
      <c r="N59" s="3" t="s">
        <v>21</v>
      </c>
      <c r="O59" s="3">
        <f t="shared" si="7"/>
        <v>0.541800165837479</v>
      </c>
      <c r="P59" s="28"/>
      <c r="Q59" s="2"/>
    </row>
    <row r="60" ht="13.5" spans="1:17">
      <c r="A60" s="23">
        <v>58</v>
      </c>
      <c r="B60" s="23">
        <v>578</v>
      </c>
      <c r="C60" s="23" t="s">
        <v>84</v>
      </c>
      <c r="D60" s="23" t="s">
        <v>67</v>
      </c>
      <c r="E60" s="24">
        <v>9375</v>
      </c>
      <c r="F60" s="25">
        <v>2868.75</v>
      </c>
      <c r="G60" s="26">
        <v>0.306</v>
      </c>
      <c r="H60" s="24">
        <f t="shared" si="4"/>
        <v>37500</v>
      </c>
      <c r="I60" s="2">
        <f t="shared" si="5"/>
        <v>11475</v>
      </c>
      <c r="J60" s="2">
        <f>VLOOKUP(B:B,[1]查询时间段分门店销售汇总!$D:$L,9,0)</f>
        <v>16257.11</v>
      </c>
      <c r="K60" s="2">
        <f>VLOOKUP(B:B,[1]查询时间段分门店销售汇总!$D:$M,10,0)</f>
        <v>6572.09</v>
      </c>
      <c r="L60" s="28">
        <f t="shared" si="6"/>
        <v>0.433522933333333</v>
      </c>
      <c r="M60" s="3" t="s">
        <v>23</v>
      </c>
      <c r="N60" s="3" t="s">
        <v>21</v>
      </c>
      <c r="O60" s="3">
        <f t="shared" si="7"/>
        <v>0.572731154684096</v>
      </c>
      <c r="P60" s="28"/>
      <c r="Q60" s="2"/>
    </row>
    <row r="61" ht="13.5" spans="1:17">
      <c r="A61" s="23">
        <v>59</v>
      </c>
      <c r="B61" s="23">
        <v>311</v>
      </c>
      <c r="C61" s="23" t="s">
        <v>85</v>
      </c>
      <c r="D61" s="23" t="s">
        <v>67</v>
      </c>
      <c r="E61" s="24">
        <v>7500</v>
      </c>
      <c r="F61" s="25">
        <v>1949.0625</v>
      </c>
      <c r="G61" s="26">
        <v>0.259875</v>
      </c>
      <c r="H61" s="24">
        <f t="shared" si="4"/>
        <v>30000</v>
      </c>
      <c r="I61" s="2">
        <f t="shared" si="5"/>
        <v>7796.25</v>
      </c>
      <c r="J61" s="2">
        <f>VLOOKUP(B:B,[1]查询时间段分门店销售汇总!$D:$L,9,0)</f>
        <v>18023.9</v>
      </c>
      <c r="K61" s="2">
        <f>VLOOKUP(B:B,[1]查询时间段分门店销售汇总!$D:$M,10,0)</f>
        <v>5547.06</v>
      </c>
      <c r="L61" s="28">
        <f t="shared" si="6"/>
        <v>0.600796666666667</v>
      </c>
      <c r="M61" s="3" t="s">
        <v>23</v>
      </c>
      <c r="N61" s="3" t="s">
        <v>21</v>
      </c>
      <c r="O61" s="3">
        <f t="shared" si="7"/>
        <v>0.711503607503608</v>
      </c>
      <c r="P61" s="28"/>
      <c r="Q61" s="2"/>
    </row>
    <row r="62" ht="13.5" spans="1:17">
      <c r="A62" s="23">
        <v>60</v>
      </c>
      <c r="B62" s="23">
        <v>391</v>
      </c>
      <c r="C62" s="23" t="s">
        <v>86</v>
      </c>
      <c r="D62" s="23" t="s">
        <v>67</v>
      </c>
      <c r="E62" s="24">
        <v>7500</v>
      </c>
      <c r="F62" s="25">
        <v>2362.5</v>
      </c>
      <c r="G62" s="26">
        <v>0.315</v>
      </c>
      <c r="H62" s="24">
        <f t="shared" si="4"/>
        <v>30000</v>
      </c>
      <c r="I62" s="2">
        <f t="shared" si="5"/>
        <v>9450</v>
      </c>
      <c r="J62" s="2">
        <f>VLOOKUP(B:B,[1]查询时间段分门店销售汇总!$D:$L,9,0)</f>
        <v>20466.39</v>
      </c>
      <c r="K62" s="2">
        <f>VLOOKUP(B:B,[1]查询时间段分门店销售汇总!$D:$M,10,0)</f>
        <v>7709.16</v>
      </c>
      <c r="L62" s="28">
        <f t="shared" si="6"/>
        <v>0.682213</v>
      </c>
      <c r="M62" s="3" t="s">
        <v>23</v>
      </c>
      <c r="N62" s="3" t="s">
        <v>21</v>
      </c>
      <c r="O62" s="3">
        <f t="shared" si="7"/>
        <v>0.815784126984127</v>
      </c>
      <c r="P62" s="28"/>
      <c r="Q62" s="2"/>
    </row>
    <row r="63" ht="13.5" spans="1:17">
      <c r="A63" s="23">
        <v>61</v>
      </c>
      <c r="B63" s="23">
        <v>108277</v>
      </c>
      <c r="C63" s="23" t="s">
        <v>87</v>
      </c>
      <c r="D63" s="23" t="s">
        <v>67</v>
      </c>
      <c r="E63" s="24">
        <v>7947.5</v>
      </c>
      <c r="F63" s="25">
        <v>2503.4625</v>
      </c>
      <c r="G63" s="26">
        <v>0.315</v>
      </c>
      <c r="H63" s="24">
        <f t="shared" si="4"/>
        <v>31790</v>
      </c>
      <c r="I63" s="2">
        <f t="shared" si="5"/>
        <v>10013.85</v>
      </c>
      <c r="J63" s="2">
        <f>VLOOKUP(B:B,[1]查询时间段分门店销售汇总!$D:$L,9,0)</f>
        <v>19119.41</v>
      </c>
      <c r="K63" s="2">
        <f>VLOOKUP(B:B,[1]查询时间段分门店销售汇总!$D:$M,10,0)</f>
        <v>5431.24</v>
      </c>
      <c r="L63" s="28">
        <f t="shared" si="6"/>
        <v>0.601428436615288</v>
      </c>
      <c r="M63" s="3" t="s">
        <v>23</v>
      </c>
      <c r="N63" s="3" t="s">
        <v>21</v>
      </c>
      <c r="O63" s="3">
        <f t="shared" si="7"/>
        <v>0.54237281365309</v>
      </c>
      <c r="P63" s="28"/>
      <c r="Q63" s="2"/>
    </row>
    <row r="64" ht="13.5" spans="1:17">
      <c r="A64" s="23">
        <v>62</v>
      </c>
      <c r="B64" s="23">
        <v>102565</v>
      </c>
      <c r="C64" s="23" t="s">
        <v>88</v>
      </c>
      <c r="D64" s="23" t="s">
        <v>67</v>
      </c>
      <c r="E64" s="24">
        <v>6875</v>
      </c>
      <c r="F64" s="25">
        <v>2165.625</v>
      </c>
      <c r="G64" s="26">
        <v>0.315</v>
      </c>
      <c r="H64" s="24">
        <f t="shared" si="4"/>
        <v>27500</v>
      </c>
      <c r="I64" s="2">
        <f t="shared" si="5"/>
        <v>8662.5</v>
      </c>
      <c r="J64" s="2">
        <f>VLOOKUP(B:B,[1]查询时间段分门店销售汇总!$D:$L,9,0)</f>
        <v>25422.98</v>
      </c>
      <c r="K64" s="2">
        <f>VLOOKUP(B:B,[1]查询时间段分门店销售汇总!$D:$M,10,0)</f>
        <v>8643.94</v>
      </c>
      <c r="L64" s="28">
        <f t="shared" si="6"/>
        <v>0.924472</v>
      </c>
      <c r="M64" s="3" t="s">
        <v>25</v>
      </c>
      <c r="N64" s="3"/>
      <c r="O64" s="3">
        <f t="shared" si="7"/>
        <v>0.997857431457432</v>
      </c>
      <c r="P64" s="28"/>
      <c r="Q64" s="2"/>
    </row>
    <row r="65" ht="13.5" spans="1:17">
      <c r="A65" s="23">
        <v>63</v>
      </c>
      <c r="B65" s="23">
        <v>745</v>
      </c>
      <c r="C65" s="23" t="s">
        <v>89</v>
      </c>
      <c r="D65" s="23" t="s">
        <v>67</v>
      </c>
      <c r="E65" s="24">
        <v>6875</v>
      </c>
      <c r="F65" s="25">
        <v>2165.625</v>
      </c>
      <c r="G65" s="26">
        <v>0.315</v>
      </c>
      <c r="H65" s="24">
        <f t="shared" si="4"/>
        <v>27500</v>
      </c>
      <c r="I65" s="2">
        <f t="shared" si="5"/>
        <v>8662.5</v>
      </c>
      <c r="J65" s="2">
        <f>VLOOKUP(B:B,[1]查询时间段分门店销售汇总!$D:$L,9,0)</f>
        <v>14200.5</v>
      </c>
      <c r="K65" s="2">
        <f>VLOOKUP(B:B,[1]查询时间段分门店销售汇总!$D:$M,10,0)</f>
        <v>4915.86</v>
      </c>
      <c r="L65" s="28">
        <f t="shared" si="6"/>
        <v>0.516381818181818</v>
      </c>
      <c r="M65" s="3" t="s">
        <v>23</v>
      </c>
      <c r="N65" s="3" t="s">
        <v>21</v>
      </c>
      <c r="O65" s="3">
        <f t="shared" si="7"/>
        <v>0.567487445887446</v>
      </c>
      <c r="P65" s="28"/>
      <c r="Q65" s="2"/>
    </row>
    <row r="66" ht="13.5" spans="1:17">
      <c r="A66" s="23">
        <v>64</v>
      </c>
      <c r="B66" s="23">
        <v>103199</v>
      </c>
      <c r="C66" s="23" t="s">
        <v>90</v>
      </c>
      <c r="D66" s="23" t="s">
        <v>67</v>
      </c>
      <c r="E66" s="24">
        <v>6875</v>
      </c>
      <c r="F66" s="25">
        <v>2227.5</v>
      </c>
      <c r="G66" s="26">
        <v>0.324</v>
      </c>
      <c r="H66" s="24">
        <f t="shared" si="4"/>
        <v>27500</v>
      </c>
      <c r="I66" s="2">
        <f t="shared" si="5"/>
        <v>8910</v>
      </c>
      <c r="J66" s="2">
        <f>VLOOKUP(B:B,[1]查询时间段分门店销售汇总!$D:$L,9,0)</f>
        <v>14439.17</v>
      </c>
      <c r="K66" s="2">
        <f>VLOOKUP(B:B,[1]查询时间段分门店销售汇总!$D:$M,10,0)</f>
        <v>4627.02</v>
      </c>
      <c r="L66" s="28">
        <f t="shared" si="6"/>
        <v>0.525060727272727</v>
      </c>
      <c r="M66" s="3" t="s">
        <v>23</v>
      </c>
      <c r="N66" s="3" t="s">
        <v>21</v>
      </c>
      <c r="O66" s="3">
        <f t="shared" si="7"/>
        <v>0.519306397306397</v>
      </c>
      <c r="P66" s="28"/>
      <c r="Q66" s="2"/>
    </row>
    <row r="67" ht="13.5" spans="1:17">
      <c r="A67" s="23">
        <v>65</v>
      </c>
      <c r="B67" s="23">
        <v>117310</v>
      </c>
      <c r="C67" s="23" t="s">
        <v>91</v>
      </c>
      <c r="D67" s="23" t="s">
        <v>67</v>
      </c>
      <c r="E67" s="24">
        <v>5625</v>
      </c>
      <c r="F67" s="25">
        <v>1518.75</v>
      </c>
      <c r="G67" s="26">
        <v>0.27</v>
      </c>
      <c r="H67" s="24">
        <f t="shared" si="4"/>
        <v>22500</v>
      </c>
      <c r="I67" s="2">
        <f t="shared" si="5"/>
        <v>6075</v>
      </c>
      <c r="J67" s="2">
        <f>VLOOKUP(B:B,[1]查询时间段分门店销售汇总!$D:$L,9,0)</f>
        <v>13956.31</v>
      </c>
      <c r="K67" s="2">
        <f>VLOOKUP(B:B,[1]查询时间段分门店销售汇总!$D:$M,10,0)</f>
        <v>4007.89</v>
      </c>
      <c r="L67" s="28">
        <f t="shared" si="6"/>
        <v>0.620280444444444</v>
      </c>
      <c r="M67" s="3" t="s">
        <v>23</v>
      </c>
      <c r="N67" s="3" t="s">
        <v>21</v>
      </c>
      <c r="O67" s="3">
        <f t="shared" si="7"/>
        <v>0.659734979423868</v>
      </c>
      <c r="P67" s="28"/>
      <c r="Q67" s="2"/>
    </row>
    <row r="68" ht="13.5" spans="1:17">
      <c r="A68" s="23">
        <v>66</v>
      </c>
      <c r="B68" s="23">
        <v>118151</v>
      </c>
      <c r="C68" s="23" t="s">
        <v>92</v>
      </c>
      <c r="D68" s="23" t="s">
        <v>67</v>
      </c>
      <c r="E68" s="24">
        <v>5750</v>
      </c>
      <c r="F68" s="25">
        <v>1707.75</v>
      </c>
      <c r="G68" s="26">
        <v>0.297</v>
      </c>
      <c r="H68" s="24">
        <f t="shared" si="4"/>
        <v>23000</v>
      </c>
      <c r="I68" s="2">
        <f t="shared" ref="I68:I99" si="8">F68*4</f>
        <v>6831</v>
      </c>
      <c r="J68" s="2">
        <f>VLOOKUP(B:B,[1]查询时间段分门店销售汇总!$D:$L,9,0)</f>
        <v>15296.03</v>
      </c>
      <c r="K68" s="2">
        <f>VLOOKUP(B:B,[1]查询时间段分门店销售汇总!$D:$M,10,0)</f>
        <v>4277.29</v>
      </c>
      <c r="L68" s="28">
        <f t="shared" ref="L68:L99" si="9">J68/H68</f>
        <v>0.665044782608696</v>
      </c>
      <c r="M68" s="3" t="s">
        <v>23</v>
      </c>
      <c r="N68" s="3" t="s">
        <v>21</v>
      </c>
      <c r="O68" s="3">
        <f t="shared" ref="O68:O99" si="10">K68/I68</f>
        <v>0.626158688332601</v>
      </c>
      <c r="P68" s="28"/>
      <c r="Q68" s="2"/>
    </row>
    <row r="69" ht="13.5" spans="1:17">
      <c r="A69" s="23">
        <v>67</v>
      </c>
      <c r="B69" s="23">
        <v>112415</v>
      </c>
      <c r="C69" s="23" t="s">
        <v>93</v>
      </c>
      <c r="D69" s="23" t="s">
        <v>67</v>
      </c>
      <c r="E69" s="24">
        <v>5625</v>
      </c>
      <c r="F69" s="25">
        <v>1771.875</v>
      </c>
      <c r="G69" s="26">
        <v>0.315</v>
      </c>
      <c r="H69" s="24">
        <f t="shared" si="4"/>
        <v>22500</v>
      </c>
      <c r="I69" s="2">
        <f t="shared" si="8"/>
        <v>7087.5</v>
      </c>
      <c r="J69" s="2">
        <f>VLOOKUP(B:B,[1]查询时间段分门店销售汇总!$D:$L,9,0)</f>
        <v>15234.29</v>
      </c>
      <c r="K69" s="2">
        <f>VLOOKUP(B:B,[1]查询时间段分门店销售汇总!$D:$M,10,0)</f>
        <v>4767.63</v>
      </c>
      <c r="L69" s="28">
        <f t="shared" si="9"/>
        <v>0.677079555555556</v>
      </c>
      <c r="M69" s="3" t="s">
        <v>23</v>
      </c>
      <c r="N69" s="3" t="s">
        <v>21</v>
      </c>
      <c r="O69" s="3">
        <f t="shared" si="10"/>
        <v>0.672681481481482</v>
      </c>
      <c r="P69" s="28"/>
      <c r="Q69" s="2"/>
    </row>
    <row r="70" ht="13.5" spans="1:17">
      <c r="A70" s="23">
        <v>68</v>
      </c>
      <c r="B70" s="23">
        <v>119262</v>
      </c>
      <c r="C70" s="23" t="s">
        <v>94</v>
      </c>
      <c r="D70" s="23" t="s">
        <v>67</v>
      </c>
      <c r="E70" s="24">
        <v>4963.75</v>
      </c>
      <c r="F70" s="25">
        <v>1571.622525</v>
      </c>
      <c r="G70" s="26">
        <v>0.31662</v>
      </c>
      <c r="H70" s="24">
        <f t="shared" si="4"/>
        <v>19855</v>
      </c>
      <c r="I70" s="2">
        <f t="shared" si="8"/>
        <v>6286.4901</v>
      </c>
      <c r="J70" s="2">
        <f>VLOOKUP(B:B,[1]查询时间段分门店销售汇总!$D:$L,9,0)</f>
        <v>9626.09</v>
      </c>
      <c r="K70" s="2">
        <f>VLOOKUP(B:B,[1]查询时间段分门店销售汇总!$D:$M,10,0)</f>
        <v>3153.7</v>
      </c>
      <c r="L70" s="28">
        <f t="shared" si="9"/>
        <v>0.484819440946865</v>
      </c>
      <c r="M70" s="3" t="s">
        <v>23</v>
      </c>
      <c r="N70" s="3" t="s">
        <v>21</v>
      </c>
      <c r="O70" s="3">
        <f t="shared" si="10"/>
        <v>0.501663082234075</v>
      </c>
      <c r="P70" s="28"/>
      <c r="Q70" s="2"/>
    </row>
    <row r="71" ht="13.5" spans="1:17">
      <c r="A71" s="23">
        <v>69</v>
      </c>
      <c r="B71" s="23">
        <v>727</v>
      </c>
      <c r="C71" s="23" t="s">
        <v>95</v>
      </c>
      <c r="D71" s="23" t="s">
        <v>67</v>
      </c>
      <c r="E71" s="24">
        <v>5225</v>
      </c>
      <c r="F71" s="25">
        <v>1669.3875</v>
      </c>
      <c r="G71" s="26">
        <v>0.3195</v>
      </c>
      <c r="H71" s="24">
        <f t="shared" si="4"/>
        <v>20900</v>
      </c>
      <c r="I71" s="2">
        <f t="shared" si="8"/>
        <v>6677.55</v>
      </c>
      <c r="J71" s="2">
        <f>VLOOKUP(B:B,[1]查询时间段分门店销售汇总!$D:$L,9,0)</f>
        <v>11063.87</v>
      </c>
      <c r="K71" s="2">
        <f>VLOOKUP(B:B,[1]查询时间段分门店销售汇总!$D:$M,10,0)</f>
        <v>3186.04</v>
      </c>
      <c r="L71" s="28">
        <f t="shared" si="9"/>
        <v>0.529371770334928</v>
      </c>
      <c r="M71" s="3" t="s">
        <v>23</v>
      </c>
      <c r="N71" s="3" t="s">
        <v>21</v>
      </c>
      <c r="O71" s="3">
        <f t="shared" si="10"/>
        <v>0.477127090025533</v>
      </c>
      <c r="P71" s="28"/>
      <c r="Q71" s="2"/>
    </row>
    <row r="72" ht="13.5" spans="1:17">
      <c r="A72" s="23">
        <v>70</v>
      </c>
      <c r="B72" s="23">
        <v>339</v>
      </c>
      <c r="C72" s="23" t="s">
        <v>96</v>
      </c>
      <c r="D72" s="23" t="s">
        <v>67</v>
      </c>
      <c r="E72" s="24">
        <v>1875</v>
      </c>
      <c r="F72" s="25">
        <v>590.625</v>
      </c>
      <c r="G72" s="26">
        <v>0.315</v>
      </c>
      <c r="H72" s="24">
        <f t="shared" si="4"/>
        <v>7500</v>
      </c>
      <c r="I72" s="2">
        <f t="shared" si="8"/>
        <v>2362.5</v>
      </c>
      <c r="J72" s="2">
        <f>VLOOKUP(B:B,[1]查询时间段分门店销售汇总!$D:$L,9,0)</f>
        <v>1747.04</v>
      </c>
      <c r="K72" s="2">
        <f>VLOOKUP(B:B,[1]查询时间段分门店销售汇总!$D:$M,10,0)</f>
        <v>621.06</v>
      </c>
      <c r="L72" s="28">
        <f t="shared" si="9"/>
        <v>0.232938666666667</v>
      </c>
      <c r="M72" s="3" t="s">
        <v>47</v>
      </c>
      <c r="N72" s="3"/>
      <c r="O72" s="3">
        <f t="shared" si="10"/>
        <v>0.26288253968254</v>
      </c>
      <c r="P72" s="28"/>
      <c r="Q72" s="2"/>
    </row>
    <row r="73" ht="13.5" spans="1:17">
      <c r="A73" s="23">
        <v>71</v>
      </c>
      <c r="B73" s="23">
        <v>298747</v>
      </c>
      <c r="C73" s="23" t="s">
        <v>97</v>
      </c>
      <c r="D73" s="23" t="s">
        <v>67</v>
      </c>
      <c r="E73" s="24">
        <v>4375</v>
      </c>
      <c r="F73" s="25">
        <v>1299.375</v>
      </c>
      <c r="G73" s="26">
        <v>0.297</v>
      </c>
      <c r="H73" s="24">
        <f t="shared" si="4"/>
        <v>17500</v>
      </c>
      <c r="I73" s="2">
        <f t="shared" si="8"/>
        <v>5197.5</v>
      </c>
      <c r="J73" s="2">
        <f>VLOOKUP(B:B,[1]查询时间段分门店销售汇总!$D:$L,9,0)</f>
        <v>6051.33</v>
      </c>
      <c r="K73" s="2">
        <f>VLOOKUP(B:B,[1]查询时间段分门店销售汇总!$D:$M,10,0)</f>
        <v>2077.43</v>
      </c>
      <c r="L73" s="28">
        <f t="shared" si="9"/>
        <v>0.345790285714286</v>
      </c>
      <c r="M73" s="3" t="s">
        <v>23</v>
      </c>
      <c r="N73" s="3" t="s">
        <v>21</v>
      </c>
      <c r="O73" s="3">
        <f t="shared" si="10"/>
        <v>0.399697931697932</v>
      </c>
      <c r="P73" s="28"/>
      <c r="Q73" s="2"/>
    </row>
    <row r="74" ht="13.5" spans="1:17">
      <c r="A74" s="23">
        <v>72</v>
      </c>
      <c r="B74" s="23">
        <v>385</v>
      </c>
      <c r="C74" s="23" t="s">
        <v>98</v>
      </c>
      <c r="D74" s="23" t="s">
        <v>99</v>
      </c>
      <c r="E74" s="24">
        <v>15942.5</v>
      </c>
      <c r="F74" s="25">
        <v>3749.62499999999</v>
      </c>
      <c r="G74" s="26">
        <v>0.235196801003606</v>
      </c>
      <c r="H74" s="24">
        <f t="shared" si="4"/>
        <v>63770</v>
      </c>
      <c r="I74" s="2">
        <f t="shared" si="8"/>
        <v>14998.5</v>
      </c>
      <c r="J74" s="2">
        <f>VLOOKUP(B:B,[1]查询时间段分门店销售汇总!$D:$L,9,0)</f>
        <v>36649.16</v>
      </c>
      <c r="K74" s="2">
        <f>VLOOKUP(B:B,[1]查询时间段分门店销售汇总!$D:$M,10,0)</f>
        <v>8039.35</v>
      </c>
      <c r="L74" s="28">
        <f t="shared" si="9"/>
        <v>0.574708483612984</v>
      </c>
      <c r="M74" s="3" t="s">
        <v>23</v>
      </c>
      <c r="N74" s="3" t="s">
        <v>21</v>
      </c>
      <c r="O74" s="3">
        <f t="shared" si="10"/>
        <v>0.536010267693436</v>
      </c>
      <c r="P74" s="28"/>
      <c r="Q74" s="2"/>
    </row>
    <row r="75" ht="13.5" spans="1:17">
      <c r="A75" s="23">
        <v>73</v>
      </c>
      <c r="B75" s="23">
        <v>108656</v>
      </c>
      <c r="C75" s="23" t="s">
        <v>100</v>
      </c>
      <c r="D75" s="23" t="s">
        <v>99</v>
      </c>
      <c r="E75" s="24">
        <v>12127.5</v>
      </c>
      <c r="F75" s="25">
        <v>2729.24999999999</v>
      </c>
      <c r="G75" s="26">
        <v>0.225046382189239</v>
      </c>
      <c r="H75" s="24">
        <f t="shared" si="4"/>
        <v>48510</v>
      </c>
      <c r="I75" s="2">
        <f t="shared" si="8"/>
        <v>10917</v>
      </c>
      <c r="J75" s="2">
        <f>VLOOKUP(B:B,[1]查询时间段分门店销售汇总!$D:$L,9,0)</f>
        <v>28689.43</v>
      </c>
      <c r="K75" s="2">
        <f>VLOOKUP(B:B,[1]查询时间段分门店销售汇总!$D:$M,10,0)</f>
        <v>6327.18</v>
      </c>
      <c r="L75" s="28">
        <f t="shared" si="9"/>
        <v>0.591412698412698</v>
      </c>
      <c r="M75" s="3" t="s">
        <v>23</v>
      </c>
      <c r="N75" s="3" t="s">
        <v>21</v>
      </c>
      <c r="O75" s="3">
        <f t="shared" si="10"/>
        <v>0.57957131079967</v>
      </c>
      <c r="P75" s="28"/>
      <c r="Q75" s="2"/>
    </row>
    <row r="76" ht="13.5" spans="1:17">
      <c r="A76" s="23">
        <v>74</v>
      </c>
      <c r="B76" s="23">
        <v>514</v>
      </c>
      <c r="C76" s="23" t="s">
        <v>101</v>
      </c>
      <c r="D76" s="23" t="s">
        <v>99</v>
      </c>
      <c r="E76" s="24">
        <v>9546.25</v>
      </c>
      <c r="F76" s="25">
        <v>3181.5</v>
      </c>
      <c r="G76" s="26">
        <v>0.33327222731439</v>
      </c>
      <c r="H76" s="24">
        <f t="shared" si="4"/>
        <v>38185</v>
      </c>
      <c r="I76" s="2">
        <f t="shared" si="8"/>
        <v>12726</v>
      </c>
      <c r="J76" s="2">
        <f>VLOOKUP(B:B,[1]查询时间段分门店销售汇总!$D:$L,9,0)</f>
        <v>33489.97</v>
      </c>
      <c r="K76" s="2">
        <f>VLOOKUP(B:B,[1]查询时间段分门店销售汇总!$D:$M,10,0)</f>
        <v>11377.65</v>
      </c>
      <c r="L76" s="28">
        <f t="shared" si="9"/>
        <v>0.877045174806861</v>
      </c>
      <c r="M76" s="3" t="s">
        <v>20</v>
      </c>
      <c r="N76" s="3" t="s">
        <v>21</v>
      </c>
      <c r="O76" s="3">
        <f t="shared" si="10"/>
        <v>0.894047619047619</v>
      </c>
      <c r="P76" s="28"/>
      <c r="Q76" s="2"/>
    </row>
    <row r="77" ht="13.5" spans="1:17">
      <c r="A77" s="23">
        <v>75</v>
      </c>
      <c r="B77" s="23">
        <v>102567</v>
      </c>
      <c r="C77" s="23" t="s">
        <v>102</v>
      </c>
      <c r="D77" s="23" t="s">
        <v>99</v>
      </c>
      <c r="E77" s="24">
        <v>4303.75</v>
      </c>
      <c r="F77" s="25">
        <v>1382.625</v>
      </c>
      <c r="G77" s="26">
        <v>0.321260528608771</v>
      </c>
      <c r="H77" s="24">
        <f t="shared" si="4"/>
        <v>17215</v>
      </c>
      <c r="I77" s="2">
        <f t="shared" si="8"/>
        <v>5530.5</v>
      </c>
      <c r="J77" s="2">
        <f>VLOOKUP(B:B,[1]查询时间段分门店销售汇总!$D:$L,9,0)</f>
        <v>10707.65</v>
      </c>
      <c r="K77" s="2">
        <f>VLOOKUP(B:B,[1]查询时间段分门店销售汇总!$D:$M,10,0)</f>
        <v>3175.42</v>
      </c>
      <c r="L77" s="28">
        <f t="shared" si="9"/>
        <v>0.621995352889922</v>
      </c>
      <c r="M77" s="3" t="s">
        <v>23</v>
      </c>
      <c r="N77" s="3" t="s">
        <v>21</v>
      </c>
      <c r="O77" s="3">
        <f t="shared" si="10"/>
        <v>0.574165084531236</v>
      </c>
      <c r="P77" s="28"/>
      <c r="Q77" s="2"/>
    </row>
    <row r="78" ht="13.5" spans="1:17">
      <c r="A78" s="23">
        <v>76</v>
      </c>
      <c r="B78" s="23">
        <v>371</v>
      </c>
      <c r="C78" s="23" t="s">
        <v>103</v>
      </c>
      <c r="D78" s="23" t="s">
        <v>99</v>
      </c>
      <c r="E78" s="24">
        <v>3785</v>
      </c>
      <c r="F78" s="25">
        <v>1298.25</v>
      </c>
      <c r="G78" s="26">
        <v>0.342998678996037</v>
      </c>
      <c r="H78" s="24">
        <f t="shared" si="4"/>
        <v>15140</v>
      </c>
      <c r="I78" s="2">
        <f t="shared" si="8"/>
        <v>5193</v>
      </c>
      <c r="J78" s="2">
        <f>VLOOKUP(B:B,[1]查询时间段分门店销售汇总!$D:$L,9,0)</f>
        <v>9489.55</v>
      </c>
      <c r="K78" s="2">
        <f>VLOOKUP(B:B,[1]查询时间段分门店销售汇总!$D:$M,10,0)</f>
        <v>2643.58</v>
      </c>
      <c r="L78" s="28">
        <f t="shared" si="9"/>
        <v>0.626786657859974</v>
      </c>
      <c r="M78" s="3" t="s">
        <v>23</v>
      </c>
      <c r="N78" s="3" t="s">
        <v>21</v>
      </c>
      <c r="O78" s="3">
        <f t="shared" si="10"/>
        <v>0.509066050452532</v>
      </c>
      <c r="P78" s="28"/>
      <c r="Q78" s="2"/>
    </row>
    <row r="79" ht="13.5" spans="1:17">
      <c r="A79" s="30">
        <v>77</v>
      </c>
      <c r="B79" s="30">
        <v>307</v>
      </c>
      <c r="C79" s="30" t="s">
        <v>104</v>
      </c>
      <c r="D79" s="30" t="s">
        <v>105</v>
      </c>
      <c r="E79" s="31">
        <v>45000</v>
      </c>
      <c r="F79" s="32">
        <f>E79*G79</f>
        <v>13500</v>
      </c>
      <c r="G79" s="33">
        <v>0.3</v>
      </c>
      <c r="H79" s="24">
        <f t="shared" ref="H79:H110" si="11">E79*4</f>
        <v>180000</v>
      </c>
      <c r="I79" s="2">
        <f t="shared" si="8"/>
        <v>54000</v>
      </c>
      <c r="J79" s="2">
        <v>150298.68</v>
      </c>
      <c r="K79" s="2">
        <v>37689.89</v>
      </c>
      <c r="L79" s="28">
        <f t="shared" si="9"/>
        <v>0.834992666666667</v>
      </c>
      <c r="M79" s="3" t="s">
        <v>20</v>
      </c>
      <c r="N79" s="3" t="s">
        <v>21</v>
      </c>
      <c r="O79" s="3">
        <f t="shared" si="10"/>
        <v>0.697960925925926</v>
      </c>
      <c r="P79" s="28"/>
      <c r="Q79" s="2" t="s">
        <v>106</v>
      </c>
    </row>
    <row r="80" ht="13.5" spans="1:17">
      <c r="A80" s="23">
        <v>78</v>
      </c>
      <c r="B80" s="23">
        <v>114685</v>
      </c>
      <c r="C80" s="23" t="s">
        <v>107</v>
      </c>
      <c r="D80" s="23" t="s">
        <v>105</v>
      </c>
      <c r="E80" s="24">
        <v>27500</v>
      </c>
      <c r="F80" s="25">
        <v>7875</v>
      </c>
      <c r="G80" s="26">
        <v>0.286363636363636</v>
      </c>
      <c r="H80" s="24">
        <f t="shared" si="11"/>
        <v>110000</v>
      </c>
      <c r="I80" s="2">
        <f t="shared" si="8"/>
        <v>31500</v>
      </c>
      <c r="J80" s="2">
        <f>VLOOKUP(B:B,[1]查询时间段分门店销售汇总!$D:$L,9,0)</f>
        <v>77825.88</v>
      </c>
      <c r="K80" s="2">
        <f>VLOOKUP(B:B,[1]查询时间段分门店销售汇总!$D:$M,10,0)</f>
        <v>14558.76</v>
      </c>
      <c r="L80" s="28">
        <f t="shared" si="9"/>
        <v>0.707508</v>
      </c>
      <c r="M80" s="3" t="s">
        <v>20</v>
      </c>
      <c r="N80" s="3" t="s">
        <v>21</v>
      </c>
      <c r="O80" s="3">
        <f t="shared" si="10"/>
        <v>0.462182857142857</v>
      </c>
      <c r="P80" s="28"/>
      <c r="Q80" s="2"/>
    </row>
    <row r="81" ht="13.5" spans="1:17">
      <c r="A81" s="23">
        <v>79</v>
      </c>
      <c r="B81" s="23">
        <v>337</v>
      </c>
      <c r="C81" s="23" t="s">
        <v>108</v>
      </c>
      <c r="D81" s="23" t="s">
        <v>105</v>
      </c>
      <c r="E81" s="24">
        <v>29125</v>
      </c>
      <c r="F81" s="25">
        <v>7863.75</v>
      </c>
      <c r="G81" s="26">
        <v>0.27</v>
      </c>
      <c r="H81" s="24">
        <f t="shared" si="11"/>
        <v>116500</v>
      </c>
      <c r="I81" s="2">
        <f t="shared" si="8"/>
        <v>31455</v>
      </c>
      <c r="J81" s="2">
        <f>VLOOKUP(B:B,[1]查询时间段分门店销售汇总!$D:$L,9,0)</f>
        <v>79633.3</v>
      </c>
      <c r="K81" s="2">
        <f>VLOOKUP(B:B,[1]查询时间段分门店销售汇总!$D:$M,10,0)</f>
        <v>24447.19</v>
      </c>
      <c r="L81" s="28">
        <f t="shared" si="9"/>
        <v>0.683547639484979</v>
      </c>
      <c r="M81" s="3" t="s">
        <v>23</v>
      </c>
      <c r="N81" s="3" t="s">
        <v>21</v>
      </c>
      <c r="O81" s="3">
        <f t="shared" si="10"/>
        <v>0.777211572087109</v>
      </c>
      <c r="P81" s="28"/>
      <c r="Q81" s="2"/>
    </row>
    <row r="82" ht="13.5" spans="1:17">
      <c r="A82" s="23">
        <v>80</v>
      </c>
      <c r="B82" s="23">
        <v>399</v>
      </c>
      <c r="C82" s="23" t="s">
        <v>109</v>
      </c>
      <c r="D82" s="23" t="s">
        <v>105</v>
      </c>
      <c r="E82" s="24">
        <v>29375</v>
      </c>
      <c r="F82" s="25">
        <v>9253.125</v>
      </c>
      <c r="G82" s="26">
        <v>0.315</v>
      </c>
      <c r="H82" s="24">
        <f t="shared" si="11"/>
        <v>117500</v>
      </c>
      <c r="I82" s="2">
        <f t="shared" si="8"/>
        <v>37012.5</v>
      </c>
      <c r="J82" s="2">
        <f>VLOOKUP(B:B,[1]查询时间段分门店销售汇总!$D:$L,9,0)</f>
        <v>106315.44</v>
      </c>
      <c r="K82" s="2">
        <f>VLOOKUP(B:B,[1]查询时间段分门店销售汇总!$D:$M,10,0)</f>
        <v>30433.34</v>
      </c>
      <c r="L82" s="28">
        <f t="shared" si="9"/>
        <v>0.904812255319149</v>
      </c>
      <c r="M82" s="3" t="s">
        <v>25</v>
      </c>
      <c r="N82" s="3"/>
      <c r="O82" s="3">
        <f t="shared" si="10"/>
        <v>0.822244917257683</v>
      </c>
      <c r="P82" s="28"/>
      <c r="Q82" s="2"/>
    </row>
    <row r="83" ht="13.5" spans="1:17">
      <c r="A83" s="23">
        <v>81</v>
      </c>
      <c r="B83" s="23">
        <v>742</v>
      </c>
      <c r="C83" s="23" t="s">
        <v>110</v>
      </c>
      <c r="D83" s="23" t="s">
        <v>105</v>
      </c>
      <c r="E83" s="24">
        <v>21750</v>
      </c>
      <c r="F83" s="25">
        <v>4211.99999999999</v>
      </c>
      <c r="G83" s="26">
        <v>0.193655172413793</v>
      </c>
      <c r="H83" s="24">
        <f t="shared" si="11"/>
        <v>87000</v>
      </c>
      <c r="I83" s="2">
        <f t="shared" si="8"/>
        <v>16848</v>
      </c>
      <c r="J83" s="2">
        <f>VLOOKUP(B:B,[1]查询时间段分门店销售汇总!$D:$L,9,0)</f>
        <v>40319.32</v>
      </c>
      <c r="K83" s="2">
        <f>VLOOKUP(B:B,[1]查询时间段分门店销售汇总!$D:$M,10,0)</f>
        <v>11685.15</v>
      </c>
      <c r="L83" s="28">
        <f t="shared" si="9"/>
        <v>0.463440459770115</v>
      </c>
      <c r="M83" s="3" t="s">
        <v>23</v>
      </c>
      <c r="N83" s="3" t="s">
        <v>21</v>
      </c>
      <c r="O83" s="3">
        <f t="shared" si="10"/>
        <v>0.693563034188034</v>
      </c>
      <c r="P83" s="28"/>
      <c r="Q83" s="2"/>
    </row>
    <row r="84" ht="13.5" spans="1:17">
      <c r="A84" s="23">
        <v>82</v>
      </c>
      <c r="B84" s="23">
        <v>106066</v>
      </c>
      <c r="C84" s="23" t="s">
        <v>111</v>
      </c>
      <c r="D84" s="23" t="s">
        <v>105</v>
      </c>
      <c r="E84" s="24">
        <v>12187.5</v>
      </c>
      <c r="F84" s="25">
        <v>4277.8125</v>
      </c>
      <c r="G84" s="26">
        <v>0.351</v>
      </c>
      <c r="H84" s="24">
        <f t="shared" si="11"/>
        <v>48750</v>
      </c>
      <c r="I84" s="2">
        <f t="shared" si="8"/>
        <v>17111.25</v>
      </c>
      <c r="J84" s="2">
        <f>VLOOKUP(B:B,[1]查询时间段分门店销售汇总!$D:$L,9,0)</f>
        <v>45109.59</v>
      </c>
      <c r="K84" s="2">
        <f>VLOOKUP(B:B,[1]查询时间段分门店销售汇总!$D:$M,10,0)</f>
        <v>17672.15</v>
      </c>
      <c r="L84" s="28">
        <f t="shared" si="9"/>
        <v>0.925324923076923</v>
      </c>
      <c r="M84" s="3" t="s">
        <v>25</v>
      </c>
      <c r="N84" s="3"/>
      <c r="O84" s="3">
        <f t="shared" si="10"/>
        <v>1.03277960406166</v>
      </c>
      <c r="P84" s="29">
        <v>56.09</v>
      </c>
      <c r="Q84" s="2"/>
    </row>
    <row r="85" ht="13.5" spans="1:17">
      <c r="A85" s="23">
        <v>83</v>
      </c>
      <c r="B85" s="23">
        <v>744</v>
      </c>
      <c r="C85" s="23" t="s">
        <v>112</v>
      </c>
      <c r="D85" s="23" t="s">
        <v>105</v>
      </c>
      <c r="E85" s="24">
        <v>9625</v>
      </c>
      <c r="F85" s="25">
        <v>3291.75</v>
      </c>
      <c r="G85" s="26">
        <v>0.342</v>
      </c>
      <c r="H85" s="24">
        <f t="shared" si="11"/>
        <v>38500</v>
      </c>
      <c r="I85" s="2">
        <f t="shared" si="8"/>
        <v>13167</v>
      </c>
      <c r="J85" s="2">
        <f>VLOOKUP(B:B,[1]查询时间段分门店销售汇总!$D:$L,9,0)</f>
        <v>24441.46</v>
      </c>
      <c r="K85" s="2">
        <f>VLOOKUP(B:B,[1]查询时间段分门店销售汇总!$D:$M,10,0)</f>
        <v>7010.76</v>
      </c>
      <c r="L85" s="28">
        <f t="shared" si="9"/>
        <v>0.634843116883117</v>
      </c>
      <c r="M85" s="3" t="s">
        <v>23</v>
      </c>
      <c r="N85" s="3" t="s">
        <v>21</v>
      </c>
      <c r="O85" s="3">
        <f t="shared" si="10"/>
        <v>0.532449305080884</v>
      </c>
      <c r="P85" s="28"/>
      <c r="Q85" s="2"/>
    </row>
    <row r="86" ht="13.5" spans="1:17">
      <c r="A86" s="23">
        <v>84</v>
      </c>
      <c r="B86" s="23">
        <v>105910</v>
      </c>
      <c r="C86" s="23" t="s">
        <v>113</v>
      </c>
      <c r="D86" s="23" t="s">
        <v>105</v>
      </c>
      <c r="E86" s="24">
        <v>7625</v>
      </c>
      <c r="F86" s="25">
        <v>2607.75</v>
      </c>
      <c r="G86" s="26">
        <v>0.342</v>
      </c>
      <c r="H86" s="24">
        <f t="shared" si="11"/>
        <v>30500</v>
      </c>
      <c r="I86" s="2">
        <f t="shared" si="8"/>
        <v>10431</v>
      </c>
      <c r="J86" s="2">
        <f>VLOOKUP(B:B,[1]查询时间段分门店销售汇总!$D:$L,9,0)</f>
        <v>25585.18</v>
      </c>
      <c r="K86" s="2">
        <f>VLOOKUP(B:B,[1]查询时间段分门店销售汇总!$D:$M,10,0)</f>
        <v>7137.28</v>
      </c>
      <c r="L86" s="28">
        <f t="shared" si="9"/>
        <v>0.838858360655738</v>
      </c>
      <c r="M86" s="3" t="s">
        <v>20</v>
      </c>
      <c r="N86" s="3" t="s">
        <v>21</v>
      </c>
      <c r="O86" s="3">
        <f t="shared" si="10"/>
        <v>0.684237369379733</v>
      </c>
      <c r="P86" s="28"/>
      <c r="Q86" s="2"/>
    </row>
    <row r="87" ht="13.5" spans="1:17">
      <c r="A87" s="23">
        <v>85</v>
      </c>
      <c r="B87" s="23">
        <v>119622</v>
      </c>
      <c r="C87" s="23" t="s">
        <v>114</v>
      </c>
      <c r="D87" s="23" t="s">
        <v>105</v>
      </c>
      <c r="E87" s="24">
        <v>5375</v>
      </c>
      <c r="F87" s="25">
        <v>1485</v>
      </c>
      <c r="G87" s="26">
        <v>0.276279069767442</v>
      </c>
      <c r="H87" s="24">
        <f t="shared" si="11"/>
        <v>21500</v>
      </c>
      <c r="I87" s="2">
        <f t="shared" si="8"/>
        <v>5940</v>
      </c>
      <c r="J87" s="2">
        <f>VLOOKUP(B:B,[1]查询时间段分门店销售汇总!$D:$L,9,0)</f>
        <v>9595.67</v>
      </c>
      <c r="K87" s="2">
        <f>VLOOKUP(B:B,[1]查询时间段分门店销售汇总!$D:$M,10,0)</f>
        <v>3339.42</v>
      </c>
      <c r="L87" s="28">
        <f t="shared" si="9"/>
        <v>0.44631023255814</v>
      </c>
      <c r="M87" s="3" t="s">
        <v>23</v>
      </c>
      <c r="N87" s="3" t="s">
        <v>21</v>
      </c>
      <c r="O87" s="3">
        <f t="shared" si="10"/>
        <v>0.562191919191919</v>
      </c>
      <c r="P87" s="28"/>
      <c r="Q87" s="2"/>
    </row>
    <row r="88" ht="13.5" spans="1:17">
      <c r="A88" s="23">
        <v>86</v>
      </c>
      <c r="B88" s="23">
        <v>116919</v>
      </c>
      <c r="C88" s="23" t="s">
        <v>115</v>
      </c>
      <c r="D88" s="23" t="s">
        <v>105</v>
      </c>
      <c r="E88" s="24">
        <v>6750</v>
      </c>
      <c r="F88" s="25">
        <v>2369.25</v>
      </c>
      <c r="G88" s="26">
        <v>0.351</v>
      </c>
      <c r="H88" s="24">
        <f t="shared" si="11"/>
        <v>27000</v>
      </c>
      <c r="I88" s="2">
        <f t="shared" si="8"/>
        <v>9477</v>
      </c>
      <c r="J88" s="2">
        <f>VLOOKUP(B:B,[1]查询时间段分门店销售汇总!$D:$L,9,0)</f>
        <v>27003.9</v>
      </c>
      <c r="K88" s="2">
        <f>VLOOKUP(B:B,[1]查询时间段分门店销售汇总!$D:$M,10,0)</f>
        <v>7303.04</v>
      </c>
      <c r="L88" s="28">
        <f t="shared" si="9"/>
        <v>1.00014444444444</v>
      </c>
      <c r="M88" s="3" t="s">
        <v>63</v>
      </c>
      <c r="N88" s="3"/>
      <c r="O88" s="3">
        <f t="shared" si="10"/>
        <v>0.770606732088214</v>
      </c>
      <c r="P88" s="28"/>
      <c r="Q88" s="2"/>
    </row>
    <row r="89" ht="13.5" spans="1:17">
      <c r="A89" s="23">
        <v>87</v>
      </c>
      <c r="B89" s="23">
        <v>308</v>
      </c>
      <c r="C89" s="23" t="s">
        <v>116</v>
      </c>
      <c r="D89" s="23" t="s">
        <v>105</v>
      </c>
      <c r="E89" s="24">
        <v>6500</v>
      </c>
      <c r="F89" s="25">
        <v>2223</v>
      </c>
      <c r="G89" s="26">
        <v>0.342</v>
      </c>
      <c r="H89" s="24">
        <f t="shared" si="11"/>
        <v>26000</v>
      </c>
      <c r="I89" s="2">
        <f t="shared" si="8"/>
        <v>8892</v>
      </c>
      <c r="J89" s="2">
        <f>VLOOKUP(B:B,[1]查询时间段分门店销售汇总!$D:$L,9,0)</f>
        <v>21107.04</v>
      </c>
      <c r="K89" s="2">
        <f>VLOOKUP(B:B,[1]查询时间段分门店销售汇总!$D:$M,10,0)</f>
        <v>6859.97</v>
      </c>
      <c r="L89" s="28">
        <f t="shared" si="9"/>
        <v>0.811809230769231</v>
      </c>
      <c r="M89" s="3" t="s">
        <v>20</v>
      </c>
      <c r="N89" s="3" t="s">
        <v>21</v>
      </c>
      <c r="O89" s="3">
        <f t="shared" si="10"/>
        <v>0.771476608187134</v>
      </c>
      <c r="P89" s="28"/>
      <c r="Q89" s="2"/>
    </row>
    <row r="90" ht="13.5" spans="1:17">
      <c r="A90" s="23">
        <v>88</v>
      </c>
      <c r="B90" s="23">
        <v>116482</v>
      </c>
      <c r="C90" s="23" t="s">
        <v>117</v>
      </c>
      <c r="D90" s="23" t="s">
        <v>105</v>
      </c>
      <c r="E90" s="24">
        <v>6531.25</v>
      </c>
      <c r="F90" s="25">
        <v>2292.46875</v>
      </c>
      <c r="G90" s="26">
        <v>0.351</v>
      </c>
      <c r="H90" s="24">
        <f t="shared" si="11"/>
        <v>26125</v>
      </c>
      <c r="I90" s="2">
        <f t="shared" si="8"/>
        <v>9169.875</v>
      </c>
      <c r="J90" s="2">
        <f>VLOOKUP(B:B,[1]查询时间段分门店销售汇总!$D:$L,9,0)</f>
        <v>20978.06</v>
      </c>
      <c r="K90" s="2">
        <f>VLOOKUP(B:B,[1]查询时间段分门店销售汇总!$D:$M,10,0)</f>
        <v>6143.1</v>
      </c>
      <c r="L90" s="28">
        <f t="shared" si="9"/>
        <v>0.802987942583732</v>
      </c>
      <c r="M90" s="3" t="s">
        <v>20</v>
      </c>
      <c r="N90" s="3" t="s">
        <v>21</v>
      </c>
      <c r="O90" s="3">
        <f t="shared" si="10"/>
        <v>0.669921890974523</v>
      </c>
      <c r="P90" s="28"/>
      <c r="Q90" s="2"/>
    </row>
    <row r="91" ht="13.5" spans="1:17">
      <c r="A91" s="23">
        <v>89</v>
      </c>
      <c r="B91" s="23">
        <v>106485</v>
      </c>
      <c r="C91" s="23" t="s">
        <v>118</v>
      </c>
      <c r="D91" s="23" t="s">
        <v>105</v>
      </c>
      <c r="E91" s="24">
        <v>6250</v>
      </c>
      <c r="F91" s="25">
        <v>1575</v>
      </c>
      <c r="G91" s="26">
        <v>0.252</v>
      </c>
      <c r="H91" s="24">
        <f t="shared" si="11"/>
        <v>25000</v>
      </c>
      <c r="I91" s="2">
        <f t="shared" si="8"/>
        <v>6300</v>
      </c>
      <c r="J91" s="2">
        <f>VLOOKUP(B:B,[1]查询时间段分门店销售汇总!$D:$L,9,0)</f>
        <v>13480.59</v>
      </c>
      <c r="K91" s="2">
        <f>VLOOKUP(B:B,[1]查询时间段分门店销售汇总!$D:$M,10,0)</f>
        <v>4011.57</v>
      </c>
      <c r="L91" s="28">
        <f t="shared" si="9"/>
        <v>0.5392236</v>
      </c>
      <c r="M91" s="3" t="s">
        <v>23</v>
      </c>
      <c r="N91" s="3" t="s">
        <v>21</v>
      </c>
      <c r="O91" s="3">
        <f t="shared" si="10"/>
        <v>0.636757142857143</v>
      </c>
      <c r="P91" s="28"/>
      <c r="Q91" s="2"/>
    </row>
    <row r="92" ht="13.5" spans="1:17">
      <c r="A92" s="23">
        <v>90</v>
      </c>
      <c r="B92" s="23">
        <v>102935</v>
      </c>
      <c r="C92" s="23" t="s">
        <v>119</v>
      </c>
      <c r="D92" s="23" t="s">
        <v>105</v>
      </c>
      <c r="E92" s="24">
        <v>6437.5</v>
      </c>
      <c r="F92" s="25">
        <v>2143.6875</v>
      </c>
      <c r="G92" s="26">
        <v>0.333</v>
      </c>
      <c r="H92" s="24">
        <f t="shared" si="11"/>
        <v>25750</v>
      </c>
      <c r="I92" s="2">
        <f t="shared" si="8"/>
        <v>8574.75</v>
      </c>
      <c r="J92" s="2">
        <f>VLOOKUP(B:B,[1]查询时间段分门店销售汇总!$D:$L,9,0)</f>
        <v>14332.44</v>
      </c>
      <c r="K92" s="2">
        <f>VLOOKUP(B:B,[1]查询时间段分门店销售汇总!$D:$M,10,0)</f>
        <v>4907.22</v>
      </c>
      <c r="L92" s="28">
        <f t="shared" si="9"/>
        <v>0.556599611650485</v>
      </c>
      <c r="M92" s="3" t="s">
        <v>23</v>
      </c>
      <c r="N92" s="3" t="s">
        <v>21</v>
      </c>
      <c r="O92" s="3">
        <f t="shared" si="10"/>
        <v>0.572287238695006</v>
      </c>
      <c r="P92" s="28"/>
      <c r="Q92" s="2"/>
    </row>
    <row r="93" ht="13.5" spans="1:17">
      <c r="A93" s="23">
        <v>91</v>
      </c>
      <c r="B93" s="23">
        <v>106865</v>
      </c>
      <c r="C93" s="23" t="s">
        <v>120</v>
      </c>
      <c r="D93" s="23" t="s">
        <v>105</v>
      </c>
      <c r="E93" s="24">
        <v>6000</v>
      </c>
      <c r="F93" s="25">
        <v>1998</v>
      </c>
      <c r="G93" s="26">
        <v>0.333</v>
      </c>
      <c r="H93" s="24">
        <f t="shared" si="11"/>
        <v>24000</v>
      </c>
      <c r="I93" s="2">
        <f t="shared" si="8"/>
        <v>7992</v>
      </c>
      <c r="J93" s="2">
        <f>VLOOKUP(B:B,[1]查询时间段分门店销售汇总!$D:$L,9,0)</f>
        <v>15834.99</v>
      </c>
      <c r="K93" s="2">
        <f>VLOOKUP(B:B,[1]查询时间段分门店销售汇总!$D:$M,10,0)</f>
        <v>3959.48</v>
      </c>
      <c r="L93" s="28">
        <f t="shared" si="9"/>
        <v>0.65979125</v>
      </c>
      <c r="M93" s="3" t="s">
        <v>23</v>
      </c>
      <c r="N93" s="3" t="s">
        <v>21</v>
      </c>
      <c r="O93" s="3">
        <f t="shared" si="10"/>
        <v>0.49543043043043</v>
      </c>
      <c r="P93" s="28"/>
      <c r="Q93" s="2"/>
    </row>
    <row r="94" ht="13.5" spans="1:17">
      <c r="A94" s="23">
        <v>92</v>
      </c>
      <c r="B94" s="23">
        <v>113299</v>
      </c>
      <c r="C94" s="23" t="s">
        <v>121</v>
      </c>
      <c r="D94" s="23" t="s">
        <v>105</v>
      </c>
      <c r="E94" s="24">
        <v>5812.5</v>
      </c>
      <c r="F94" s="25">
        <v>1935.5625</v>
      </c>
      <c r="G94" s="26">
        <v>0.333</v>
      </c>
      <c r="H94" s="24">
        <f t="shared" si="11"/>
        <v>23250</v>
      </c>
      <c r="I94" s="2">
        <f t="shared" si="8"/>
        <v>7742.25</v>
      </c>
      <c r="J94" s="2">
        <f>VLOOKUP(B:B,[1]查询时间段分门店销售汇总!$D:$L,9,0)</f>
        <v>13544.65</v>
      </c>
      <c r="K94" s="2">
        <f>VLOOKUP(B:B,[1]查询时间段分门店销售汇总!$D:$M,10,0)</f>
        <v>3822.27</v>
      </c>
      <c r="L94" s="28">
        <f t="shared" si="9"/>
        <v>0.582565591397849</v>
      </c>
      <c r="M94" s="3" t="s">
        <v>23</v>
      </c>
      <c r="N94" s="3" t="s">
        <v>21</v>
      </c>
      <c r="O94" s="3">
        <f t="shared" si="10"/>
        <v>0.493689818851109</v>
      </c>
      <c r="P94" s="28"/>
      <c r="Q94" s="2"/>
    </row>
    <row r="95" ht="13.5" spans="1:17">
      <c r="A95" s="23">
        <v>93</v>
      </c>
      <c r="B95" s="23">
        <v>113023</v>
      </c>
      <c r="C95" s="23" t="s">
        <v>122</v>
      </c>
      <c r="D95" s="23" t="s">
        <v>105</v>
      </c>
      <c r="E95" s="24">
        <v>4000</v>
      </c>
      <c r="F95" s="25">
        <v>1180.8</v>
      </c>
      <c r="G95" s="26">
        <v>0.2952</v>
      </c>
      <c r="H95" s="24">
        <f t="shared" si="11"/>
        <v>16000</v>
      </c>
      <c r="I95" s="2">
        <f t="shared" si="8"/>
        <v>4723.2</v>
      </c>
      <c r="J95" s="2">
        <f>VLOOKUP(B:B,[1]查询时间段分门店销售汇总!$D:$L,9,0)</f>
        <v>21715.92</v>
      </c>
      <c r="K95" s="2">
        <f>VLOOKUP(B:B,[1]查询时间段分门店销售汇总!$D:$M,10,0)</f>
        <v>5616.62</v>
      </c>
      <c r="L95" s="28">
        <f t="shared" si="9"/>
        <v>1.357245</v>
      </c>
      <c r="M95" s="3" t="s">
        <v>63</v>
      </c>
      <c r="N95" s="3"/>
      <c r="O95" s="3">
        <f t="shared" si="10"/>
        <v>1.18915565718157</v>
      </c>
      <c r="P95" s="29">
        <v>89.34</v>
      </c>
      <c r="Q95" s="2"/>
    </row>
    <row r="96" ht="13.5" spans="1:17">
      <c r="A96" s="23">
        <v>94</v>
      </c>
      <c r="B96" s="23">
        <v>341</v>
      </c>
      <c r="C96" s="23" t="s">
        <v>123</v>
      </c>
      <c r="D96" s="23" t="s">
        <v>124</v>
      </c>
      <c r="E96" s="24">
        <v>13489.6847446236</v>
      </c>
      <c r="F96" s="25">
        <v>4516.23541330645</v>
      </c>
      <c r="G96" s="26">
        <v>0.334791768584986</v>
      </c>
      <c r="H96" s="24">
        <f t="shared" si="11"/>
        <v>53958.7389784944</v>
      </c>
      <c r="I96" s="2">
        <f t="shared" si="8"/>
        <v>18064.9416532258</v>
      </c>
      <c r="J96" s="2">
        <f>VLOOKUP(B:B,[1]查询时间段分门店销售汇总!$D:$L,9,0)</f>
        <v>54849.22</v>
      </c>
      <c r="K96" s="2">
        <f>VLOOKUP(B:B,[1]查询时间段分门店销售汇总!$D:$M,10,0)</f>
        <v>19666.38</v>
      </c>
      <c r="L96" s="28">
        <f t="shared" si="9"/>
        <v>1.01650299911309</v>
      </c>
      <c r="M96" s="3" t="s">
        <v>63</v>
      </c>
      <c r="N96" s="3"/>
      <c r="O96" s="3">
        <f t="shared" si="10"/>
        <v>1.08864896314172</v>
      </c>
      <c r="P96" s="29">
        <v>160.14</v>
      </c>
      <c r="Q96" s="2"/>
    </row>
    <row r="97" ht="13.5" spans="1:17">
      <c r="A97" s="23">
        <v>95</v>
      </c>
      <c r="B97" s="23">
        <v>351</v>
      </c>
      <c r="C97" s="23" t="s">
        <v>125</v>
      </c>
      <c r="D97" s="23" t="s">
        <v>124</v>
      </c>
      <c r="E97" s="24">
        <v>4811.904192151</v>
      </c>
      <c r="F97" s="25">
        <v>1532.34122204032</v>
      </c>
      <c r="G97" s="26">
        <v>0.318447990826546</v>
      </c>
      <c r="H97" s="24">
        <f t="shared" si="11"/>
        <v>19247.616768604</v>
      </c>
      <c r="I97" s="2">
        <f t="shared" si="8"/>
        <v>6129.36488816128</v>
      </c>
      <c r="J97" s="2">
        <f>VLOOKUP(B:B,[1]查询时间段分门店销售汇总!$D:$L,9,0)</f>
        <v>13903.48</v>
      </c>
      <c r="K97" s="2">
        <f>VLOOKUP(B:B,[1]查询时间段分门店销售汇总!$D:$M,10,0)</f>
        <v>4218.75</v>
      </c>
      <c r="L97" s="28">
        <f t="shared" si="9"/>
        <v>0.722348131051676</v>
      </c>
      <c r="M97" s="3" t="s">
        <v>20</v>
      </c>
      <c r="N97" s="3" t="s">
        <v>21</v>
      </c>
      <c r="O97" s="3">
        <f t="shared" si="10"/>
        <v>0.68828501434927</v>
      </c>
      <c r="P97" s="28"/>
      <c r="Q97" s="2"/>
    </row>
    <row r="98" ht="13.5" spans="1:17">
      <c r="A98" s="23">
        <v>96</v>
      </c>
      <c r="B98" s="23">
        <v>539</v>
      </c>
      <c r="C98" s="23" t="s">
        <v>126</v>
      </c>
      <c r="D98" s="23" t="s">
        <v>124</v>
      </c>
      <c r="E98" s="24">
        <v>7107.77349439929</v>
      </c>
      <c r="F98" s="25">
        <v>2091.52256635887</v>
      </c>
      <c r="G98" s="26">
        <v>0.294258471799492</v>
      </c>
      <c r="H98" s="24">
        <f t="shared" si="11"/>
        <v>28431.0939775972</v>
      </c>
      <c r="I98" s="2">
        <f t="shared" si="8"/>
        <v>8366.09026543548</v>
      </c>
      <c r="J98" s="2">
        <f>VLOOKUP(B:B,[1]查询时间段分门店销售汇总!$D:$L,9,0)</f>
        <v>20527.24</v>
      </c>
      <c r="K98" s="2">
        <f>VLOOKUP(B:B,[1]查询时间段分门店销售汇总!$D:$M,10,0)</f>
        <v>5961.27</v>
      </c>
      <c r="L98" s="28">
        <f t="shared" si="9"/>
        <v>0.721999653484133</v>
      </c>
      <c r="M98" s="3" t="s">
        <v>20</v>
      </c>
      <c r="N98" s="3" t="s">
        <v>21</v>
      </c>
      <c r="O98" s="3">
        <f t="shared" si="10"/>
        <v>0.712551479946254</v>
      </c>
      <c r="P98" s="28"/>
      <c r="Q98" s="2"/>
    </row>
    <row r="99" ht="13.5" spans="1:17">
      <c r="A99" s="23">
        <v>97</v>
      </c>
      <c r="B99" s="23">
        <v>549</v>
      </c>
      <c r="C99" s="23" t="s">
        <v>127</v>
      </c>
      <c r="D99" s="23" t="s">
        <v>124</v>
      </c>
      <c r="E99" s="24">
        <v>4880.67454671556</v>
      </c>
      <c r="F99" s="25">
        <v>1555.01254858065</v>
      </c>
      <c r="G99" s="26">
        <v>0.31860607252067</v>
      </c>
      <c r="H99" s="24">
        <f t="shared" si="11"/>
        <v>19522.6981868622</v>
      </c>
      <c r="I99" s="2">
        <f t="shared" si="8"/>
        <v>6220.0501943226</v>
      </c>
      <c r="J99" s="2">
        <f>VLOOKUP(B:B,[1]查询时间段分门店销售汇总!$D:$L,9,0)</f>
        <v>10040.8</v>
      </c>
      <c r="K99" s="2">
        <f>VLOOKUP(B:B,[1]查询时间段分门店销售汇总!$D:$M,10,0)</f>
        <v>3317.45</v>
      </c>
      <c r="L99" s="28">
        <f t="shared" si="9"/>
        <v>0.514314153909164</v>
      </c>
      <c r="M99" s="3" t="s">
        <v>23</v>
      </c>
      <c r="N99" s="3" t="s">
        <v>21</v>
      </c>
      <c r="O99" s="3">
        <f t="shared" si="10"/>
        <v>0.533347786007905</v>
      </c>
      <c r="P99" s="28"/>
      <c r="Q99" s="2"/>
    </row>
    <row r="100" ht="13.5" spans="1:17">
      <c r="A100" s="23">
        <v>98</v>
      </c>
      <c r="B100" s="23">
        <v>587</v>
      </c>
      <c r="C100" s="23" t="s">
        <v>128</v>
      </c>
      <c r="D100" s="23" t="s">
        <v>124</v>
      </c>
      <c r="E100" s="24">
        <v>7919.09170484016</v>
      </c>
      <c r="F100" s="25">
        <v>2499.29941010081</v>
      </c>
      <c r="G100" s="26">
        <v>0.315604302015246</v>
      </c>
      <c r="H100" s="24">
        <f t="shared" si="11"/>
        <v>31676.3668193606</v>
      </c>
      <c r="I100" s="2">
        <f t="shared" ref="I100:I131" si="12">F100*4</f>
        <v>9997.19764040324</v>
      </c>
      <c r="J100" s="2">
        <f>VLOOKUP(B:B,[1]查询时间段分门店销售汇总!$D:$L,9,0)</f>
        <v>26901.89</v>
      </c>
      <c r="K100" s="2">
        <f>VLOOKUP(B:B,[1]查询时间段分门店销售汇总!$D:$M,10,0)</f>
        <v>8093.31</v>
      </c>
      <c r="L100" s="28">
        <f t="shared" ref="L100:L131" si="13">J100/H100</f>
        <v>0.849273218529518</v>
      </c>
      <c r="M100" s="3" t="s">
        <v>20</v>
      </c>
      <c r="N100" s="3" t="s">
        <v>21</v>
      </c>
      <c r="O100" s="3">
        <f t="shared" ref="O100:O131" si="14">K100/I100</f>
        <v>0.809557867225835</v>
      </c>
      <c r="P100" s="28"/>
      <c r="Q100" s="2"/>
    </row>
    <row r="101" ht="13.5" spans="1:17">
      <c r="A101" s="23">
        <v>99</v>
      </c>
      <c r="B101" s="23">
        <v>591</v>
      </c>
      <c r="C101" s="23" t="s">
        <v>129</v>
      </c>
      <c r="D101" s="23" t="s">
        <v>124</v>
      </c>
      <c r="E101" s="24">
        <v>2005.71697280874</v>
      </c>
      <c r="F101" s="25">
        <v>663.709881955645</v>
      </c>
      <c r="G101" s="26">
        <v>0.330909041980239</v>
      </c>
      <c r="H101" s="24">
        <f t="shared" si="11"/>
        <v>8022.86789123496</v>
      </c>
      <c r="I101" s="2">
        <f t="shared" si="12"/>
        <v>2654.83952782258</v>
      </c>
      <c r="J101" s="2">
        <f>VLOOKUP(B:B,[1]查询时间段分门店销售汇总!$D:$L,9,0)</f>
        <v>6784.54</v>
      </c>
      <c r="K101" s="2">
        <f>VLOOKUP(B:B,[1]查询时间段分门店销售汇总!$D:$M,10,0)</f>
        <v>1562.27</v>
      </c>
      <c r="L101" s="28">
        <f t="shared" si="13"/>
        <v>0.845650220342299</v>
      </c>
      <c r="M101" s="3" t="s">
        <v>20</v>
      </c>
      <c r="N101" s="3" t="s">
        <v>21</v>
      </c>
      <c r="O101" s="3">
        <f t="shared" si="14"/>
        <v>0.588461179527987</v>
      </c>
      <c r="P101" s="28"/>
      <c r="Q101" s="2"/>
    </row>
    <row r="102" ht="13.5" spans="1:17">
      <c r="A102" s="23">
        <v>100</v>
      </c>
      <c r="B102" s="23">
        <v>594</v>
      </c>
      <c r="C102" s="23" t="s">
        <v>130</v>
      </c>
      <c r="D102" s="23" t="s">
        <v>124</v>
      </c>
      <c r="E102" s="24">
        <v>6157.71886569219</v>
      </c>
      <c r="F102" s="25">
        <v>1979.52146306855</v>
      </c>
      <c r="G102" s="26">
        <v>0.321469931681597</v>
      </c>
      <c r="H102" s="24">
        <f t="shared" si="11"/>
        <v>24630.8754627688</v>
      </c>
      <c r="I102" s="2">
        <f t="shared" si="12"/>
        <v>7918.0858522742</v>
      </c>
      <c r="J102" s="2">
        <f>VLOOKUP(B:B,[1]查询时间段分门店销售汇总!$D:$L,9,0)</f>
        <v>11823.05</v>
      </c>
      <c r="K102" s="2">
        <f>VLOOKUP(B:B,[1]查询时间段分门店销售汇总!$D:$M,10,0)</f>
        <v>3815.11</v>
      </c>
      <c r="L102" s="28">
        <f t="shared" si="13"/>
        <v>0.480009328855214</v>
      </c>
      <c r="M102" s="3" t="s">
        <v>23</v>
      </c>
      <c r="N102" s="3" t="s">
        <v>21</v>
      </c>
      <c r="O102" s="3">
        <f t="shared" si="14"/>
        <v>0.481822257446759</v>
      </c>
      <c r="P102" s="28"/>
      <c r="Q102" s="2"/>
    </row>
    <row r="103" ht="13.5" spans="1:17">
      <c r="A103" s="23">
        <v>101</v>
      </c>
      <c r="B103" s="23">
        <v>704</v>
      </c>
      <c r="C103" s="23" t="s">
        <v>131</v>
      </c>
      <c r="D103" s="23" t="s">
        <v>124</v>
      </c>
      <c r="E103" s="24">
        <v>6360.05757385601</v>
      </c>
      <c r="F103" s="25">
        <v>2095.34040250403</v>
      </c>
      <c r="G103" s="26">
        <v>0.329453055758057</v>
      </c>
      <c r="H103" s="24">
        <f t="shared" si="11"/>
        <v>25440.230295424</v>
      </c>
      <c r="I103" s="2">
        <f t="shared" si="12"/>
        <v>8381.36161001612</v>
      </c>
      <c r="J103" s="2">
        <f>VLOOKUP(B:B,[1]查询时间段分门店销售汇总!$D:$L,9,0)</f>
        <v>14728.13</v>
      </c>
      <c r="K103" s="2">
        <f>VLOOKUP(B:B,[1]查询时间段分门店销售汇总!$D:$M,10,0)</f>
        <v>4909.86</v>
      </c>
      <c r="L103" s="28">
        <f t="shared" si="13"/>
        <v>0.578930686906918</v>
      </c>
      <c r="M103" s="3" t="s">
        <v>23</v>
      </c>
      <c r="N103" s="3" t="s">
        <v>21</v>
      </c>
      <c r="O103" s="3">
        <f t="shared" si="14"/>
        <v>0.585806964125314</v>
      </c>
      <c r="P103" s="28"/>
      <c r="Q103" s="2"/>
    </row>
    <row r="104" ht="13.5" spans="1:17">
      <c r="A104" s="23">
        <v>102</v>
      </c>
      <c r="B104" s="23">
        <v>706</v>
      </c>
      <c r="C104" s="23" t="s">
        <v>132</v>
      </c>
      <c r="D104" s="23" t="s">
        <v>124</v>
      </c>
      <c r="E104" s="24">
        <v>6354.32808049994</v>
      </c>
      <c r="F104" s="25">
        <v>2161.7876325121</v>
      </c>
      <c r="G104" s="26">
        <v>0.340207116334795</v>
      </c>
      <c r="H104" s="24">
        <f t="shared" si="11"/>
        <v>25417.3123219998</v>
      </c>
      <c r="I104" s="2">
        <f t="shared" si="12"/>
        <v>8647.1505300484</v>
      </c>
      <c r="J104" s="2">
        <f>VLOOKUP(B:B,[1]查询时间段分门店销售汇总!$D:$L,9,0)</f>
        <v>17400.09</v>
      </c>
      <c r="K104" s="2">
        <f>VLOOKUP(B:B,[1]查询时间段分门店销售汇总!$D:$M,10,0)</f>
        <v>6893.07</v>
      </c>
      <c r="L104" s="28">
        <f t="shared" si="13"/>
        <v>0.684576314740385</v>
      </c>
      <c r="M104" s="3" t="s">
        <v>23</v>
      </c>
      <c r="N104" s="3" t="s">
        <v>21</v>
      </c>
      <c r="O104" s="3">
        <f t="shared" si="14"/>
        <v>0.797149300922534</v>
      </c>
      <c r="P104" s="28"/>
      <c r="Q104" s="2"/>
    </row>
    <row r="105" ht="13.5" spans="1:17">
      <c r="A105" s="23">
        <v>103</v>
      </c>
      <c r="B105" s="23">
        <v>710</v>
      </c>
      <c r="C105" s="23" t="s">
        <v>133</v>
      </c>
      <c r="D105" s="23" t="s">
        <v>124</v>
      </c>
      <c r="E105" s="24">
        <v>5218.76899190095</v>
      </c>
      <c r="F105" s="25">
        <v>1849.39208629839</v>
      </c>
      <c r="G105" s="26">
        <v>0.354373241882995</v>
      </c>
      <c r="H105" s="24">
        <f t="shared" si="11"/>
        <v>20875.0759676038</v>
      </c>
      <c r="I105" s="2">
        <f t="shared" si="12"/>
        <v>7397.56834519356</v>
      </c>
      <c r="J105" s="2">
        <f>VLOOKUP(B:B,[1]查询时间段分门店销售汇总!$D:$L,9,0)</f>
        <v>14386.31</v>
      </c>
      <c r="K105" s="2">
        <f>VLOOKUP(B:B,[1]查询时间段分门店销售汇总!$D:$M,10,0)</f>
        <v>5460.95</v>
      </c>
      <c r="L105" s="28">
        <f t="shared" si="13"/>
        <v>0.689162042922681</v>
      </c>
      <c r="M105" s="3" t="s">
        <v>23</v>
      </c>
      <c r="N105" s="3" t="s">
        <v>21</v>
      </c>
      <c r="O105" s="3">
        <f t="shared" si="14"/>
        <v>0.73820879310269</v>
      </c>
      <c r="P105" s="28"/>
      <c r="Q105" s="2"/>
    </row>
    <row r="106" ht="13.5" spans="1:17">
      <c r="A106" s="23">
        <v>104</v>
      </c>
      <c r="B106" s="23">
        <v>713</v>
      </c>
      <c r="C106" s="23" t="s">
        <v>134</v>
      </c>
      <c r="D106" s="23" t="s">
        <v>124</v>
      </c>
      <c r="E106" s="24">
        <v>5280.19646332838</v>
      </c>
      <c r="F106" s="25">
        <v>1769.78232428226</v>
      </c>
      <c r="G106" s="26">
        <v>0.335173574804198</v>
      </c>
      <c r="H106" s="24">
        <f t="shared" si="11"/>
        <v>21120.7858533135</v>
      </c>
      <c r="I106" s="2">
        <f t="shared" si="12"/>
        <v>7079.12929712904</v>
      </c>
      <c r="J106" s="2">
        <f>VLOOKUP(B:B,[1]查询时间段分门店销售汇总!$D:$L,9,0)</f>
        <v>14945.8</v>
      </c>
      <c r="K106" s="2">
        <f>VLOOKUP(B:B,[1]查询时间段分门店销售汇总!$D:$M,10,0)</f>
        <v>4711.36</v>
      </c>
      <c r="L106" s="28">
        <f t="shared" si="13"/>
        <v>0.707634654496308</v>
      </c>
      <c r="M106" s="3" t="s">
        <v>20</v>
      </c>
      <c r="N106" s="3" t="s">
        <v>21</v>
      </c>
      <c r="O106" s="3">
        <f t="shared" si="14"/>
        <v>0.665528174758823</v>
      </c>
      <c r="P106" s="28"/>
      <c r="Q106" s="2"/>
    </row>
    <row r="107" ht="13.5" spans="1:17">
      <c r="A107" s="23">
        <v>105</v>
      </c>
      <c r="B107" s="23">
        <v>716</v>
      </c>
      <c r="C107" s="23" t="s">
        <v>135</v>
      </c>
      <c r="D107" s="23" t="s">
        <v>124</v>
      </c>
      <c r="E107" s="24">
        <v>7153.79604326881</v>
      </c>
      <c r="F107" s="25">
        <v>2293.73271765726</v>
      </c>
      <c r="G107" s="26">
        <v>0.320631550547976</v>
      </c>
      <c r="H107" s="24">
        <f t="shared" si="11"/>
        <v>28615.1841730752</v>
      </c>
      <c r="I107" s="2">
        <f t="shared" si="12"/>
        <v>9174.93087062904</v>
      </c>
      <c r="J107" s="2">
        <f>VLOOKUP(B:B,[1]查询时间段分门店销售汇总!$D:$L,9,0)</f>
        <v>17060.52</v>
      </c>
      <c r="K107" s="2">
        <f>VLOOKUP(B:B,[1]查询时间段分门店销售汇总!$D:$M,10,0)</f>
        <v>5317.91</v>
      </c>
      <c r="L107" s="28">
        <f t="shared" si="13"/>
        <v>0.596205143982708</v>
      </c>
      <c r="M107" s="3" t="s">
        <v>23</v>
      </c>
      <c r="N107" s="3" t="s">
        <v>21</v>
      </c>
      <c r="O107" s="3">
        <f t="shared" si="14"/>
        <v>0.579613086461915</v>
      </c>
      <c r="P107" s="28"/>
      <c r="Q107" s="2"/>
    </row>
    <row r="108" ht="13.5" spans="1:17">
      <c r="A108" s="23">
        <v>106</v>
      </c>
      <c r="B108" s="23">
        <v>717</v>
      </c>
      <c r="C108" s="23" t="s">
        <v>136</v>
      </c>
      <c r="D108" s="23" t="s">
        <v>124</v>
      </c>
      <c r="E108" s="24">
        <v>7663.41722960633</v>
      </c>
      <c r="F108" s="25">
        <v>2417.3659365242</v>
      </c>
      <c r="G108" s="26">
        <v>0.315442297358561</v>
      </c>
      <c r="H108" s="24">
        <f t="shared" si="11"/>
        <v>30653.6689184253</v>
      </c>
      <c r="I108" s="2">
        <f t="shared" si="12"/>
        <v>9669.4637460968</v>
      </c>
      <c r="J108" s="2">
        <f>VLOOKUP(B:B,[1]查询时间段分门店销售汇总!$D:$L,9,0)</f>
        <v>14415.26</v>
      </c>
      <c r="K108" s="2">
        <f>VLOOKUP(B:B,[1]查询时间段分门店销售汇总!$D:$M,10,0)</f>
        <v>4487.99</v>
      </c>
      <c r="L108" s="28">
        <f t="shared" si="13"/>
        <v>0.470262141812828</v>
      </c>
      <c r="M108" s="3" t="s">
        <v>23</v>
      </c>
      <c r="N108" s="3" t="s">
        <v>21</v>
      </c>
      <c r="O108" s="3">
        <f t="shared" si="14"/>
        <v>0.464140527111613</v>
      </c>
      <c r="P108" s="28"/>
      <c r="Q108" s="2"/>
    </row>
    <row r="109" ht="13.5" spans="1:17">
      <c r="A109" s="23">
        <v>107</v>
      </c>
      <c r="B109" s="23">
        <v>720</v>
      </c>
      <c r="C109" s="23" t="s">
        <v>137</v>
      </c>
      <c r="D109" s="23" t="s">
        <v>124</v>
      </c>
      <c r="E109" s="24">
        <v>5161.02022225451</v>
      </c>
      <c r="F109" s="25">
        <v>1554.35536854435</v>
      </c>
      <c r="G109" s="26">
        <v>0.3011721135759</v>
      </c>
      <c r="H109" s="24">
        <f t="shared" si="11"/>
        <v>20644.080889018</v>
      </c>
      <c r="I109" s="2">
        <f t="shared" si="12"/>
        <v>6217.4214741774</v>
      </c>
      <c r="J109" s="2">
        <f>VLOOKUP(B:B,[1]查询时间段分门店销售汇总!$D:$L,9,0)</f>
        <v>13671.09</v>
      </c>
      <c r="K109" s="2">
        <f>VLOOKUP(B:B,[1]查询时间段分门店销售汇总!$D:$M,10,0)</f>
        <v>4832.59</v>
      </c>
      <c r="L109" s="28">
        <f t="shared" si="13"/>
        <v>0.662228077553823</v>
      </c>
      <c r="M109" s="3" t="s">
        <v>23</v>
      </c>
      <c r="N109" s="3" t="s">
        <v>21</v>
      </c>
      <c r="O109" s="3">
        <f t="shared" si="14"/>
        <v>0.777265948604422</v>
      </c>
      <c r="P109" s="28"/>
      <c r="Q109" s="2"/>
    </row>
    <row r="110" ht="13.5" spans="1:17">
      <c r="A110" s="23">
        <v>108</v>
      </c>
      <c r="B110" s="23">
        <v>721</v>
      </c>
      <c r="C110" s="23" t="s">
        <v>138</v>
      </c>
      <c r="D110" s="23" t="s">
        <v>124</v>
      </c>
      <c r="E110" s="24">
        <v>6913.49715850264</v>
      </c>
      <c r="F110" s="25">
        <v>2364.07363294355</v>
      </c>
      <c r="G110" s="26">
        <v>0.341950474375485</v>
      </c>
      <c r="H110" s="24">
        <f t="shared" si="11"/>
        <v>27653.9886340106</v>
      </c>
      <c r="I110" s="2">
        <f t="shared" si="12"/>
        <v>9456.2945317742</v>
      </c>
      <c r="J110" s="2">
        <f>VLOOKUP(B:B,[1]查询时间段分门店销售汇总!$D:$L,9,0)</f>
        <v>12654.77</v>
      </c>
      <c r="K110" s="2">
        <f>VLOOKUP(B:B,[1]查询时间段分门店销售汇总!$D:$M,10,0)</f>
        <v>5009.3</v>
      </c>
      <c r="L110" s="28">
        <f t="shared" si="13"/>
        <v>0.457611021957114</v>
      </c>
      <c r="M110" s="3" t="s">
        <v>23</v>
      </c>
      <c r="N110" s="3" t="s">
        <v>21</v>
      </c>
      <c r="O110" s="3">
        <f t="shared" si="14"/>
        <v>0.529731808074315</v>
      </c>
      <c r="P110" s="28"/>
      <c r="Q110" s="2"/>
    </row>
    <row r="111" ht="13.5" spans="1:17">
      <c r="A111" s="23">
        <v>109</v>
      </c>
      <c r="B111" s="23">
        <v>732</v>
      </c>
      <c r="C111" s="23" t="s">
        <v>139</v>
      </c>
      <c r="D111" s="23" t="s">
        <v>124</v>
      </c>
      <c r="E111" s="24">
        <v>4931.07527410544</v>
      </c>
      <c r="F111" s="25">
        <v>1600.0231188629</v>
      </c>
      <c r="G111" s="26">
        <v>0.324477528717744</v>
      </c>
      <c r="H111" s="24">
        <f t="shared" ref="H111:H149" si="15">E111*4</f>
        <v>19724.3010964218</v>
      </c>
      <c r="I111" s="2">
        <f t="shared" si="12"/>
        <v>6400.0924754516</v>
      </c>
      <c r="J111" s="2">
        <f>VLOOKUP(B:B,[1]查询时间段分门店销售汇总!$D:$L,9,0)</f>
        <v>10842.34</v>
      </c>
      <c r="K111" s="2">
        <f>VLOOKUP(B:B,[1]查询时间段分门店销售汇总!$D:$M,10,0)</f>
        <v>3627.98</v>
      </c>
      <c r="L111" s="28">
        <f t="shared" si="13"/>
        <v>0.549694508667124</v>
      </c>
      <c r="M111" s="3" t="s">
        <v>23</v>
      </c>
      <c r="N111" s="3" t="s">
        <v>21</v>
      </c>
      <c r="O111" s="3">
        <f t="shared" si="14"/>
        <v>0.566863684222626</v>
      </c>
      <c r="P111" s="28"/>
      <c r="Q111" s="2"/>
    </row>
    <row r="112" ht="13.5" spans="1:17">
      <c r="A112" s="23">
        <v>110</v>
      </c>
      <c r="B112" s="23">
        <v>738</v>
      </c>
      <c r="C112" s="23" t="s">
        <v>140</v>
      </c>
      <c r="D112" s="23" t="s">
        <v>124</v>
      </c>
      <c r="E112" s="24">
        <v>6663.58479557346</v>
      </c>
      <c r="F112" s="25">
        <v>2026.9849571129</v>
      </c>
      <c r="G112" s="26">
        <v>0.304188363965804</v>
      </c>
      <c r="H112" s="24">
        <f t="shared" si="15"/>
        <v>26654.3391822938</v>
      </c>
      <c r="I112" s="2">
        <f t="shared" si="12"/>
        <v>8107.9398284516</v>
      </c>
      <c r="J112" s="2">
        <f>VLOOKUP(B:B,[1]查询时间段分门店销售汇总!$D:$L,9,0)</f>
        <v>24150.61</v>
      </c>
      <c r="K112" s="2">
        <f>VLOOKUP(B:B,[1]查询时间段分门店销售汇总!$D:$M,10,0)</f>
        <v>6594.57</v>
      </c>
      <c r="L112" s="28">
        <f t="shared" si="13"/>
        <v>0.906066732130542</v>
      </c>
      <c r="M112" s="3" t="s">
        <v>25</v>
      </c>
      <c r="N112" s="3"/>
      <c r="O112" s="3">
        <f t="shared" si="14"/>
        <v>0.813347180606715</v>
      </c>
      <c r="P112" s="28"/>
      <c r="Q112" s="2"/>
    </row>
    <row r="113" ht="13.5" spans="1:17">
      <c r="A113" s="23">
        <v>111</v>
      </c>
      <c r="B113" s="23">
        <v>746</v>
      </c>
      <c r="C113" s="23" t="s">
        <v>141</v>
      </c>
      <c r="D113" s="23" t="s">
        <v>124</v>
      </c>
      <c r="E113" s="24">
        <v>9939.96542159922</v>
      </c>
      <c r="F113" s="25">
        <v>2909.00430987097</v>
      </c>
      <c r="G113" s="26">
        <v>0.292657387273178</v>
      </c>
      <c r="H113" s="24">
        <f t="shared" si="15"/>
        <v>39759.8616863969</v>
      </c>
      <c r="I113" s="2">
        <f t="shared" si="12"/>
        <v>11636.0172394839</v>
      </c>
      <c r="J113" s="2">
        <f>VLOOKUP(B:B,[1]查询时间段分门店销售汇总!$D:$L,9,0)</f>
        <v>26478.66</v>
      </c>
      <c r="K113" s="2">
        <f>VLOOKUP(B:B,[1]查询时间段分门店销售汇总!$D:$M,10,0)</f>
        <v>8165</v>
      </c>
      <c r="L113" s="28">
        <f t="shared" si="13"/>
        <v>0.665964590341097</v>
      </c>
      <c r="M113" s="3" t="s">
        <v>23</v>
      </c>
      <c r="N113" s="3" t="s">
        <v>21</v>
      </c>
      <c r="O113" s="3">
        <f t="shared" si="14"/>
        <v>0.701700576060864</v>
      </c>
      <c r="P113" s="28"/>
      <c r="Q113" s="2"/>
    </row>
    <row r="114" ht="13.5" spans="1:17">
      <c r="A114" s="23">
        <v>112</v>
      </c>
      <c r="B114" s="23">
        <v>748</v>
      </c>
      <c r="C114" s="23" t="s">
        <v>142</v>
      </c>
      <c r="D114" s="23" t="s">
        <v>124</v>
      </c>
      <c r="E114" s="24">
        <v>6197.92459062771</v>
      </c>
      <c r="F114" s="25">
        <v>1908.51386077016</v>
      </c>
      <c r="G114" s="26">
        <v>0.307927893097659</v>
      </c>
      <c r="H114" s="24">
        <f t="shared" si="15"/>
        <v>24791.6983625108</v>
      </c>
      <c r="I114" s="2">
        <f t="shared" si="12"/>
        <v>7634.05544308064</v>
      </c>
      <c r="J114" s="2">
        <f>VLOOKUP(B:B,[1]查询时间段分门店销售汇总!$D:$L,9,0)</f>
        <v>12889.22</v>
      </c>
      <c r="K114" s="2">
        <f>VLOOKUP(B:B,[1]查询时间段分门店销售汇总!$D:$M,10,0)</f>
        <v>4110.32</v>
      </c>
      <c r="L114" s="28">
        <f t="shared" si="13"/>
        <v>0.51990064623772</v>
      </c>
      <c r="M114" s="3" t="s">
        <v>23</v>
      </c>
      <c r="N114" s="3" t="s">
        <v>21</v>
      </c>
      <c r="O114" s="3">
        <f t="shared" si="14"/>
        <v>0.538418934817341</v>
      </c>
      <c r="P114" s="28"/>
      <c r="Q114" s="2"/>
    </row>
    <row r="115" ht="13.5" spans="1:17">
      <c r="A115" s="23">
        <v>113</v>
      </c>
      <c r="B115" s="23">
        <v>102564</v>
      </c>
      <c r="C115" s="23" t="s">
        <v>143</v>
      </c>
      <c r="D115" s="23" t="s">
        <v>124</v>
      </c>
      <c r="E115" s="24">
        <v>5184.89125977996</v>
      </c>
      <c r="F115" s="25">
        <v>1706.69605822984</v>
      </c>
      <c r="G115" s="26">
        <v>0.329167184559676</v>
      </c>
      <c r="H115" s="24">
        <f t="shared" si="15"/>
        <v>20739.5650391198</v>
      </c>
      <c r="I115" s="2">
        <f t="shared" si="12"/>
        <v>6826.78423291936</v>
      </c>
      <c r="J115" s="2">
        <f>VLOOKUP(B:B,[1]查询时间段分门店销售汇总!$D:$L,9,0)</f>
        <v>15887.87</v>
      </c>
      <c r="K115" s="2">
        <f>VLOOKUP(B:B,[1]查询时间段分门店销售汇总!$D:$M,10,0)</f>
        <v>5123.51</v>
      </c>
      <c r="L115" s="28">
        <f t="shared" si="13"/>
        <v>0.76606572847751</v>
      </c>
      <c r="M115" s="3" t="s">
        <v>20</v>
      </c>
      <c r="N115" s="3" t="s">
        <v>21</v>
      </c>
      <c r="O115" s="3">
        <f t="shared" si="14"/>
        <v>0.750501235309881</v>
      </c>
      <c r="P115" s="28"/>
      <c r="Q115" s="2"/>
    </row>
    <row r="116" ht="13.5" spans="1:17">
      <c r="A116" s="23">
        <v>114</v>
      </c>
      <c r="B116" s="23">
        <v>104533</v>
      </c>
      <c r="C116" s="23" t="s">
        <v>144</v>
      </c>
      <c r="D116" s="23" t="s">
        <v>124</v>
      </c>
      <c r="E116" s="24">
        <v>5165.4413795681</v>
      </c>
      <c r="F116" s="25">
        <v>1660.83796172177</v>
      </c>
      <c r="G116" s="26">
        <v>0.321528760018691</v>
      </c>
      <c r="H116" s="24">
        <f t="shared" si="15"/>
        <v>20661.7655182724</v>
      </c>
      <c r="I116" s="2">
        <f t="shared" si="12"/>
        <v>6643.35184688708</v>
      </c>
      <c r="J116" s="2">
        <f>VLOOKUP(B:B,[1]查询时间段分门店销售汇总!$D:$L,9,0)</f>
        <v>11809.13</v>
      </c>
      <c r="K116" s="2">
        <f>VLOOKUP(B:B,[1]查询时间段分门店销售汇总!$D:$M,10,0)</f>
        <v>4043.16</v>
      </c>
      <c r="L116" s="28">
        <f t="shared" si="13"/>
        <v>0.571545059378227</v>
      </c>
      <c r="M116" s="3" t="s">
        <v>23</v>
      </c>
      <c r="N116" s="3" t="s">
        <v>21</v>
      </c>
      <c r="O116" s="3">
        <f t="shared" si="14"/>
        <v>0.608602418355206</v>
      </c>
      <c r="P116" s="28"/>
      <c r="Q116" s="2"/>
    </row>
    <row r="117" ht="13.5" spans="1:17">
      <c r="A117" s="23">
        <v>115</v>
      </c>
      <c r="B117" s="23">
        <v>107728</v>
      </c>
      <c r="C117" s="23" t="s">
        <v>145</v>
      </c>
      <c r="D117" s="23" t="s">
        <v>124</v>
      </c>
      <c r="E117" s="24">
        <v>6344.45202812198</v>
      </c>
      <c r="F117" s="25">
        <v>1892.4028848871</v>
      </c>
      <c r="G117" s="26">
        <v>0.298276805703466</v>
      </c>
      <c r="H117" s="24">
        <f t="shared" si="15"/>
        <v>25377.8081124879</v>
      </c>
      <c r="I117" s="2">
        <f t="shared" si="12"/>
        <v>7569.6115395484</v>
      </c>
      <c r="J117" s="2">
        <f>VLOOKUP(B:B,[1]查询时间段分门店销售汇总!$D:$L,9,0)</f>
        <v>16186.37</v>
      </c>
      <c r="K117" s="2">
        <f>VLOOKUP(B:B,[1]查询时间段分门店销售汇总!$D:$M,10,0)</f>
        <v>5243.73</v>
      </c>
      <c r="L117" s="28">
        <f t="shared" si="13"/>
        <v>0.637815918863183</v>
      </c>
      <c r="M117" s="3" t="s">
        <v>23</v>
      </c>
      <c r="N117" s="3" t="s">
        <v>21</v>
      </c>
      <c r="O117" s="3">
        <f t="shared" si="14"/>
        <v>0.692734359300139</v>
      </c>
      <c r="P117" s="28"/>
      <c r="Q117" s="2"/>
    </row>
    <row r="118" ht="13.5" spans="1:17">
      <c r="A118" s="23">
        <v>116</v>
      </c>
      <c r="B118" s="23">
        <v>110378</v>
      </c>
      <c r="C118" s="23" t="s">
        <v>146</v>
      </c>
      <c r="D118" s="23" t="s">
        <v>124</v>
      </c>
      <c r="E118" s="24">
        <v>4579.70013217738</v>
      </c>
      <c r="F118" s="25">
        <v>1359.1586786371</v>
      </c>
      <c r="G118" s="26">
        <v>0.296778967925766</v>
      </c>
      <c r="H118" s="24">
        <f t="shared" si="15"/>
        <v>18318.8005287095</v>
      </c>
      <c r="I118" s="2">
        <f t="shared" si="12"/>
        <v>5436.6347145484</v>
      </c>
      <c r="J118" s="2">
        <f>VLOOKUP(B:B,[1]查询时间段分门店销售汇总!$D:$L,9,0)</f>
        <v>13020.11</v>
      </c>
      <c r="K118" s="2">
        <f>VLOOKUP(B:B,[1]查询时间段分门店销售汇总!$D:$M,10,0)</f>
        <v>3240.15</v>
      </c>
      <c r="L118" s="28">
        <f t="shared" si="13"/>
        <v>0.71075122956848</v>
      </c>
      <c r="M118" s="3" t="s">
        <v>20</v>
      </c>
      <c r="N118" s="3" t="s">
        <v>21</v>
      </c>
      <c r="O118" s="3">
        <f t="shared" si="14"/>
        <v>0.595984495947351</v>
      </c>
      <c r="P118" s="28"/>
      <c r="Q118" s="2"/>
    </row>
    <row r="119" ht="13.5" spans="1:17">
      <c r="A119" s="23">
        <v>117</v>
      </c>
      <c r="B119" s="23">
        <v>111400</v>
      </c>
      <c r="C119" s="23" t="s">
        <v>147</v>
      </c>
      <c r="D119" s="23" t="s">
        <v>124</v>
      </c>
      <c r="E119" s="24">
        <v>11270.1945201912</v>
      </c>
      <c r="F119" s="25">
        <v>2695.39760932259</v>
      </c>
      <c r="G119" s="26">
        <v>0.23916158718411</v>
      </c>
      <c r="H119" s="24">
        <f t="shared" si="15"/>
        <v>45080.7780807648</v>
      </c>
      <c r="I119" s="2">
        <f t="shared" si="12"/>
        <v>10781.5904372904</v>
      </c>
      <c r="J119" s="2">
        <f>VLOOKUP(B:B,[1]查询时间段分门店销售汇总!$D:$L,9,0)</f>
        <v>19149.84</v>
      </c>
      <c r="K119" s="2">
        <f>VLOOKUP(B:B,[1]查询时间段分门店销售汇总!$D:$M,10,0)</f>
        <v>5188.36</v>
      </c>
      <c r="L119" s="28">
        <f t="shared" si="13"/>
        <v>0.424789473812807</v>
      </c>
      <c r="M119" s="3" t="s">
        <v>23</v>
      </c>
      <c r="N119" s="3" t="s">
        <v>21</v>
      </c>
      <c r="O119" s="3">
        <f t="shared" si="14"/>
        <v>0.481223992895794</v>
      </c>
      <c r="P119" s="28"/>
      <c r="Q119" s="2"/>
    </row>
    <row r="120" ht="13.5" spans="1:17">
      <c r="A120" s="23">
        <v>118</v>
      </c>
      <c r="B120" s="23">
        <v>117637</v>
      </c>
      <c r="C120" s="23" t="s">
        <v>148</v>
      </c>
      <c r="D120" s="23" t="s">
        <v>124</v>
      </c>
      <c r="E120" s="24">
        <v>3788.55952902715</v>
      </c>
      <c r="F120" s="25">
        <v>1273.67765637096</v>
      </c>
      <c r="G120" s="26">
        <v>0.336190482586406</v>
      </c>
      <c r="H120" s="24">
        <f t="shared" si="15"/>
        <v>15154.2381161086</v>
      </c>
      <c r="I120" s="2">
        <f t="shared" si="12"/>
        <v>5094.71062548384</v>
      </c>
      <c r="J120" s="2">
        <f>VLOOKUP(B:B,[1]查询时间段分门店销售汇总!$D:$L,9,0)</f>
        <v>6452.76</v>
      </c>
      <c r="K120" s="2">
        <f>VLOOKUP(B:B,[1]查询时间段分门店销售汇总!$D:$M,10,0)</f>
        <v>2401.8</v>
      </c>
      <c r="L120" s="28">
        <f t="shared" si="13"/>
        <v>0.425805636057735</v>
      </c>
      <c r="M120" s="3" t="s">
        <v>23</v>
      </c>
      <c r="N120" s="3" t="s">
        <v>21</v>
      </c>
      <c r="O120" s="3">
        <f t="shared" si="14"/>
        <v>0.471430111847011</v>
      </c>
      <c r="P120" s="28"/>
      <c r="Q120" s="2"/>
    </row>
    <row r="121" ht="13.5" spans="1:17">
      <c r="A121" s="23">
        <v>119</v>
      </c>
      <c r="B121" s="23">
        <v>117923</v>
      </c>
      <c r="C121" s="23" t="s">
        <v>149</v>
      </c>
      <c r="D121" s="23" t="s">
        <v>124</v>
      </c>
      <c r="E121" s="24">
        <v>3723.23904433382</v>
      </c>
      <c r="F121" s="25">
        <v>1254.3682031492</v>
      </c>
      <c r="G121" s="26">
        <v>0.336902408954414</v>
      </c>
      <c r="H121" s="24">
        <f t="shared" si="15"/>
        <v>14892.9561773353</v>
      </c>
      <c r="I121" s="2">
        <f t="shared" si="12"/>
        <v>5017.4728125968</v>
      </c>
      <c r="J121" s="2">
        <f>VLOOKUP(B:B,[1]查询时间段分门店销售汇总!$D:$L,9,0)</f>
        <v>9317.79</v>
      </c>
      <c r="K121" s="2">
        <f>VLOOKUP(B:B,[1]查询时间段分门店销售汇总!$D:$M,10,0)</f>
        <v>3418.58</v>
      </c>
      <c r="L121" s="28">
        <f t="shared" si="13"/>
        <v>0.625650803577881</v>
      </c>
      <c r="M121" s="3" t="s">
        <v>23</v>
      </c>
      <c r="N121" s="3" t="s">
        <v>21</v>
      </c>
      <c r="O121" s="3">
        <f t="shared" si="14"/>
        <v>0.681335032133579</v>
      </c>
      <c r="P121" s="28"/>
      <c r="Q121" s="2"/>
    </row>
    <row r="122" ht="13.5" spans="1:17">
      <c r="A122" s="23">
        <v>120</v>
      </c>
      <c r="B122" s="23">
        <v>122686</v>
      </c>
      <c r="C122" s="23" t="s">
        <v>150</v>
      </c>
      <c r="D122" s="23" t="s">
        <v>124</v>
      </c>
      <c r="E122" s="24">
        <v>2750</v>
      </c>
      <c r="F122" s="25">
        <v>850.100806451613</v>
      </c>
      <c r="G122" s="26">
        <v>0.309127565982405</v>
      </c>
      <c r="H122" s="24">
        <f t="shared" si="15"/>
        <v>11000</v>
      </c>
      <c r="I122" s="2">
        <f t="shared" si="12"/>
        <v>3400.40322580645</v>
      </c>
      <c r="J122" s="2">
        <f>VLOOKUP(B:B,[1]查询时间段分门店销售汇总!$D:$L,9,0)</f>
        <v>7500.99</v>
      </c>
      <c r="K122" s="2">
        <f>VLOOKUP(B:B,[1]查询时间段分门店销售汇总!$D:$M,10,0)</f>
        <v>2425.62</v>
      </c>
      <c r="L122" s="28">
        <f t="shared" si="13"/>
        <v>0.681908181818182</v>
      </c>
      <c r="M122" s="3" t="s">
        <v>23</v>
      </c>
      <c r="N122" s="3" t="s">
        <v>21</v>
      </c>
      <c r="O122" s="3">
        <f t="shared" si="14"/>
        <v>0.713333048737105</v>
      </c>
      <c r="P122" s="28"/>
      <c r="Q122" s="2"/>
    </row>
    <row r="123" ht="13.5" spans="1:17">
      <c r="A123" s="23">
        <v>121</v>
      </c>
      <c r="B123" s="23">
        <v>122718</v>
      </c>
      <c r="C123" s="23" t="s">
        <v>151</v>
      </c>
      <c r="D123" s="23" t="s">
        <v>124</v>
      </c>
      <c r="E123" s="24">
        <v>2500</v>
      </c>
      <c r="F123" s="25">
        <v>774.290322580646</v>
      </c>
      <c r="G123" s="26">
        <v>0.309716129032259</v>
      </c>
      <c r="H123" s="24">
        <f t="shared" si="15"/>
        <v>10000</v>
      </c>
      <c r="I123" s="2">
        <f t="shared" si="12"/>
        <v>3097.16129032258</v>
      </c>
      <c r="J123" s="2">
        <f>VLOOKUP(B:B,[1]查询时间段分门店销售汇总!$D:$L,9,0)</f>
        <v>5576.34</v>
      </c>
      <c r="K123" s="2">
        <f>VLOOKUP(B:B,[1]查询时间段分门店销售汇总!$D:$M,10,0)</f>
        <v>1771.82</v>
      </c>
      <c r="L123" s="28">
        <f t="shared" si="13"/>
        <v>0.557634</v>
      </c>
      <c r="M123" s="3" t="s">
        <v>23</v>
      </c>
      <c r="N123" s="3" t="s">
        <v>21</v>
      </c>
      <c r="O123" s="3">
        <f t="shared" si="14"/>
        <v>0.572078698496021</v>
      </c>
      <c r="P123" s="28"/>
      <c r="Q123" s="2"/>
    </row>
    <row r="124" ht="13.5" spans="1:17">
      <c r="A124" s="23">
        <v>122</v>
      </c>
      <c r="B124" s="23">
        <v>123007</v>
      </c>
      <c r="C124" s="23" t="s">
        <v>152</v>
      </c>
      <c r="D124" s="23" t="s">
        <v>124</v>
      </c>
      <c r="E124" s="24">
        <v>3687.5</v>
      </c>
      <c r="F124" s="25">
        <v>1142.09274193549</v>
      </c>
      <c r="G124" s="26">
        <v>0.309720065609624</v>
      </c>
      <c r="H124" s="24">
        <f t="shared" si="15"/>
        <v>14750</v>
      </c>
      <c r="I124" s="2">
        <f t="shared" si="12"/>
        <v>4568.37096774196</v>
      </c>
      <c r="J124" s="2">
        <f>VLOOKUP(B:B,[1]查询时间段分门店销售汇总!$D:$L,9,0)</f>
        <v>33420.71</v>
      </c>
      <c r="K124" s="2">
        <f>VLOOKUP(B:B,[1]查询时间段分门店销售汇总!$D:$M,10,0)</f>
        <v>6149.59</v>
      </c>
      <c r="L124" s="28">
        <f t="shared" si="13"/>
        <v>2.26581084745763</v>
      </c>
      <c r="M124" s="3" t="s">
        <v>63</v>
      </c>
      <c r="N124" s="3"/>
      <c r="O124" s="3">
        <f t="shared" si="14"/>
        <v>1.34612316806654</v>
      </c>
      <c r="P124" s="29">
        <v>158.12</v>
      </c>
      <c r="Q124" s="2"/>
    </row>
    <row r="125" ht="13.5" spans="1:17">
      <c r="A125" s="23">
        <v>123</v>
      </c>
      <c r="B125" s="27">
        <v>329</v>
      </c>
      <c r="C125" s="27" t="s">
        <v>153</v>
      </c>
      <c r="D125" s="27" t="s">
        <v>154</v>
      </c>
      <c r="E125" s="24">
        <v>8610.27577046551</v>
      </c>
      <c r="F125" s="25">
        <v>2661.07745940796</v>
      </c>
      <c r="G125" s="26">
        <v>0.309058331039273</v>
      </c>
      <c r="H125" s="24">
        <f t="shared" si="15"/>
        <v>34441.103081862</v>
      </c>
      <c r="I125" s="2">
        <f t="shared" si="12"/>
        <v>10644.3098376318</v>
      </c>
      <c r="J125" s="2">
        <f>VLOOKUP(B:B,[1]查询时间段分门店销售汇总!$D:$L,9,0)</f>
        <v>11489</v>
      </c>
      <c r="K125" s="2">
        <f>VLOOKUP(B:B,[1]查询时间段分门店销售汇总!$D:$M,10,0)</f>
        <v>3608.94</v>
      </c>
      <c r="L125" s="28">
        <f t="shared" si="13"/>
        <v>0.333583972984029</v>
      </c>
      <c r="M125" s="3" t="s">
        <v>23</v>
      </c>
      <c r="N125" s="3" t="s">
        <v>21</v>
      </c>
      <c r="O125" s="3">
        <f t="shared" si="14"/>
        <v>0.339048755161277</v>
      </c>
      <c r="P125" s="28"/>
      <c r="Q125" s="2"/>
    </row>
    <row r="126" ht="13.5" spans="1:17">
      <c r="A126" s="23">
        <v>124</v>
      </c>
      <c r="B126" s="27">
        <v>513</v>
      </c>
      <c r="C126" s="27" t="s">
        <v>155</v>
      </c>
      <c r="D126" s="27" t="s">
        <v>154</v>
      </c>
      <c r="E126" s="24">
        <v>8303.26388888889</v>
      </c>
      <c r="F126" s="25">
        <v>2616.08999999999</v>
      </c>
      <c r="G126" s="26">
        <v>0.315067669172932</v>
      </c>
      <c r="H126" s="24">
        <f t="shared" si="15"/>
        <v>33213.0555555556</v>
      </c>
      <c r="I126" s="2">
        <f t="shared" si="12"/>
        <v>10464.36</v>
      </c>
      <c r="J126" s="2">
        <f>VLOOKUP(B:B,[1]查询时间段分门店销售汇总!$D:$L,9,0)</f>
        <v>21430.47</v>
      </c>
      <c r="K126" s="2">
        <f>VLOOKUP(B:B,[1]查询时间段分门店销售汇总!$D:$M,10,0)</f>
        <v>7002.3</v>
      </c>
      <c r="L126" s="28">
        <f t="shared" si="13"/>
        <v>0.645242349477698</v>
      </c>
      <c r="M126" s="3" t="s">
        <v>23</v>
      </c>
      <c r="N126" s="3" t="s">
        <v>21</v>
      </c>
      <c r="O126" s="3">
        <f t="shared" si="14"/>
        <v>0.669157024414298</v>
      </c>
      <c r="P126" s="28"/>
      <c r="Q126" s="2"/>
    </row>
    <row r="127" ht="13.5" spans="1:17">
      <c r="A127" s="23">
        <v>125</v>
      </c>
      <c r="B127" s="27">
        <v>570</v>
      </c>
      <c r="C127" s="27" t="s">
        <v>156</v>
      </c>
      <c r="D127" s="27" t="s">
        <v>154</v>
      </c>
      <c r="E127" s="24">
        <v>6073.91559843131</v>
      </c>
      <c r="F127" s="25">
        <v>2045.40285324129</v>
      </c>
      <c r="G127" s="26">
        <v>0.336751938694958</v>
      </c>
      <c r="H127" s="24">
        <f t="shared" si="15"/>
        <v>24295.6623937252</v>
      </c>
      <c r="I127" s="2">
        <f t="shared" si="12"/>
        <v>8181.61141296516</v>
      </c>
      <c r="J127" s="2">
        <f>VLOOKUP(B:B,[1]查询时间段分门店销售汇总!$D:$L,9,0)</f>
        <v>14454</v>
      </c>
      <c r="K127" s="2">
        <f>VLOOKUP(B:B,[1]查询时间段分门店销售汇总!$D:$M,10,0)</f>
        <v>5625.73</v>
      </c>
      <c r="L127" s="28">
        <f t="shared" si="13"/>
        <v>0.594921009592766</v>
      </c>
      <c r="M127" s="3" t="s">
        <v>23</v>
      </c>
      <c r="N127" s="3" t="s">
        <v>21</v>
      </c>
      <c r="O127" s="3">
        <f t="shared" si="14"/>
        <v>0.687606599243405</v>
      </c>
      <c r="P127" s="28"/>
      <c r="Q127" s="2"/>
    </row>
    <row r="128" ht="13.5" spans="1:17">
      <c r="A128" s="23">
        <v>126</v>
      </c>
      <c r="B128" s="27">
        <v>572</v>
      </c>
      <c r="C128" s="27" t="s">
        <v>157</v>
      </c>
      <c r="D128" s="27" t="s">
        <v>154</v>
      </c>
      <c r="E128" s="24">
        <v>7197.41121901246</v>
      </c>
      <c r="F128" s="25">
        <v>2269.09369921601</v>
      </c>
      <c r="G128" s="26">
        <v>0.315265257211099</v>
      </c>
      <c r="H128" s="24">
        <f t="shared" si="15"/>
        <v>28789.6448760498</v>
      </c>
      <c r="I128" s="2">
        <f t="shared" si="12"/>
        <v>9076.37479686404</v>
      </c>
      <c r="J128" s="2">
        <f>VLOOKUP(B:B,[1]查询时间段分门店销售汇总!$D:$L,9,0)</f>
        <v>20239.86</v>
      </c>
      <c r="K128" s="2">
        <f>VLOOKUP(B:B,[1]查询时间段分门店销售汇总!$D:$M,10,0)</f>
        <v>7067.36</v>
      </c>
      <c r="L128" s="28">
        <f t="shared" si="13"/>
        <v>0.703025691603359</v>
      </c>
      <c r="M128" s="3" t="s">
        <v>20</v>
      </c>
      <c r="N128" s="3" t="s">
        <v>21</v>
      </c>
      <c r="O128" s="3">
        <f t="shared" si="14"/>
        <v>0.778654491266913</v>
      </c>
      <c r="P128" s="28"/>
      <c r="Q128" s="2"/>
    </row>
    <row r="129" ht="13.5" spans="1:17">
      <c r="A129" s="23">
        <v>127</v>
      </c>
      <c r="B129" s="27">
        <v>709</v>
      </c>
      <c r="C129" s="27" t="s">
        <v>158</v>
      </c>
      <c r="D129" s="27" t="s">
        <v>154</v>
      </c>
      <c r="E129" s="24">
        <v>8215.86111111111</v>
      </c>
      <c r="F129" s="25">
        <v>2513.82874999999</v>
      </c>
      <c r="G129" s="26">
        <v>0.305972644376899</v>
      </c>
      <c r="H129" s="24">
        <f t="shared" si="15"/>
        <v>32863.4444444444</v>
      </c>
      <c r="I129" s="2">
        <f t="shared" si="12"/>
        <v>10055.315</v>
      </c>
      <c r="J129" s="2">
        <f>VLOOKUP(B:B,[1]查询时间段分门店销售汇总!$D:$L,9,0)</f>
        <v>19542.67</v>
      </c>
      <c r="K129" s="2">
        <f>VLOOKUP(B:B,[1]查询时间段分门店销售汇总!$D:$M,10,0)</f>
        <v>6106.68</v>
      </c>
      <c r="L129" s="28">
        <f t="shared" si="13"/>
        <v>0.594662864175326</v>
      </c>
      <c r="M129" s="3" t="s">
        <v>23</v>
      </c>
      <c r="N129" s="3" t="s">
        <v>21</v>
      </c>
      <c r="O129" s="3">
        <f t="shared" si="14"/>
        <v>0.607308672080387</v>
      </c>
      <c r="P129" s="28"/>
      <c r="Q129" s="2"/>
    </row>
    <row r="130" ht="13.5" spans="1:17">
      <c r="A130" s="23">
        <v>128</v>
      </c>
      <c r="B130" s="27">
        <v>730</v>
      </c>
      <c r="C130" s="27" t="s">
        <v>159</v>
      </c>
      <c r="D130" s="27" t="s">
        <v>154</v>
      </c>
      <c r="E130" s="24">
        <v>11986.6666666667</v>
      </c>
      <c r="F130" s="25">
        <v>3590.38125</v>
      </c>
      <c r="G130" s="26">
        <v>0.29953125</v>
      </c>
      <c r="H130" s="24">
        <f t="shared" si="15"/>
        <v>47946.6666666668</v>
      </c>
      <c r="I130" s="2">
        <f t="shared" si="12"/>
        <v>14361.525</v>
      </c>
      <c r="J130" s="2">
        <f>VLOOKUP(B:B,[1]查询时间段分门店销售汇总!$D:$L,9,0)</f>
        <v>33766.84</v>
      </c>
      <c r="K130" s="2">
        <f>VLOOKUP(B:B,[1]查询时间段分门店销售汇总!$D:$M,10,0)</f>
        <v>8796.29</v>
      </c>
      <c r="L130" s="28">
        <f t="shared" si="13"/>
        <v>0.70425834260289</v>
      </c>
      <c r="M130" s="3" t="s">
        <v>20</v>
      </c>
      <c r="N130" s="3" t="s">
        <v>21</v>
      </c>
      <c r="O130" s="3">
        <f t="shared" si="14"/>
        <v>0.612489968857764</v>
      </c>
      <c r="P130" s="28"/>
      <c r="Q130" s="2"/>
    </row>
    <row r="131" ht="13.5" spans="1:17">
      <c r="A131" s="23">
        <v>129</v>
      </c>
      <c r="B131" s="27">
        <v>747</v>
      </c>
      <c r="C131" s="27" t="s">
        <v>160</v>
      </c>
      <c r="D131" s="27" t="s">
        <v>154</v>
      </c>
      <c r="E131" s="24">
        <v>8115.97222222223</v>
      </c>
      <c r="F131" s="25">
        <v>2431.45433764378</v>
      </c>
      <c r="G131" s="26">
        <v>0.299588794918033</v>
      </c>
      <c r="H131" s="24">
        <f t="shared" si="15"/>
        <v>32463.8888888889</v>
      </c>
      <c r="I131" s="2">
        <f t="shared" si="12"/>
        <v>9725.81735057512</v>
      </c>
      <c r="J131" s="2">
        <f>VLOOKUP(B:B,[1]查询时间段分门店销售汇总!$D:$L,9,0)</f>
        <v>32519.4</v>
      </c>
      <c r="K131" s="2">
        <f>VLOOKUP(B:B,[1]查询时间段分门店销售汇总!$D:$M,10,0)</f>
        <v>7449.68</v>
      </c>
      <c r="L131" s="28">
        <f t="shared" si="13"/>
        <v>1.00170993411483</v>
      </c>
      <c r="M131" s="3" t="s">
        <v>63</v>
      </c>
      <c r="N131" s="3"/>
      <c r="O131" s="3">
        <f t="shared" si="14"/>
        <v>0.765969556230611</v>
      </c>
      <c r="P131" s="28"/>
      <c r="Q131" s="2"/>
    </row>
    <row r="132" ht="13.5" spans="1:17">
      <c r="A132" s="23">
        <v>130</v>
      </c>
      <c r="B132" s="27">
        <v>752</v>
      </c>
      <c r="C132" s="27" t="s">
        <v>161</v>
      </c>
      <c r="D132" s="27" t="s">
        <v>154</v>
      </c>
      <c r="E132" s="24">
        <v>4586.54557522547</v>
      </c>
      <c r="F132" s="25">
        <v>1353.80890403125</v>
      </c>
      <c r="G132" s="26">
        <v>0.295169617706174</v>
      </c>
      <c r="H132" s="24">
        <f t="shared" si="15"/>
        <v>18346.1823009019</v>
      </c>
      <c r="I132" s="2">
        <f t="shared" ref="I132:I149" si="16">F132*4</f>
        <v>5415.235616125</v>
      </c>
      <c r="J132" s="2">
        <f>VLOOKUP(B:B,[1]查询时间段分门店销售汇总!$D:$L,9,0)</f>
        <v>10486.07</v>
      </c>
      <c r="K132" s="2">
        <f>VLOOKUP(B:B,[1]查询时间段分门店销售汇总!$D:$M,10,0)</f>
        <v>2763.8</v>
      </c>
      <c r="L132" s="28">
        <f t="shared" ref="L132:L150" si="17">J132/H132</f>
        <v>0.571566870317456</v>
      </c>
      <c r="M132" s="3" t="s">
        <v>23</v>
      </c>
      <c r="N132" s="3" t="s">
        <v>21</v>
      </c>
      <c r="O132" s="3">
        <f t="shared" ref="O132:O150" si="18">K132/I132</f>
        <v>0.510374837942454</v>
      </c>
      <c r="P132" s="28"/>
      <c r="Q132" s="2"/>
    </row>
    <row r="133" ht="13.5" spans="1:17">
      <c r="A133" s="23">
        <v>131</v>
      </c>
      <c r="B133" s="27">
        <v>101453</v>
      </c>
      <c r="C133" s="27" t="s">
        <v>162</v>
      </c>
      <c r="D133" s="27" t="s">
        <v>154</v>
      </c>
      <c r="E133" s="24">
        <v>8083.67667008035</v>
      </c>
      <c r="F133" s="25">
        <v>2722.30331494656</v>
      </c>
      <c r="G133" s="26">
        <v>0.336765487543862</v>
      </c>
      <c r="H133" s="24">
        <f t="shared" si="15"/>
        <v>32334.7066803214</v>
      </c>
      <c r="I133" s="2">
        <f t="shared" si="16"/>
        <v>10889.2132597862</v>
      </c>
      <c r="J133" s="2">
        <f>VLOOKUP(B:B,[1]查询时间段分门店销售汇总!$D:$L,9,0)</f>
        <v>16030.42</v>
      </c>
      <c r="K133" s="2">
        <f>VLOOKUP(B:B,[1]查询时间段分门店销售汇总!$D:$M,10,0)</f>
        <v>5515.44</v>
      </c>
      <c r="L133" s="28">
        <f t="shared" si="17"/>
        <v>0.49576512811715</v>
      </c>
      <c r="M133" s="3" t="s">
        <v>23</v>
      </c>
      <c r="N133" s="3" t="s">
        <v>21</v>
      </c>
      <c r="O133" s="3">
        <f t="shared" si="18"/>
        <v>0.506504911642101</v>
      </c>
      <c r="P133" s="28"/>
      <c r="Q133" s="2"/>
    </row>
    <row r="134" ht="13.5" spans="1:17">
      <c r="A134" s="23">
        <v>132</v>
      </c>
      <c r="B134" s="27">
        <v>104429</v>
      </c>
      <c r="C134" s="27" t="s">
        <v>163</v>
      </c>
      <c r="D134" s="27" t="s">
        <v>154</v>
      </c>
      <c r="E134" s="24">
        <v>5213.26648631129</v>
      </c>
      <c r="F134" s="25">
        <v>1566.97844474232</v>
      </c>
      <c r="G134" s="26">
        <v>0.300575167000729</v>
      </c>
      <c r="H134" s="24">
        <f t="shared" si="15"/>
        <v>20853.0659452452</v>
      </c>
      <c r="I134" s="2">
        <f t="shared" si="16"/>
        <v>6267.91377896928</v>
      </c>
      <c r="J134" s="2">
        <f>VLOOKUP(B:B,[1]查询时间段分门店销售汇总!$D:$L,9,0)</f>
        <v>14366.67</v>
      </c>
      <c r="K134" s="2">
        <f>VLOOKUP(B:B,[1]查询时间段分门店销售汇总!$D:$M,10,0)</f>
        <v>3474.47</v>
      </c>
      <c r="L134" s="28">
        <f t="shared" si="17"/>
        <v>0.688947612678308</v>
      </c>
      <c r="M134" s="3" t="s">
        <v>23</v>
      </c>
      <c r="N134" s="3" t="s">
        <v>21</v>
      </c>
      <c r="O134" s="3">
        <f t="shared" si="18"/>
        <v>0.55432638713983</v>
      </c>
      <c r="P134" s="28"/>
      <c r="Q134" s="2"/>
    </row>
    <row r="135" ht="13.5" spans="1:17">
      <c r="A135" s="23">
        <v>133</v>
      </c>
      <c r="B135" s="27">
        <v>106399</v>
      </c>
      <c r="C135" s="27" t="s">
        <v>164</v>
      </c>
      <c r="D135" s="27" t="s">
        <v>154</v>
      </c>
      <c r="E135" s="24">
        <v>9761.27868867213</v>
      </c>
      <c r="F135" s="25">
        <v>3067.29049380909</v>
      </c>
      <c r="G135" s="26">
        <v>0.314230398663717</v>
      </c>
      <c r="H135" s="24">
        <f t="shared" si="15"/>
        <v>39045.1147546885</v>
      </c>
      <c r="I135" s="2">
        <f t="shared" si="16"/>
        <v>12269.1619752364</v>
      </c>
      <c r="J135" s="2">
        <f>VLOOKUP(B:B,[1]查询时间段分门店销售汇总!$D:$L,9,0)</f>
        <v>32065.49</v>
      </c>
      <c r="K135" s="2">
        <f>VLOOKUP(B:B,[1]查询时间段分门店销售汇总!$D:$M,10,0)</f>
        <v>8927.82</v>
      </c>
      <c r="L135" s="28">
        <f t="shared" si="17"/>
        <v>0.821242047858231</v>
      </c>
      <c r="M135" s="3" t="s">
        <v>20</v>
      </c>
      <c r="N135" s="3" t="s">
        <v>21</v>
      </c>
      <c r="O135" s="3">
        <f t="shared" si="18"/>
        <v>0.727663390378215</v>
      </c>
      <c r="P135" s="28"/>
      <c r="Q135" s="2"/>
    </row>
    <row r="136" ht="13.5" spans="1:17">
      <c r="A136" s="23">
        <v>134</v>
      </c>
      <c r="B136" s="27">
        <v>106569</v>
      </c>
      <c r="C136" s="27" t="s">
        <v>165</v>
      </c>
      <c r="D136" s="27" t="s">
        <v>154</v>
      </c>
      <c r="E136" s="24">
        <v>8550.8942388597</v>
      </c>
      <c r="F136" s="25">
        <v>2497.43323519723</v>
      </c>
      <c r="G136" s="26">
        <v>0.292066907323868</v>
      </c>
      <c r="H136" s="24">
        <f t="shared" si="15"/>
        <v>34203.5769554388</v>
      </c>
      <c r="I136" s="2">
        <f t="shared" si="16"/>
        <v>9989.73294078892</v>
      </c>
      <c r="J136" s="2">
        <f>VLOOKUP(B:B,[1]查询时间段分门店销售汇总!$D:$L,9,0)</f>
        <v>18940.99</v>
      </c>
      <c r="K136" s="2">
        <f>VLOOKUP(B:B,[1]查询时间段分门店销售汇总!$D:$M,10,0)</f>
        <v>5732.56</v>
      </c>
      <c r="L136" s="28">
        <f t="shared" si="17"/>
        <v>0.55377219829016</v>
      </c>
      <c r="M136" s="3" t="s">
        <v>23</v>
      </c>
      <c r="N136" s="3" t="s">
        <v>21</v>
      </c>
      <c r="O136" s="3">
        <f t="shared" si="18"/>
        <v>0.573845170234079</v>
      </c>
      <c r="P136" s="28"/>
      <c r="Q136" s="2"/>
    </row>
    <row r="137" ht="13.5" spans="1:17">
      <c r="A137" s="23">
        <v>135</v>
      </c>
      <c r="B137" s="27">
        <v>107658</v>
      </c>
      <c r="C137" s="27" t="s">
        <v>166</v>
      </c>
      <c r="D137" s="27" t="s">
        <v>154</v>
      </c>
      <c r="E137" s="24">
        <v>12506.2901300799</v>
      </c>
      <c r="F137" s="25">
        <v>3837.51534215591</v>
      </c>
      <c r="G137" s="26">
        <v>0.306846818860054</v>
      </c>
      <c r="H137" s="24">
        <f t="shared" si="15"/>
        <v>50025.1605203196</v>
      </c>
      <c r="I137" s="2">
        <f t="shared" si="16"/>
        <v>15350.0613686236</v>
      </c>
      <c r="J137" s="2">
        <f>VLOOKUP(B:B,[1]查询时间段分门店销售汇总!$D:$L,9,0)</f>
        <v>32076.57</v>
      </c>
      <c r="K137" s="2">
        <f>VLOOKUP(B:B,[1]查询时间段分门店销售汇总!$D:$M,10,0)</f>
        <v>7730.77</v>
      </c>
      <c r="L137" s="28">
        <f t="shared" si="17"/>
        <v>0.641208737090826</v>
      </c>
      <c r="M137" s="3" t="s">
        <v>23</v>
      </c>
      <c r="N137" s="3" t="s">
        <v>21</v>
      </c>
      <c r="O137" s="3">
        <f t="shared" si="18"/>
        <v>0.50363121126031</v>
      </c>
      <c r="P137" s="28"/>
      <c r="Q137" s="2"/>
    </row>
    <row r="138" ht="13.5" spans="1:17">
      <c r="A138" s="23">
        <v>136</v>
      </c>
      <c r="B138" s="27">
        <v>113008</v>
      </c>
      <c r="C138" s="27" t="s">
        <v>167</v>
      </c>
      <c r="D138" s="27" t="s">
        <v>154</v>
      </c>
      <c r="E138" s="24">
        <v>8379.43475775276</v>
      </c>
      <c r="F138" s="25">
        <v>1763.88050384802</v>
      </c>
      <c r="G138" s="26">
        <v>0.210501132217308</v>
      </c>
      <c r="H138" s="24">
        <f t="shared" si="15"/>
        <v>33517.739031011</v>
      </c>
      <c r="I138" s="2">
        <f t="shared" si="16"/>
        <v>7055.52201539208</v>
      </c>
      <c r="J138" s="2">
        <f>VLOOKUP(B:B,[1]查询时间段分门店销售汇总!$D:$L,9,0)</f>
        <v>18925.89</v>
      </c>
      <c r="K138" s="2">
        <f>VLOOKUP(B:B,[1]查询时间段分门店销售汇总!$D:$M,10,0)</f>
        <v>4668.89</v>
      </c>
      <c r="L138" s="28">
        <f t="shared" si="17"/>
        <v>0.564652943400793</v>
      </c>
      <c r="M138" s="3" t="s">
        <v>23</v>
      </c>
      <c r="N138" s="3" t="s">
        <v>21</v>
      </c>
      <c r="O138" s="3">
        <f t="shared" si="18"/>
        <v>0.661735586653194</v>
      </c>
      <c r="P138" s="28"/>
      <c r="Q138" s="2"/>
    </row>
    <row r="139" ht="13.5" spans="1:17">
      <c r="A139" s="23">
        <v>137</v>
      </c>
      <c r="B139" s="27">
        <v>113025</v>
      </c>
      <c r="C139" s="27" t="s">
        <v>168</v>
      </c>
      <c r="D139" s="27" t="s">
        <v>154</v>
      </c>
      <c r="E139" s="24">
        <v>5763.23438767424</v>
      </c>
      <c r="F139" s="25">
        <v>1872.25314893972</v>
      </c>
      <c r="G139" s="26">
        <v>0.324861531390062</v>
      </c>
      <c r="H139" s="24">
        <f t="shared" si="15"/>
        <v>23052.937550697</v>
      </c>
      <c r="I139" s="2">
        <f t="shared" si="16"/>
        <v>7489.01259575888</v>
      </c>
      <c r="J139" s="2">
        <f>VLOOKUP(B:B,[1]查询时间段分门店销售汇总!$D:$L,9,0)</f>
        <v>13458.26</v>
      </c>
      <c r="K139" s="2">
        <f>VLOOKUP(B:B,[1]查询时间段分门店销售汇总!$D:$M,10,0)</f>
        <v>4580.92</v>
      </c>
      <c r="L139" s="28">
        <f t="shared" si="17"/>
        <v>0.583798050482859</v>
      </c>
      <c r="M139" s="3" t="s">
        <v>23</v>
      </c>
      <c r="N139" s="3" t="s">
        <v>21</v>
      </c>
      <c r="O139" s="3">
        <f t="shared" si="18"/>
        <v>0.61168544469991</v>
      </c>
      <c r="P139" s="28"/>
      <c r="Q139" s="2"/>
    </row>
    <row r="140" ht="13.5" spans="1:17">
      <c r="A140" s="23">
        <v>138</v>
      </c>
      <c r="B140" s="27">
        <v>113298</v>
      </c>
      <c r="C140" s="27" t="s">
        <v>169</v>
      </c>
      <c r="D140" s="27" t="s">
        <v>154</v>
      </c>
      <c r="E140" s="24">
        <v>3745.83333333334</v>
      </c>
      <c r="F140" s="25">
        <v>1146.225</v>
      </c>
      <c r="G140" s="26">
        <v>0.306000000000001</v>
      </c>
      <c r="H140" s="24">
        <f t="shared" si="15"/>
        <v>14983.3333333334</v>
      </c>
      <c r="I140" s="2">
        <f t="shared" si="16"/>
        <v>4584.9</v>
      </c>
      <c r="J140" s="2">
        <f>VLOOKUP(B:B,[1]查询时间段分门店销售汇总!$D:$L,9,0)</f>
        <v>7119.72</v>
      </c>
      <c r="K140" s="2">
        <f>VLOOKUP(B:B,[1]查询时间段分门店销售汇总!$D:$M,10,0)</f>
        <v>1863.64</v>
      </c>
      <c r="L140" s="28">
        <f t="shared" si="17"/>
        <v>0.475175973303669</v>
      </c>
      <c r="M140" s="3" t="s">
        <v>23</v>
      </c>
      <c r="N140" s="3" t="s">
        <v>21</v>
      </c>
      <c r="O140" s="3">
        <f t="shared" si="18"/>
        <v>0.406473423629741</v>
      </c>
      <c r="P140" s="28"/>
      <c r="Q140" s="2"/>
    </row>
    <row r="141" ht="13.5" spans="1:17">
      <c r="A141" s="23">
        <v>139</v>
      </c>
      <c r="B141" s="27">
        <v>113833</v>
      </c>
      <c r="C141" s="27" t="s">
        <v>170</v>
      </c>
      <c r="D141" s="27" t="s">
        <v>154</v>
      </c>
      <c r="E141" s="24">
        <v>6915.59215975575</v>
      </c>
      <c r="F141" s="25">
        <v>2532.8925135362</v>
      </c>
      <c r="G141" s="26">
        <v>0.366258225618913</v>
      </c>
      <c r="H141" s="24">
        <f t="shared" si="15"/>
        <v>27662.368639023</v>
      </c>
      <c r="I141" s="2">
        <f t="shared" si="16"/>
        <v>10131.5700541448</v>
      </c>
      <c r="J141" s="2">
        <f>VLOOKUP(B:B,[1]查询时间段分门店销售汇总!$D:$L,9,0)</f>
        <v>18932.73</v>
      </c>
      <c r="K141" s="2">
        <f>VLOOKUP(B:B,[1]查询时间段分门店销售汇总!$D:$M,10,0)</f>
        <v>6951.4</v>
      </c>
      <c r="L141" s="28">
        <f t="shared" si="17"/>
        <v>0.684421867377322</v>
      </c>
      <c r="M141" s="3" t="s">
        <v>23</v>
      </c>
      <c r="N141" s="3" t="s">
        <v>21</v>
      </c>
      <c r="O141" s="3">
        <f t="shared" si="18"/>
        <v>0.686112810043316</v>
      </c>
      <c r="P141" s="28"/>
      <c r="Q141" s="2"/>
    </row>
    <row r="142" ht="13.5" spans="1:17">
      <c r="A142" s="23">
        <v>140</v>
      </c>
      <c r="B142" s="27">
        <v>114286</v>
      </c>
      <c r="C142" s="27" t="s">
        <v>171</v>
      </c>
      <c r="D142" s="27" t="s">
        <v>154</v>
      </c>
      <c r="E142" s="24">
        <v>8754.58340578455</v>
      </c>
      <c r="F142" s="25">
        <v>2688.07564050956</v>
      </c>
      <c r="G142" s="26">
        <v>0.30704780752142</v>
      </c>
      <c r="H142" s="24">
        <f t="shared" si="15"/>
        <v>35018.3336231382</v>
      </c>
      <c r="I142" s="2">
        <f t="shared" si="16"/>
        <v>10752.3025620382</v>
      </c>
      <c r="J142" s="2">
        <f>VLOOKUP(B:B,[1]查询时间段分门店销售汇总!$D:$L,9,0)</f>
        <v>28196.86</v>
      </c>
      <c r="K142" s="2">
        <f>VLOOKUP(B:B,[1]查询时间段分门店销售汇总!$D:$M,10,0)</f>
        <v>8437.19</v>
      </c>
      <c r="L142" s="28">
        <f t="shared" si="17"/>
        <v>0.805202791870401</v>
      </c>
      <c r="M142" s="3" t="s">
        <v>20</v>
      </c>
      <c r="N142" s="3" t="s">
        <v>21</v>
      </c>
      <c r="O142" s="3">
        <f t="shared" si="18"/>
        <v>0.784686810226874</v>
      </c>
      <c r="P142" s="28"/>
      <c r="Q142" s="2"/>
    </row>
    <row r="143" ht="13.5" spans="1:17">
      <c r="A143" s="23">
        <v>141</v>
      </c>
      <c r="B143" s="27">
        <v>118951</v>
      </c>
      <c r="C143" s="27" t="s">
        <v>172</v>
      </c>
      <c r="D143" s="27" t="s">
        <v>154</v>
      </c>
      <c r="E143" s="24">
        <v>5645.59817226676</v>
      </c>
      <c r="F143" s="25">
        <v>2048.84836761099</v>
      </c>
      <c r="G143" s="26">
        <v>0.362910767839568</v>
      </c>
      <c r="H143" s="24">
        <f t="shared" si="15"/>
        <v>22582.392689067</v>
      </c>
      <c r="I143" s="2">
        <f t="shared" si="16"/>
        <v>8195.39347044396</v>
      </c>
      <c r="J143" s="2">
        <f>VLOOKUP(B:B,[1]查询时间段分门店销售汇总!$D:$L,9,0)</f>
        <v>13743.21</v>
      </c>
      <c r="K143" s="2">
        <f>VLOOKUP(B:B,[1]查询时间段分门店销售汇总!$D:$M,10,0)</f>
        <v>4677.55</v>
      </c>
      <c r="L143" s="28">
        <f t="shared" si="17"/>
        <v>0.608580773048624</v>
      </c>
      <c r="M143" s="3" t="s">
        <v>23</v>
      </c>
      <c r="N143" s="3" t="s">
        <v>21</v>
      </c>
      <c r="O143" s="3">
        <f t="shared" si="18"/>
        <v>0.570753560139512</v>
      </c>
      <c r="P143" s="28"/>
      <c r="Q143" s="2"/>
    </row>
    <row r="144" ht="13.5" spans="1:17">
      <c r="A144" s="23">
        <v>142</v>
      </c>
      <c r="B144" s="27">
        <v>119263</v>
      </c>
      <c r="C144" s="27" t="s">
        <v>173</v>
      </c>
      <c r="D144" s="27" t="s">
        <v>154</v>
      </c>
      <c r="E144" s="24">
        <v>6071.35076863554</v>
      </c>
      <c r="F144" s="25">
        <v>1997.48660243426</v>
      </c>
      <c r="G144" s="26">
        <v>0.329002009363918</v>
      </c>
      <c r="H144" s="24">
        <f t="shared" si="15"/>
        <v>24285.4030745422</v>
      </c>
      <c r="I144" s="2">
        <f t="shared" si="16"/>
        <v>7989.94640973704</v>
      </c>
      <c r="J144" s="2">
        <f>VLOOKUP(B:B,[1]查询时间段分门店销售汇总!$D:$L,9,0)</f>
        <v>18214.13</v>
      </c>
      <c r="K144" s="2">
        <f>VLOOKUP(B:B,[1]查询时间段分门店销售汇总!$D:$M,10,0)</f>
        <v>4968</v>
      </c>
      <c r="L144" s="28">
        <f t="shared" si="17"/>
        <v>0.750003199209546</v>
      </c>
      <c r="M144" s="3" t="s">
        <v>20</v>
      </c>
      <c r="N144" s="3" t="s">
        <v>21</v>
      </c>
      <c r="O144" s="3">
        <f t="shared" si="18"/>
        <v>0.621781391918435</v>
      </c>
      <c r="P144" s="28"/>
      <c r="Q144" s="2"/>
    </row>
    <row r="145" ht="13.5" spans="1:17">
      <c r="A145" s="23">
        <v>143</v>
      </c>
      <c r="B145" s="27">
        <v>120844</v>
      </c>
      <c r="C145" s="27" t="s">
        <v>174</v>
      </c>
      <c r="D145" s="27" t="s">
        <v>154</v>
      </c>
      <c r="E145" s="24">
        <v>12227.9732059097</v>
      </c>
      <c r="F145" s="25">
        <v>3212.27792484461</v>
      </c>
      <c r="G145" s="26">
        <v>0.262699130162645</v>
      </c>
      <c r="H145" s="24">
        <f t="shared" si="15"/>
        <v>48911.8928236388</v>
      </c>
      <c r="I145" s="2">
        <f t="shared" si="16"/>
        <v>12849.1116993784</v>
      </c>
      <c r="J145" s="2">
        <f>VLOOKUP(B:B,[1]查询时间段分门店销售汇总!$D:$L,9,0)</f>
        <v>22994.02</v>
      </c>
      <c r="K145" s="2">
        <f>VLOOKUP(B:B,[1]查询时间段分门店销售汇总!$D:$M,10,0)</f>
        <v>7192.7</v>
      </c>
      <c r="L145" s="28">
        <f t="shared" si="17"/>
        <v>0.470111023568631</v>
      </c>
      <c r="M145" s="3" t="s">
        <v>23</v>
      </c>
      <c r="N145" s="3" t="s">
        <v>21</v>
      </c>
      <c r="O145" s="3">
        <f t="shared" si="18"/>
        <v>0.559781887517404</v>
      </c>
      <c r="P145" s="28"/>
      <c r="Q145" s="2"/>
    </row>
    <row r="146" ht="13.5" spans="1:17">
      <c r="A146" s="23">
        <v>144</v>
      </c>
      <c r="B146" s="27">
        <v>122906</v>
      </c>
      <c r="C146" s="27" t="s">
        <v>175</v>
      </c>
      <c r="D146" s="27" t="s">
        <v>154</v>
      </c>
      <c r="E146" s="24">
        <v>5769.65710793971</v>
      </c>
      <c r="F146" s="25">
        <v>2020.69640444416</v>
      </c>
      <c r="G146" s="26">
        <v>0.350228162027766</v>
      </c>
      <c r="H146" s="24">
        <f t="shared" si="15"/>
        <v>23078.6284317588</v>
      </c>
      <c r="I146" s="2">
        <f t="shared" si="16"/>
        <v>8082.78561777664</v>
      </c>
      <c r="J146" s="2">
        <f>VLOOKUP(B:B,[1]查询时间段分门店销售汇总!$D:$L,9,0)</f>
        <v>14854.14</v>
      </c>
      <c r="K146" s="2">
        <f>VLOOKUP(B:B,[1]查询时间段分门店销售汇总!$D:$M,10,0)</f>
        <v>5458.95</v>
      </c>
      <c r="L146" s="28">
        <f t="shared" si="17"/>
        <v>0.643631836437863</v>
      </c>
      <c r="M146" s="3" t="s">
        <v>23</v>
      </c>
      <c r="N146" s="3" t="s">
        <v>21</v>
      </c>
      <c r="O146" s="3">
        <f t="shared" si="18"/>
        <v>0.67537978342442</v>
      </c>
      <c r="P146" s="28"/>
      <c r="Q146" s="2"/>
    </row>
    <row r="147" ht="13.5" spans="1:17">
      <c r="A147" s="23">
        <v>145</v>
      </c>
      <c r="B147" s="27">
        <v>128640</v>
      </c>
      <c r="C147" s="27" t="s">
        <v>176</v>
      </c>
      <c r="D147" s="27" t="s">
        <v>154</v>
      </c>
      <c r="E147" s="24">
        <v>3745.83333333334</v>
      </c>
      <c r="F147" s="25">
        <v>1146.225</v>
      </c>
      <c r="G147" s="26">
        <v>0.306000000000001</v>
      </c>
      <c r="H147" s="24">
        <f t="shared" si="15"/>
        <v>14983.3333333334</v>
      </c>
      <c r="I147" s="2">
        <f t="shared" si="16"/>
        <v>4584.9</v>
      </c>
      <c r="J147" s="2">
        <f>VLOOKUP(B:B,[1]查询时间段分门店销售汇总!$D:$L,9,0)</f>
        <v>9087.03</v>
      </c>
      <c r="K147" s="2">
        <f>VLOOKUP(B:B,[1]查询时间段分门店销售汇总!$D:$M,10,0)</f>
        <v>2654.43</v>
      </c>
      <c r="L147" s="28">
        <f t="shared" si="17"/>
        <v>0.606475862068963</v>
      </c>
      <c r="M147" s="3" t="s">
        <v>23</v>
      </c>
      <c r="N147" s="3" t="s">
        <v>21</v>
      </c>
      <c r="O147" s="3">
        <f t="shared" si="18"/>
        <v>0.578950467840084</v>
      </c>
      <c r="P147" s="28"/>
      <c r="Q147" s="2"/>
    </row>
    <row r="148" ht="13.5" spans="1:17">
      <c r="A148" s="23">
        <v>146</v>
      </c>
      <c r="B148" s="27">
        <v>138202</v>
      </c>
      <c r="C148" s="27" t="s">
        <v>177</v>
      </c>
      <c r="D148" s="27" t="s">
        <v>154</v>
      </c>
      <c r="E148" s="24">
        <v>8740.27777777778</v>
      </c>
      <c r="F148" s="25">
        <v>2674.52500000001</v>
      </c>
      <c r="G148" s="26">
        <v>0.306000000000001</v>
      </c>
      <c r="H148" s="24">
        <f t="shared" si="15"/>
        <v>34961.1111111111</v>
      </c>
      <c r="I148" s="2">
        <f t="shared" si="16"/>
        <v>10698.1</v>
      </c>
      <c r="J148" s="2">
        <f>VLOOKUP(B:B,[1]查询时间段分门店销售汇总!$D:$L,9,0)</f>
        <v>20419.83</v>
      </c>
      <c r="K148" s="2">
        <f>VLOOKUP(B:B,[1]查询时间段分门店销售汇总!$D:$M,10,0)</f>
        <v>7333.96</v>
      </c>
      <c r="L148" s="28">
        <f t="shared" si="17"/>
        <v>0.584072683934531</v>
      </c>
      <c r="M148" s="3" t="s">
        <v>23</v>
      </c>
      <c r="N148" s="3" t="s">
        <v>21</v>
      </c>
      <c r="O148" s="3">
        <f t="shared" si="18"/>
        <v>0.685538553574934</v>
      </c>
      <c r="P148" s="28"/>
      <c r="Q148" s="2"/>
    </row>
    <row r="149" spans="1:17">
      <c r="A149" s="23">
        <v>147</v>
      </c>
      <c r="B149" s="34">
        <v>302867</v>
      </c>
      <c r="C149" s="34" t="s">
        <v>178</v>
      </c>
      <c r="D149" s="27" t="s">
        <v>154</v>
      </c>
      <c r="E149" s="24">
        <v>2000</v>
      </c>
      <c r="F149" s="25">
        <f>E149*G149</f>
        <v>540</v>
      </c>
      <c r="G149" s="26">
        <v>0.27</v>
      </c>
      <c r="H149" s="2">
        <f t="shared" si="15"/>
        <v>8000</v>
      </c>
      <c r="I149" s="2">
        <f t="shared" si="16"/>
        <v>2160</v>
      </c>
      <c r="J149" s="2">
        <f>VLOOKUP(B:B,[1]查询时间段分门店销售汇总!$D:$L,9,0)</f>
        <v>2591.81</v>
      </c>
      <c r="K149" s="2">
        <f>VLOOKUP(B:B,[1]查询时间段分门店销售汇总!$D:$M,10,0)</f>
        <v>930.55</v>
      </c>
      <c r="L149" s="28">
        <f t="shared" si="17"/>
        <v>0.32397625</v>
      </c>
      <c r="M149" s="3" t="s">
        <v>179</v>
      </c>
      <c r="N149" s="3"/>
      <c r="O149" s="3">
        <f t="shared" si="18"/>
        <v>0.430810185185185</v>
      </c>
      <c r="P149" s="28"/>
      <c r="Q149" s="2"/>
    </row>
    <row r="150" spans="1:17">
      <c r="A150" s="34" t="s">
        <v>180</v>
      </c>
      <c r="B150" s="34"/>
      <c r="C150" s="34"/>
      <c r="D150" s="34"/>
      <c r="E150" s="24">
        <f>SUM(E3:E149)</f>
        <v>1238648.64319381</v>
      </c>
      <c r="F150" s="25">
        <f>SUM(F3:F149)</f>
        <v>375358.19842601</v>
      </c>
      <c r="G150" s="26">
        <v>0.288320272970836</v>
      </c>
      <c r="H150" s="2"/>
      <c r="I150" s="2"/>
      <c r="J150" s="2"/>
      <c r="K150" s="2"/>
      <c r="L150" s="13"/>
      <c r="M150" s="2"/>
      <c r="N150" s="2"/>
      <c r="O150" s="3"/>
      <c r="P150" s="13"/>
      <c r="Q150" s="2"/>
    </row>
  </sheetData>
  <mergeCells count="3">
    <mergeCell ref="A1:D1"/>
    <mergeCell ref="E1:G1"/>
    <mergeCell ref="A150:D1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2"/>
  <sheetViews>
    <sheetView workbookViewId="0">
      <selection activeCell="M4" sqref="M4"/>
    </sheetView>
  </sheetViews>
  <sheetFormatPr defaultColWidth="9" defaultRowHeight="13.5"/>
  <cols>
    <col min="1" max="1" width="11.25" customWidth="1"/>
    <col min="2" max="2" width="9" style="6"/>
    <col min="3" max="3" width="12.875" customWidth="1"/>
    <col min="7" max="7" width="15.125" customWidth="1"/>
    <col min="8" max="8" width="13.125" customWidth="1"/>
    <col min="9" max="9" width="9.625" customWidth="1"/>
    <col min="10" max="10" width="9" style="7"/>
  </cols>
  <sheetData>
    <row r="1" customFormat="1" ht="18" customHeight="1" spans="1:10">
      <c r="A1" s="8" t="s">
        <v>2</v>
      </c>
      <c r="B1" s="9" t="s">
        <v>181</v>
      </c>
      <c r="C1" s="8" t="s">
        <v>182</v>
      </c>
      <c r="D1" s="8" t="s">
        <v>3</v>
      </c>
      <c r="E1" s="8" t="s">
        <v>183</v>
      </c>
      <c r="F1" s="8" t="s">
        <v>184</v>
      </c>
      <c r="G1" s="10" t="s">
        <v>185</v>
      </c>
      <c r="H1" s="8" t="s">
        <v>186</v>
      </c>
      <c r="I1" s="2" t="s">
        <v>14</v>
      </c>
      <c r="J1" s="13" t="s">
        <v>21</v>
      </c>
    </row>
    <row r="2" ht="18" customHeight="1" spans="1:10">
      <c r="A2" s="11">
        <v>1</v>
      </c>
      <c r="B2" s="9" t="s">
        <v>105</v>
      </c>
      <c r="C2" s="11" t="s">
        <v>104</v>
      </c>
      <c r="D2" s="11">
        <v>307</v>
      </c>
      <c r="E2" s="11" t="s">
        <v>187</v>
      </c>
      <c r="F2" s="11">
        <v>4529</v>
      </c>
      <c r="G2" s="11" t="s">
        <v>188</v>
      </c>
      <c r="H2" s="11" t="s">
        <v>189</v>
      </c>
      <c r="I2" s="2">
        <v>-30</v>
      </c>
      <c r="J2" s="13">
        <v>-15</v>
      </c>
    </row>
    <row r="3" ht="18" customHeight="1" spans="1:10">
      <c r="A3" s="11">
        <v>2</v>
      </c>
      <c r="B3" s="9" t="s">
        <v>105</v>
      </c>
      <c r="C3" s="11" t="s">
        <v>104</v>
      </c>
      <c r="D3" s="11">
        <v>307</v>
      </c>
      <c r="E3" s="11" t="s">
        <v>190</v>
      </c>
      <c r="F3" s="11">
        <v>8022</v>
      </c>
      <c r="G3" s="11" t="s">
        <v>191</v>
      </c>
      <c r="H3" s="11" t="s">
        <v>189</v>
      </c>
      <c r="I3" s="2">
        <v>-30</v>
      </c>
      <c r="J3" s="13">
        <v>-15</v>
      </c>
    </row>
    <row r="4" ht="18" customHeight="1" spans="1:10">
      <c r="A4" s="11">
        <v>3</v>
      </c>
      <c r="B4" s="9" t="s">
        <v>105</v>
      </c>
      <c r="C4" s="11" t="s">
        <v>104</v>
      </c>
      <c r="D4" s="11">
        <v>307</v>
      </c>
      <c r="E4" s="11" t="s">
        <v>192</v>
      </c>
      <c r="F4" s="11">
        <v>10613</v>
      </c>
      <c r="G4" s="11" t="s">
        <v>191</v>
      </c>
      <c r="H4" s="11" t="s">
        <v>189</v>
      </c>
      <c r="I4" s="2">
        <v>-30</v>
      </c>
      <c r="J4" s="13">
        <v>-15</v>
      </c>
    </row>
    <row r="5" ht="18" customHeight="1" spans="1:10">
      <c r="A5" s="11">
        <v>4</v>
      </c>
      <c r="B5" s="9" t="s">
        <v>105</v>
      </c>
      <c r="C5" s="11" t="s">
        <v>104</v>
      </c>
      <c r="D5" s="11">
        <v>307</v>
      </c>
      <c r="E5" s="11" t="s">
        <v>193</v>
      </c>
      <c r="F5" s="11">
        <v>7107</v>
      </c>
      <c r="G5" s="11" t="s">
        <v>191</v>
      </c>
      <c r="H5" s="11" t="s">
        <v>189</v>
      </c>
      <c r="I5" s="2">
        <v>-30</v>
      </c>
      <c r="J5" s="13">
        <v>-15</v>
      </c>
    </row>
    <row r="6" ht="18" customHeight="1" spans="1:10">
      <c r="A6" s="11">
        <v>5</v>
      </c>
      <c r="B6" s="9" t="s">
        <v>105</v>
      </c>
      <c r="C6" s="11" t="s">
        <v>104</v>
      </c>
      <c r="D6" s="11">
        <v>307</v>
      </c>
      <c r="E6" s="11" t="s">
        <v>194</v>
      </c>
      <c r="F6" s="11">
        <v>8592</v>
      </c>
      <c r="G6" s="11" t="s">
        <v>195</v>
      </c>
      <c r="H6" s="11" t="s">
        <v>189</v>
      </c>
      <c r="I6" s="2">
        <v>-30</v>
      </c>
      <c r="J6" s="13">
        <v>-15</v>
      </c>
    </row>
    <row r="7" ht="18" customHeight="1" spans="1:10">
      <c r="A7" s="11">
        <v>6</v>
      </c>
      <c r="B7" s="9" t="s">
        <v>105</v>
      </c>
      <c r="C7" s="11" t="s">
        <v>104</v>
      </c>
      <c r="D7" s="11">
        <v>307</v>
      </c>
      <c r="E7" s="11" t="s">
        <v>196</v>
      </c>
      <c r="F7" s="11">
        <v>14108</v>
      </c>
      <c r="G7" s="11" t="s">
        <v>191</v>
      </c>
      <c r="H7" s="11" t="s">
        <v>189</v>
      </c>
      <c r="I7" s="2">
        <v>-30</v>
      </c>
      <c r="J7" s="13">
        <v>-15</v>
      </c>
    </row>
    <row r="8" ht="18" customHeight="1" spans="1:10">
      <c r="A8" s="11">
        <v>7</v>
      </c>
      <c r="B8" s="9" t="s">
        <v>105</v>
      </c>
      <c r="C8" s="11" t="s">
        <v>104</v>
      </c>
      <c r="D8" s="11">
        <v>307</v>
      </c>
      <c r="E8" s="11" t="s">
        <v>197</v>
      </c>
      <c r="F8" s="11">
        <v>12225</v>
      </c>
      <c r="G8" s="11" t="s">
        <v>191</v>
      </c>
      <c r="H8" s="11" t="s">
        <v>189</v>
      </c>
      <c r="I8" s="2">
        <v>-30</v>
      </c>
      <c r="J8" s="13">
        <v>-15</v>
      </c>
    </row>
    <row r="9" ht="18" customHeight="1" spans="1:10">
      <c r="A9" s="11">
        <v>8</v>
      </c>
      <c r="B9" s="9" t="s">
        <v>105</v>
      </c>
      <c r="C9" s="11" t="s">
        <v>104</v>
      </c>
      <c r="D9" s="11">
        <v>307</v>
      </c>
      <c r="E9" s="11" t="s">
        <v>198</v>
      </c>
      <c r="F9" s="11">
        <v>9563</v>
      </c>
      <c r="G9" s="11" t="s">
        <v>191</v>
      </c>
      <c r="H9" s="11" t="s">
        <v>199</v>
      </c>
      <c r="I9" s="2">
        <v>-30</v>
      </c>
      <c r="J9" s="13">
        <v>-15</v>
      </c>
    </row>
    <row r="10" ht="18" customHeight="1" spans="1:10">
      <c r="A10" s="11">
        <v>9</v>
      </c>
      <c r="B10" s="9" t="s">
        <v>105</v>
      </c>
      <c r="C10" s="11" t="s">
        <v>104</v>
      </c>
      <c r="D10" s="11">
        <v>307</v>
      </c>
      <c r="E10" s="11" t="s">
        <v>200</v>
      </c>
      <c r="F10" s="11">
        <v>10989</v>
      </c>
      <c r="G10" s="11" t="s">
        <v>191</v>
      </c>
      <c r="H10" s="11" t="s">
        <v>189</v>
      </c>
      <c r="I10" s="2">
        <v>-30</v>
      </c>
      <c r="J10" s="13">
        <v>-15</v>
      </c>
    </row>
    <row r="11" ht="18" customHeight="1" spans="1:10">
      <c r="A11" s="11">
        <v>10</v>
      </c>
      <c r="B11" s="9" t="s">
        <v>105</v>
      </c>
      <c r="C11" s="11" t="s">
        <v>104</v>
      </c>
      <c r="D11" s="11">
        <v>307</v>
      </c>
      <c r="E11" s="9" t="s">
        <v>201</v>
      </c>
      <c r="F11" s="9">
        <v>991137</v>
      </c>
      <c r="G11" s="11" t="s">
        <v>191</v>
      </c>
      <c r="H11" s="9" t="s">
        <v>199</v>
      </c>
      <c r="I11" s="2">
        <v>-30</v>
      </c>
      <c r="J11" s="13">
        <v>-15</v>
      </c>
    </row>
    <row r="12" ht="18" customHeight="1" spans="1:10">
      <c r="A12" s="11">
        <v>11</v>
      </c>
      <c r="B12" s="9" t="s">
        <v>105</v>
      </c>
      <c r="C12" s="11" t="s">
        <v>202</v>
      </c>
      <c r="D12" s="11">
        <v>116919</v>
      </c>
      <c r="E12" s="11" t="s">
        <v>203</v>
      </c>
      <c r="F12" s="11">
        <v>14436</v>
      </c>
      <c r="G12" s="11" t="s">
        <v>191</v>
      </c>
      <c r="H12" s="11" t="s">
        <v>189</v>
      </c>
      <c r="I12" s="13">
        <v>100</v>
      </c>
      <c r="J12" s="13"/>
    </row>
    <row r="13" ht="18" customHeight="1" spans="1:10">
      <c r="A13" s="11">
        <v>12</v>
      </c>
      <c r="B13" s="9" t="s">
        <v>105</v>
      </c>
      <c r="C13" s="11" t="s">
        <v>204</v>
      </c>
      <c r="D13" s="11">
        <v>742</v>
      </c>
      <c r="E13" s="11" t="s">
        <v>205</v>
      </c>
      <c r="F13" s="11">
        <v>11752</v>
      </c>
      <c r="G13" s="11" t="s">
        <v>191</v>
      </c>
      <c r="H13" s="11" t="s">
        <v>189</v>
      </c>
      <c r="I13" s="2">
        <v>-50</v>
      </c>
      <c r="J13" s="13">
        <v>-25</v>
      </c>
    </row>
    <row r="14" ht="18" customHeight="1" spans="1:10">
      <c r="A14" s="11">
        <v>13</v>
      </c>
      <c r="B14" s="9" t="s">
        <v>105</v>
      </c>
      <c r="C14" s="11" t="s">
        <v>206</v>
      </c>
      <c r="D14" s="11">
        <v>106865</v>
      </c>
      <c r="E14" s="11" t="s">
        <v>207</v>
      </c>
      <c r="F14" s="11">
        <v>10902</v>
      </c>
      <c r="G14" s="11" t="s">
        <v>208</v>
      </c>
      <c r="H14" s="11" t="s">
        <v>189</v>
      </c>
      <c r="I14" s="2">
        <v>-50</v>
      </c>
      <c r="J14" s="13">
        <v>-25</v>
      </c>
    </row>
    <row r="15" ht="18" customHeight="1" spans="1:10">
      <c r="A15" s="11">
        <v>14</v>
      </c>
      <c r="B15" s="9" t="s">
        <v>105</v>
      </c>
      <c r="C15" s="11" t="s">
        <v>206</v>
      </c>
      <c r="D15" s="11">
        <v>106865</v>
      </c>
      <c r="E15" s="11" t="s">
        <v>209</v>
      </c>
      <c r="F15" s="11">
        <v>12163</v>
      </c>
      <c r="G15" s="11" t="s">
        <v>191</v>
      </c>
      <c r="H15" s="11" t="s">
        <v>189</v>
      </c>
      <c r="I15" s="2">
        <v>-50</v>
      </c>
      <c r="J15" s="13">
        <v>-25</v>
      </c>
    </row>
    <row r="16" ht="18" customHeight="1" spans="1:10">
      <c r="A16" s="11">
        <v>15</v>
      </c>
      <c r="B16" s="9" t="s">
        <v>105</v>
      </c>
      <c r="C16" s="11" t="s">
        <v>210</v>
      </c>
      <c r="D16" s="11">
        <v>119622</v>
      </c>
      <c r="E16" s="11" t="s">
        <v>211</v>
      </c>
      <c r="F16" s="11">
        <v>9679</v>
      </c>
      <c r="G16" s="11" t="s">
        <v>208</v>
      </c>
      <c r="H16" s="11" t="s">
        <v>189</v>
      </c>
      <c r="I16" s="2">
        <v>-50</v>
      </c>
      <c r="J16" s="13">
        <v>-25</v>
      </c>
    </row>
    <row r="17" ht="18" customHeight="1" spans="1:10">
      <c r="A17" s="11">
        <v>16</v>
      </c>
      <c r="B17" s="9" t="s">
        <v>105</v>
      </c>
      <c r="C17" s="11" t="s">
        <v>212</v>
      </c>
      <c r="D17" s="11">
        <v>105910</v>
      </c>
      <c r="E17" s="11" t="s">
        <v>213</v>
      </c>
      <c r="F17" s="11">
        <v>13199</v>
      </c>
      <c r="G17" s="11" t="s">
        <v>208</v>
      </c>
      <c r="H17" s="11" t="s">
        <v>189</v>
      </c>
      <c r="I17" s="2">
        <v>-30</v>
      </c>
      <c r="J17" s="13">
        <v>-15</v>
      </c>
    </row>
    <row r="18" ht="18" customHeight="1" spans="1:10">
      <c r="A18" s="11">
        <v>17</v>
      </c>
      <c r="B18" s="9" t="s">
        <v>105</v>
      </c>
      <c r="C18" s="11" t="s">
        <v>212</v>
      </c>
      <c r="D18" s="11">
        <v>105910</v>
      </c>
      <c r="E18" s="11" t="s">
        <v>214</v>
      </c>
      <c r="F18" s="11">
        <v>12846</v>
      </c>
      <c r="G18" s="11" t="s">
        <v>191</v>
      </c>
      <c r="H18" s="11" t="s">
        <v>189</v>
      </c>
      <c r="I18" s="2">
        <v>-30</v>
      </c>
      <c r="J18" s="13">
        <v>-15</v>
      </c>
    </row>
    <row r="19" ht="18" customHeight="1" spans="1:10">
      <c r="A19" s="11">
        <v>18</v>
      </c>
      <c r="B19" s="9" t="s">
        <v>105</v>
      </c>
      <c r="C19" s="11" t="s">
        <v>215</v>
      </c>
      <c r="D19" s="11">
        <v>114685</v>
      </c>
      <c r="E19" s="11" t="s">
        <v>216</v>
      </c>
      <c r="F19" s="11">
        <v>4086</v>
      </c>
      <c r="G19" s="11" t="s">
        <v>208</v>
      </c>
      <c r="H19" s="11" t="s">
        <v>189</v>
      </c>
      <c r="I19" s="2">
        <v>-30</v>
      </c>
      <c r="J19" s="13">
        <v>-15</v>
      </c>
    </row>
    <row r="20" ht="18" customHeight="1" spans="1:10">
      <c r="A20" s="11">
        <v>19</v>
      </c>
      <c r="B20" s="9" t="s">
        <v>105</v>
      </c>
      <c r="C20" s="11" t="s">
        <v>215</v>
      </c>
      <c r="D20" s="11">
        <v>114685</v>
      </c>
      <c r="E20" s="11" t="s">
        <v>217</v>
      </c>
      <c r="F20" s="11">
        <v>7279</v>
      </c>
      <c r="G20" s="11" t="s">
        <v>191</v>
      </c>
      <c r="H20" s="11" t="s">
        <v>189</v>
      </c>
      <c r="I20" s="2">
        <v>-30</v>
      </c>
      <c r="J20" s="13">
        <v>-15</v>
      </c>
    </row>
    <row r="21" ht="18" customHeight="1" spans="1:10">
      <c r="A21" s="11">
        <v>20</v>
      </c>
      <c r="B21" s="9" t="s">
        <v>105</v>
      </c>
      <c r="C21" s="11" t="s">
        <v>215</v>
      </c>
      <c r="D21" s="11">
        <v>114685</v>
      </c>
      <c r="E21" s="11" t="s">
        <v>218</v>
      </c>
      <c r="F21" s="11">
        <v>14306</v>
      </c>
      <c r="G21" s="11" t="s">
        <v>191</v>
      </c>
      <c r="H21" s="11" t="s">
        <v>189</v>
      </c>
      <c r="I21" s="2">
        <v>-30</v>
      </c>
      <c r="J21" s="13">
        <v>-15</v>
      </c>
    </row>
    <row r="22" ht="18" customHeight="1" spans="1:10">
      <c r="A22" s="11">
        <v>21</v>
      </c>
      <c r="B22" s="9" t="s">
        <v>105</v>
      </c>
      <c r="C22" s="11" t="s">
        <v>215</v>
      </c>
      <c r="D22" s="11">
        <v>114685</v>
      </c>
      <c r="E22" s="11" t="s">
        <v>219</v>
      </c>
      <c r="F22" s="11">
        <v>14470</v>
      </c>
      <c r="G22" s="11" t="s">
        <v>191</v>
      </c>
      <c r="H22" s="11" t="s">
        <v>189</v>
      </c>
      <c r="I22" s="2">
        <v>-30</v>
      </c>
      <c r="J22" s="13">
        <v>-15</v>
      </c>
    </row>
    <row r="23" ht="18" customHeight="1" spans="1:10">
      <c r="A23" s="11">
        <v>22</v>
      </c>
      <c r="B23" s="9" t="s">
        <v>105</v>
      </c>
      <c r="C23" s="11" t="s">
        <v>220</v>
      </c>
      <c r="D23" s="12">
        <v>113299</v>
      </c>
      <c r="E23" s="11" t="s">
        <v>221</v>
      </c>
      <c r="F23" s="11">
        <v>14429</v>
      </c>
      <c r="G23" s="11" t="s">
        <v>208</v>
      </c>
      <c r="H23" s="11" t="s">
        <v>189</v>
      </c>
      <c r="I23" s="2">
        <v>-50</v>
      </c>
      <c r="J23" s="13">
        <v>-25</v>
      </c>
    </row>
    <row r="24" ht="18" customHeight="1" spans="1:10">
      <c r="A24" s="11">
        <v>23</v>
      </c>
      <c r="B24" s="9" t="s">
        <v>105</v>
      </c>
      <c r="C24" s="11" t="s">
        <v>222</v>
      </c>
      <c r="D24" s="11">
        <v>744</v>
      </c>
      <c r="E24" s="9" t="s">
        <v>223</v>
      </c>
      <c r="F24" s="9">
        <v>11620</v>
      </c>
      <c r="G24" s="11" t="s">
        <v>208</v>
      </c>
      <c r="H24" s="9" t="s">
        <v>189</v>
      </c>
      <c r="I24" s="2">
        <v>-50</v>
      </c>
      <c r="J24" s="13">
        <v>-25</v>
      </c>
    </row>
    <row r="25" ht="18" customHeight="1" spans="1:10">
      <c r="A25" s="11">
        <v>24</v>
      </c>
      <c r="B25" s="9" t="s">
        <v>105</v>
      </c>
      <c r="C25" s="11" t="s">
        <v>222</v>
      </c>
      <c r="D25" s="11">
        <v>744</v>
      </c>
      <c r="E25" s="11" t="s">
        <v>224</v>
      </c>
      <c r="F25" s="11">
        <v>9190</v>
      </c>
      <c r="G25" s="11" t="s">
        <v>191</v>
      </c>
      <c r="H25" s="11" t="s">
        <v>189</v>
      </c>
      <c r="I25" s="2">
        <v>-50</v>
      </c>
      <c r="J25" s="13">
        <v>-25</v>
      </c>
    </row>
    <row r="26" ht="18" customHeight="1" spans="1:10">
      <c r="A26" s="11">
        <v>25</v>
      </c>
      <c r="B26" s="9" t="s">
        <v>105</v>
      </c>
      <c r="C26" s="11" t="s">
        <v>222</v>
      </c>
      <c r="D26" s="11">
        <v>744</v>
      </c>
      <c r="E26" s="11" t="s">
        <v>225</v>
      </c>
      <c r="F26" s="11">
        <v>14453</v>
      </c>
      <c r="G26" s="11" t="s">
        <v>191</v>
      </c>
      <c r="H26" s="11" t="s">
        <v>189</v>
      </c>
      <c r="I26" s="2">
        <v>-50</v>
      </c>
      <c r="J26" s="13">
        <v>-25</v>
      </c>
    </row>
    <row r="27" ht="18" customHeight="1" spans="1:10">
      <c r="A27" s="11">
        <v>26</v>
      </c>
      <c r="B27" s="9" t="s">
        <v>105</v>
      </c>
      <c r="C27" s="11" t="s">
        <v>226</v>
      </c>
      <c r="D27" s="11">
        <v>337</v>
      </c>
      <c r="E27" s="11" t="s">
        <v>227</v>
      </c>
      <c r="F27" s="11">
        <v>7050</v>
      </c>
      <c r="G27" s="11" t="s">
        <v>208</v>
      </c>
      <c r="H27" s="11" t="s">
        <v>189</v>
      </c>
      <c r="I27" s="2">
        <v>-50</v>
      </c>
      <c r="J27" s="13">
        <v>-25</v>
      </c>
    </row>
    <row r="28" ht="18" customHeight="1" spans="1:10">
      <c r="A28" s="11">
        <v>27</v>
      </c>
      <c r="B28" s="9" t="s">
        <v>105</v>
      </c>
      <c r="C28" s="11" t="s">
        <v>226</v>
      </c>
      <c r="D28" s="11">
        <v>337</v>
      </c>
      <c r="E28" s="11" t="s">
        <v>228</v>
      </c>
      <c r="F28" s="11">
        <v>6965</v>
      </c>
      <c r="G28" s="11" t="s">
        <v>191</v>
      </c>
      <c r="H28" s="11" t="s">
        <v>189</v>
      </c>
      <c r="I28" s="2">
        <v>-50</v>
      </c>
      <c r="J28" s="13">
        <v>-25</v>
      </c>
    </row>
    <row r="29" ht="18" customHeight="1" spans="1:10">
      <c r="A29" s="11">
        <v>28</v>
      </c>
      <c r="B29" s="9" t="s">
        <v>105</v>
      </c>
      <c r="C29" s="11" t="s">
        <v>226</v>
      </c>
      <c r="D29" s="11">
        <v>337</v>
      </c>
      <c r="E29" s="11" t="s">
        <v>229</v>
      </c>
      <c r="F29" s="11">
        <v>15294</v>
      </c>
      <c r="G29" s="11" t="s">
        <v>191</v>
      </c>
      <c r="H29" s="11" t="s">
        <v>189</v>
      </c>
      <c r="I29" s="2">
        <v>-50</v>
      </c>
      <c r="J29" s="13">
        <v>-25</v>
      </c>
    </row>
    <row r="30" ht="18" customHeight="1" spans="1:10">
      <c r="A30" s="11">
        <v>29</v>
      </c>
      <c r="B30" s="9" t="s">
        <v>105</v>
      </c>
      <c r="C30" s="11" t="s">
        <v>226</v>
      </c>
      <c r="D30" s="11">
        <v>337</v>
      </c>
      <c r="E30" s="9" t="s">
        <v>230</v>
      </c>
      <c r="F30" s="9">
        <v>990176</v>
      </c>
      <c r="G30" s="11" t="s">
        <v>191</v>
      </c>
      <c r="H30" s="9" t="s">
        <v>199</v>
      </c>
      <c r="I30" s="2">
        <v>-50</v>
      </c>
      <c r="J30" s="13">
        <v>-25</v>
      </c>
    </row>
    <row r="31" ht="18" customHeight="1" spans="1:10">
      <c r="A31" s="11">
        <v>30</v>
      </c>
      <c r="B31" s="9" t="s">
        <v>105</v>
      </c>
      <c r="C31" s="11" t="s">
        <v>231</v>
      </c>
      <c r="D31" s="11">
        <v>116482</v>
      </c>
      <c r="E31" s="11" t="s">
        <v>232</v>
      </c>
      <c r="F31" s="11">
        <v>8386</v>
      </c>
      <c r="G31" s="11" t="s">
        <v>208</v>
      </c>
      <c r="H31" s="11" t="s">
        <v>189</v>
      </c>
      <c r="I31" s="2">
        <v>-30</v>
      </c>
      <c r="J31" s="13">
        <v>-15</v>
      </c>
    </row>
    <row r="32" ht="18" customHeight="1" spans="1:10">
      <c r="A32" s="11">
        <v>31</v>
      </c>
      <c r="B32" s="9" t="s">
        <v>105</v>
      </c>
      <c r="C32" s="11" t="s">
        <v>231</v>
      </c>
      <c r="D32" s="11">
        <v>116482</v>
      </c>
      <c r="E32" s="11" t="s">
        <v>233</v>
      </c>
      <c r="F32" s="11">
        <v>15893</v>
      </c>
      <c r="G32" s="11" t="s">
        <v>191</v>
      </c>
      <c r="H32" s="11" t="s">
        <v>189</v>
      </c>
      <c r="I32" s="2">
        <v>-30</v>
      </c>
      <c r="J32" s="13">
        <v>-15</v>
      </c>
    </row>
    <row r="33" ht="18" customHeight="1" spans="1:10">
      <c r="A33" s="11">
        <v>32</v>
      </c>
      <c r="B33" s="9" t="s">
        <v>105</v>
      </c>
      <c r="C33" s="11" t="s">
        <v>116</v>
      </c>
      <c r="D33" s="11">
        <v>308</v>
      </c>
      <c r="E33" s="11" t="s">
        <v>234</v>
      </c>
      <c r="F33" s="11">
        <v>14380</v>
      </c>
      <c r="G33" s="11" t="s">
        <v>208</v>
      </c>
      <c r="H33" s="11" t="s">
        <v>189</v>
      </c>
      <c r="I33" s="2">
        <v>-30</v>
      </c>
      <c r="J33" s="13">
        <v>-15</v>
      </c>
    </row>
    <row r="34" ht="18" customHeight="1" spans="1:10">
      <c r="A34" s="11">
        <v>33</v>
      </c>
      <c r="B34" s="9" t="s">
        <v>105</v>
      </c>
      <c r="C34" s="11" t="s">
        <v>116</v>
      </c>
      <c r="D34" s="11">
        <v>308</v>
      </c>
      <c r="E34" s="11" t="s">
        <v>235</v>
      </c>
      <c r="F34" s="11">
        <v>12937</v>
      </c>
      <c r="G34" s="11" t="s">
        <v>191</v>
      </c>
      <c r="H34" s="11" t="s">
        <v>189</v>
      </c>
      <c r="I34" s="2">
        <v>-30</v>
      </c>
      <c r="J34" s="13">
        <v>-15</v>
      </c>
    </row>
    <row r="35" ht="18" customHeight="1" spans="1:10">
      <c r="A35" s="11">
        <v>34</v>
      </c>
      <c r="B35" s="9" t="s">
        <v>105</v>
      </c>
      <c r="C35" s="11" t="s">
        <v>236</v>
      </c>
      <c r="D35" s="11">
        <v>113023</v>
      </c>
      <c r="E35" s="11" t="s">
        <v>237</v>
      </c>
      <c r="F35" s="11">
        <v>9308</v>
      </c>
      <c r="G35" s="11" t="s">
        <v>208</v>
      </c>
      <c r="H35" s="11" t="s">
        <v>189</v>
      </c>
      <c r="I35" s="13">
        <v>100</v>
      </c>
      <c r="J35" s="13"/>
    </row>
    <row r="36" ht="18" customHeight="1" spans="1:10">
      <c r="A36" s="11">
        <v>35</v>
      </c>
      <c r="B36" s="9" t="s">
        <v>105</v>
      </c>
      <c r="C36" s="11" t="s">
        <v>238</v>
      </c>
      <c r="D36" s="11">
        <v>117310</v>
      </c>
      <c r="E36" s="11" t="s">
        <v>239</v>
      </c>
      <c r="F36" s="11">
        <v>14483</v>
      </c>
      <c r="G36" s="11" t="s">
        <v>208</v>
      </c>
      <c r="H36" s="11" t="s">
        <v>189</v>
      </c>
      <c r="I36" s="2">
        <v>-50</v>
      </c>
      <c r="J36" s="13">
        <v>-25</v>
      </c>
    </row>
    <row r="37" ht="18" customHeight="1" spans="1:10">
      <c r="A37" s="11">
        <v>36</v>
      </c>
      <c r="B37" s="9" t="s">
        <v>240</v>
      </c>
      <c r="C37" s="11" t="s">
        <v>241</v>
      </c>
      <c r="D37" s="11">
        <v>359</v>
      </c>
      <c r="E37" s="11" t="s">
        <v>242</v>
      </c>
      <c r="F37" s="11">
        <v>11504</v>
      </c>
      <c r="G37" s="11" t="s">
        <v>208</v>
      </c>
      <c r="H37" s="11" t="s">
        <v>189</v>
      </c>
      <c r="I37" s="2">
        <v>-50</v>
      </c>
      <c r="J37" s="13">
        <v>-25</v>
      </c>
    </row>
    <row r="38" ht="18" customHeight="1" spans="1:10">
      <c r="A38" s="11">
        <v>37</v>
      </c>
      <c r="B38" s="9" t="s">
        <v>240</v>
      </c>
      <c r="C38" s="11" t="s">
        <v>241</v>
      </c>
      <c r="D38" s="11">
        <v>359</v>
      </c>
      <c r="E38" s="11" t="s">
        <v>243</v>
      </c>
      <c r="F38" s="11">
        <v>14747</v>
      </c>
      <c r="G38" s="11" t="s">
        <v>191</v>
      </c>
      <c r="H38" s="11" t="s">
        <v>189</v>
      </c>
      <c r="I38" s="2">
        <v>-50</v>
      </c>
      <c r="J38" s="13">
        <v>-25</v>
      </c>
    </row>
    <row r="39" ht="18" customHeight="1" spans="1:10">
      <c r="A39" s="11">
        <v>38</v>
      </c>
      <c r="B39" s="9" t="s">
        <v>240</v>
      </c>
      <c r="C39" s="11" t="s">
        <v>241</v>
      </c>
      <c r="D39" s="11">
        <v>359</v>
      </c>
      <c r="E39" s="11" t="s">
        <v>244</v>
      </c>
      <c r="F39" s="11">
        <v>14404</v>
      </c>
      <c r="G39" s="11" t="s">
        <v>191</v>
      </c>
      <c r="H39" s="11" t="s">
        <v>189</v>
      </c>
      <c r="I39" s="2">
        <v>-50</v>
      </c>
      <c r="J39" s="13">
        <v>-25</v>
      </c>
    </row>
    <row r="40" ht="18" customHeight="1" spans="1:10">
      <c r="A40" s="11">
        <v>39</v>
      </c>
      <c r="B40" s="9" t="s">
        <v>240</v>
      </c>
      <c r="C40" s="11" t="s">
        <v>245</v>
      </c>
      <c r="D40" s="11">
        <v>108277</v>
      </c>
      <c r="E40" s="11" t="s">
        <v>246</v>
      </c>
      <c r="F40" s="11">
        <v>13186</v>
      </c>
      <c r="G40" s="11" t="s">
        <v>208</v>
      </c>
      <c r="H40" s="11" t="s">
        <v>189</v>
      </c>
      <c r="I40" s="2">
        <v>-50</v>
      </c>
      <c r="J40" s="13">
        <v>-25</v>
      </c>
    </row>
    <row r="41" ht="18" customHeight="1" spans="1:10">
      <c r="A41" s="11">
        <v>40</v>
      </c>
      <c r="B41" s="9" t="s">
        <v>240</v>
      </c>
      <c r="C41" s="11" t="s">
        <v>245</v>
      </c>
      <c r="D41" s="11">
        <v>108277</v>
      </c>
      <c r="E41" s="11" t="s">
        <v>247</v>
      </c>
      <c r="F41" s="11">
        <v>15799</v>
      </c>
      <c r="G41" s="11" t="s">
        <v>191</v>
      </c>
      <c r="H41" s="11" t="s">
        <v>189</v>
      </c>
      <c r="I41" s="2">
        <v>-50</v>
      </c>
      <c r="J41" s="13">
        <v>-25</v>
      </c>
    </row>
    <row r="42" ht="18" customHeight="1" spans="1:10">
      <c r="A42" s="11">
        <v>41</v>
      </c>
      <c r="B42" s="9" t="s">
        <v>240</v>
      </c>
      <c r="C42" s="11" t="s">
        <v>245</v>
      </c>
      <c r="D42" s="11">
        <v>108277</v>
      </c>
      <c r="E42" s="9" t="s">
        <v>248</v>
      </c>
      <c r="F42" s="9">
        <v>27805</v>
      </c>
      <c r="G42" s="11" t="s">
        <v>191</v>
      </c>
      <c r="H42" s="11" t="s">
        <v>189</v>
      </c>
      <c r="I42" s="2">
        <v>-50</v>
      </c>
      <c r="J42" s="13">
        <v>-25</v>
      </c>
    </row>
    <row r="43" ht="18" customHeight="1" spans="1:10">
      <c r="A43" s="11">
        <v>42</v>
      </c>
      <c r="B43" s="9" t="s">
        <v>240</v>
      </c>
      <c r="C43" s="11" t="s">
        <v>249</v>
      </c>
      <c r="D43" s="11">
        <v>102934</v>
      </c>
      <c r="E43" s="11" t="s">
        <v>250</v>
      </c>
      <c r="F43" s="11">
        <v>6607</v>
      </c>
      <c r="G43" s="11" t="s">
        <v>208</v>
      </c>
      <c r="H43" s="11" t="s">
        <v>189</v>
      </c>
      <c r="I43" s="2">
        <v>-50</v>
      </c>
      <c r="J43" s="13">
        <v>-25</v>
      </c>
    </row>
    <row r="44" ht="18" customHeight="1" spans="1:10">
      <c r="A44" s="11">
        <v>43</v>
      </c>
      <c r="B44" s="9" t="s">
        <v>240</v>
      </c>
      <c r="C44" s="11" t="s">
        <v>249</v>
      </c>
      <c r="D44" s="11">
        <v>102934</v>
      </c>
      <c r="E44" s="11" t="s">
        <v>251</v>
      </c>
      <c r="F44" s="11">
        <v>8400</v>
      </c>
      <c r="G44" s="11" t="s">
        <v>191</v>
      </c>
      <c r="H44" s="11" t="s">
        <v>189</v>
      </c>
      <c r="I44" s="2">
        <v>-50</v>
      </c>
      <c r="J44" s="13">
        <v>-25</v>
      </c>
    </row>
    <row r="45" ht="18" customHeight="1" spans="1:10">
      <c r="A45" s="11">
        <v>44</v>
      </c>
      <c r="B45" s="9" t="s">
        <v>252</v>
      </c>
      <c r="C45" s="11" t="s">
        <v>253</v>
      </c>
      <c r="D45" s="11">
        <v>585</v>
      </c>
      <c r="E45" s="11" t="s">
        <v>254</v>
      </c>
      <c r="F45" s="11">
        <v>6303</v>
      </c>
      <c r="G45" s="11" t="s">
        <v>208</v>
      </c>
      <c r="H45" s="11" t="s">
        <v>189</v>
      </c>
      <c r="I45" s="2">
        <v>-50</v>
      </c>
      <c r="J45" s="13">
        <v>-25</v>
      </c>
    </row>
    <row r="46" ht="18" customHeight="1" spans="1:10">
      <c r="A46" s="11">
        <v>45</v>
      </c>
      <c r="B46" s="9" t="s">
        <v>252</v>
      </c>
      <c r="C46" s="11" t="s">
        <v>253</v>
      </c>
      <c r="D46" s="11">
        <v>585</v>
      </c>
      <c r="E46" s="11" t="s">
        <v>255</v>
      </c>
      <c r="F46" s="11">
        <v>7046</v>
      </c>
      <c r="G46" s="11" t="s">
        <v>191</v>
      </c>
      <c r="H46" s="11" t="s">
        <v>189</v>
      </c>
      <c r="I46" s="2">
        <v>-50</v>
      </c>
      <c r="J46" s="13">
        <v>-25</v>
      </c>
    </row>
    <row r="47" ht="18" customHeight="1" spans="1:10">
      <c r="A47" s="11">
        <v>46</v>
      </c>
      <c r="B47" s="9" t="s">
        <v>252</v>
      </c>
      <c r="C47" s="11" t="s">
        <v>253</v>
      </c>
      <c r="D47" s="11">
        <v>585</v>
      </c>
      <c r="E47" s="9" t="s">
        <v>256</v>
      </c>
      <c r="F47" s="9">
        <v>26639</v>
      </c>
      <c r="G47" s="11" t="s">
        <v>191</v>
      </c>
      <c r="H47" s="9" t="s">
        <v>189</v>
      </c>
      <c r="I47" s="2">
        <v>-50</v>
      </c>
      <c r="J47" s="13">
        <v>-25</v>
      </c>
    </row>
    <row r="48" ht="18" customHeight="1" spans="1:10">
      <c r="A48" s="11">
        <v>47</v>
      </c>
      <c r="B48" s="9" t="s">
        <v>252</v>
      </c>
      <c r="C48" s="11" t="s">
        <v>253</v>
      </c>
      <c r="D48" s="11">
        <v>585</v>
      </c>
      <c r="E48" s="11" t="s">
        <v>257</v>
      </c>
      <c r="F48" s="9">
        <v>27612</v>
      </c>
      <c r="G48" s="11" t="s">
        <v>191</v>
      </c>
      <c r="H48" s="9" t="s">
        <v>189</v>
      </c>
      <c r="I48" s="2">
        <v>-50</v>
      </c>
      <c r="J48" s="13">
        <v>-25</v>
      </c>
    </row>
    <row r="49" ht="18" customHeight="1" spans="1:10">
      <c r="A49" s="11">
        <v>48</v>
      </c>
      <c r="B49" s="9" t="s">
        <v>252</v>
      </c>
      <c r="C49" s="11" t="s">
        <v>258</v>
      </c>
      <c r="D49" s="11">
        <v>103199</v>
      </c>
      <c r="E49" s="11" t="s">
        <v>259</v>
      </c>
      <c r="F49" s="11">
        <v>14339</v>
      </c>
      <c r="G49" s="11" t="s">
        <v>208</v>
      </c>
      <c r="H49" s="11" t="s">
        <v>189</v>
      </c>
      <c r="I49" s="2">
        <v>-50</v>
      </c>
      <c r="J49" s="13">
        <v>-25</v>
      </c>
    </row>
    <row r="50" ht="18" customHeight="1" spans="1:10">
      <c r="A50" s="11">
        <v>49</v>
      </c>
      <c r="B50" s="9" t="s">
        <v>252</v>
      </c>
      <c r="C50" s="11" t="s">
        <v>258</v>
      </c>
      <c r="D50" s="11">
        <v>103199</v>
      </c>
      <c r="E50" s="11" t="s">
        <v>260</v>
      </c>
      <c r="F50" s="11">
        <v>6544</v>
      </c>
      <c r="G50" s="11" t="s">
        <v>191</v>
      </c>
      <c r="H50" s="11" t="s">
        <v>189</v>
      </c>
      <c r="I50" s="2">
        <v>-50</v>
      </c>
      <c r="J50" s="13">
        <v>-25</v>
      </c>
    </row>
    <row r="51" ht="18" customHeight="1" spans="1:10">
      <c r="A51" s="11">
        <v>50</v>
      </c>
      <c r="B51" s="9" t="s">
        <v>240</v>
      </c>
      <c r="C51" s="11" t="s">
        <v>85</v>
      </c>
      <c r="D51" s="11">
        <v>311</v>
      </c>
      <c r="E51" s="11" t="s">
        <v>261</v>
      </c>
      <c r="F51" s="11">
        <v>4093</v>
      </c>
      <c r="G51" s="11" t="s">
        <v>208</v>
      </c>
      <c r="H51" s="11" t="s">
        <v>189</v>
      </c>
      <c r="I51" s="2">
        <v>-50</v>
      </c>
      <c r="J51" s="13">
        <v>-25</v>
      </c>
    </row>
    <row r="52" ht="18" customHeight="1" spans="1:10">
      <c r="A52" s="11">
        <v>51</v>
      </c>
      <c r="B52" s="9" t="s">
        <v>240</v>
      </c>
      <c r="C52" s="11" t="s">
        <v>85</v>
      </c>
      <c r="D52" s="11">
        <v>311</v>
      </c>
      <c r="E52" s="11" t="s">
        <v>262</v>
      </c>
      <c r="F52" s="11">
        <v>4302</v>
      </c>
      <c r="G52" s="11" t="s">
        <v>191</v>
      </c>
      <c r="H52" s="11" t="s">
        <v>189</v>
      </c>
      <c r="I52" s="2">
        <v>-50</v>
      </c>
      <c r="J52" s="13">
        <v>-25</v>
      </c>
    </row>
    <row r="53" ht="18" customHeight="1" spans="1:10">
      <c r="A53" s="11">
        <v>52</v>
      </c>
      <c r="B53" s="9" t="s">
        <v>240</v>
      </c>
      <c r="C53" s="11" t="s">
        <v>263</v>
      </c>
      <c r="D53" s="11">
        <v>112415</v>
      </c>
      <c r="E53" s="11" t="s">
        <v>264</v>
      </c>
      <c r="F53" s="11">
        <v>4188</v>
      </c>
      <c r="G53" s="11" t="s">
        <v>208</v>
      </c>
      <c r="H53" s="11" t="s">
        <v>189</v>
      </c>
      <c r="I53" s="2">
        <v>-50</v>
      </c>
      <c r="J53" s="13">
        <v>-25</v>
      </c>
    </row>
    <row r="54" ht="18" customHeight="1" spans="1:10">
      <c r="A54" s="11">
        <v>53</v>
      </c>
      <c r="B54" s="9" t="s">
        <v>240</v>
      </c>
      <c r="C54" s="11" t="s">
        <v>263</v>
      </c>
      <c r="D54" s="11">
        <v>112415</v>
      </c>
      <c r="E54" s="11" t="s">
        <v>265</v>
      </c>
      <c r="F54" s="11">
        <v>12449</v>
      </c>
      <c r="G54" s="11" t="s">
        <v>191</v>
      </c>
      <c r="H54" s="11" t="s">
        <v>189</v>
      </c>
      <c r="I54" s="2">
        <v>-50</v>
      </c>
      <c r="J54" s="13">
        <v>-25</v>
      </c>
    </row>
    <row r="55" ht="18" customHeight="1" spans="1:10">
      <c r="A55" s="11">
        <v>54</v>
      </c>
      <c r="B55" s="9" t="s">
        <v>240</v>
      </c>
      <c r="C55" s="11" t="s">
        <v>266</v>
      </c>
      <c r="D55" s="11">
        <v>379</v>
      </c>
      <c r="E55" s="11" t="s">
        <v>267</v>
      </c>
      <c r="F55" s="11">
        <v>6830</v>
      </c>
      <c r="G55" s="11" t="s">
        <v>208</v>
      </c>
      <c r="H55" s="11" t="s">
        <v>189</v>
      </c>
      <c r="I55" s="2">
        <v>-50</v>
      </c>
      <c r="J55" s="13">
        <v>-25</v>
      </c>
    </row>
    <row r="56" ht="18" customHeight="1" spans="1:10">
      <c r="A56" s="11">
        <v>55</v>
      </c>
      <c r="B56" s="9" t="s">
        <v>240</v>
      </c>
      <c r="C56" s="11" t="s">
        <v>266</v>
      </c>
      <c r="D56" s="11">
        <v>379</v>
      </c>
      <c r="E56" s="11" t="s">
        <v>268</v>
      </c>
      <c r="F56" s="11">
        <v>6831</v>
      </c>
      <c r="G56" s="11" t="s">
        <v>191</v>
      </c>
      <c r="H56" s="11" t="s">
        <v>189</v>
      </c>
      <c r="I56" s="2">
        <v>-50</v>
      </c>
      <c r="J56" s="13">
        <v>-25</v>
      </c>
    </row>
    <row r="57" ht="18" customHeight="1" spans="1:10">
      <c r="A57" s="11">
        <v>56</v>
      </c>
      <c r="B57" s="9" t="s">
        <v>240</v>
      </c>
      <c r="C57" s="12" t="s">
        <v>266</v>
      </c>
      <c r="D57" s="12">
        <v>379</v>
      </c>
      <c r="E57" s="12" t="s">
        <v>269</v>
      </c>
      <c r="F57" s="12">
        <v>8035</v>
      </c>
      <c r="G57" s="12" t="s">
        <v>191</v>
      </c>
      <c r="H57" s="12" t="s">
        <v>189</v>
      </c>
      <c r="I57" s="2">
        <v>-50</v>
      </c>
      <c r="J57" s="13">
        <v>-25</v>
      </c>
    </row>
    <row r="58" ht="18" customHeight="1" spans="1:10">
      <c r="A58" s="11">
        <v>57</v>
      </c>
      <c r="B58" s="9" t="s">
        <v>252</v>
      </c>
      <c r="C58" s="11" t="s">
        <v>270</v>
      </c>
      <c r="D58" s="11">
        <v>119262</v>
      </c>
      <c r="E58" s="11" t="s">
        <v>271</v>
      </c>
      <c r="F58" s="11">
        <v>15297</v>
      </c>
      <c r="G58" s="11" t="s">
        <v>208</v>
      </c>
      <c r="H58" s="11" t="s">
        <v>189</v>
      </c>
      <c r="I58" s="2">
        <v>-50</v>
      </c>
      <c r="J58" s="13">
        <v>-25</v>
      </c>
    </row>
    <row r="59" ht="18" customHeight="1" spans="1:10">
      <c r="A59" s="11">
        <v>58</v>
      </c>
      <c r="B59" s="9" t="s">
        <v>252</v>
      </c>
      <c r="C59" s="11" t="s">
        <v>270</v>
      </c>
      <c r="D59" s="11">
        <v>119262</v>
      </c>
      <c r="E59" s="11" t="s">
        <v>272</v>
      </c>
      <c r="F59" s="11">
        <v>15049</v>
      </c>
      <c r="G59" s="11" t="s">
        <v>191</v>
      </c>
      <c r="H59" s="11" t="s">
        <v>189</v>
      </c>
      <c r="I59" s="2">
        <v>-50</v>
      </c>
      <c r="J59" s="13">
        <v>-25</v>
      </c>
    </row>
    <row r="60" ht="18" customHeight="1" spans="1:10">
      <c r="A60" s="11">
        <v>59</v>
      </c>
      <c r="B60" s="9" t="s">
        <v>240</v>
      </c>
      <c r="C60" s="11" t="s">
        <v>273</v>
      </c>
      <c r="D60" s="11">
        <v>105267</v>
      </c>
      <c r="E60" s="11" t="s">
        <v>274</v>
      </c>
      <c r="F60" s="11">
        <v>8060</v>
      </c>
      <c r="G60" s="11" t="s">
        <v>208</v>
      </c>
      <c r="H60" s="11" t="s">
        <v>189</v>
      </c>
      <c r="I60" s="2">
        <v>-50</v>
      </c>
      <c r="J60" s="13">
        <v>-25</v>
      </c>
    </row>
    <row r="61" ht="18" customHeight="1" spans="1:10">
      <c r="A61" s="11">
        <v>60</v>
      </c>
      <c r="B61" s="9" t="s">
        <v>240</v>
      </c>
      <c r="C61" s="11" t="s">
        <v>273</v>
      </c>
      <c r="D61" s="11">
        <v>105267</v>
      </c>
      <c r="E61" s="11" t="s">
        <v>275</v>
      </c>
      <c r="F61" s="11">
        <v>12886</v>
      </c>
      <c r="G61" s="11" t="s">
        <v>191</v>
      </c>
      <c r="H61" s="11" t="s">
        <v>189</v>
      </c>
      <c r="I61" s="2">
        <v>-50</v>
      </c>
      <c r="J61" s="13">
        <v>-25</v>
      </c>
    </row>
    <row r="62" ht="18" customHeight="1" spans="1:10">
      <c r="A62" s="11">
        <v>61</v>
      </c>
      <c r="B62" s="9" t="s">
        <v>240</v>
      </c>
      <c r="C62" s="11" t="s">
        <v>276</v>
      </c>
      <c r="D62" s="11">
        <v>118151</v>
      </c>
      <c r="E62" s="11" t="s">
        <v>277</v>
      </c>
      <c r="F62" s="11">
        <v>13279</v>
      </c>
      <c r="G62" s="11" t="s">
        <v>208</v>
      </c>
      <c r="H62" s="11" t="s">
        <v>189</v>
      </c>
      <c r="I62" s="2">
        <v>-50</v>
      </c>
      <c r="J62" s="13">
        <v>-25</v>
      </c>
    </row>
    <row r="63" ht="18" customHeight="1" spans="1:10">
      <c r="A63" s="11">
        <v>62</v>
      </c>
      <c r="B63" s="9" t="s">
        <v>240</v>
      </c>
      <c r="C63" s="11" t="s">
        <v>278</v>
      </c>
      <c r="D63" s="11">
        <v>357</v>
      </c>
      <c r="E63" s="11" t="s">
        <v>279</v>
      </c>
      <c r="F63" s="11">
        <v>6814</v>
      </c>
      <c r="G63" s="11" t="s">
        <v>208</v>
      </c>
      <c r="H63" s="11" t="s">
        <v>189</v>
      </c>
      <c r="I63" s="2">
        <v>-50</v>
      </c>
      <c r="J63" s="13">
        <v>-25</v>
      </c>
    </row>
    <row r="64" ht="18" customHeight="1" spans="1:10">
      <c r="A64" s="11">
        <v>63</v>
      </c>
      <c r="B64" s="9" t="s">
        <v>240</v>
      </c>
      <c r="C64" s="11" t="s">
        <v>278</v>
      </c>
      <c r="D64" s="11">
        <v>357</v>
      </c>
      <c r="E64" s="11" t="s">
        <v>280</v>
      </c>
      <c r="F64" s="11">
        <v>13100</v>
      </c>
      <c r="G64" s="11" t="s">
        <v>191</v>
      </c>
      <c r="H64" s="11" t="s">
        <v>189</v>
      </c>
      <c r="I64" s="2">
        <v>-50</v>
      </c>
      <c r="J64" s="13">
        <v>-25</v>
      </c>
    </row>
    <row r="65" ht="18" customHeight="1" spans="1:10">
      <c r="A65" s="11">
        <v>64</v>
      </c>
      <c r="B65" s="9" t="s">
        <v>240</v>
      </c>
      <c r="C65" s="11" t="s">
        <v>68</v>
      </c>
      <c r="D65" s="11">
        <v>517</v>
      </c>
      <c r="E65" s="11" t="s">
        <v>281</v>
      </c>
      <c r="F65" s="11">
        <v>4024</v>
      </c>
      <c r="G65" s="11" t="s">
        <v>208</v>
      </c>
      <c r="H65" s="11" t="s">
        <v>189</v>
      </c>
      <c r="I65" s="2">
        <v>-50</v>
      </c>
      <c r="J65" s="13">
        <v>-25</v>
      </c>
    </row>
    <row r="66" ht="18" customHeight="1" spans="1:10">
      <c r="A66" s="11">
        <v>65</v>
      </c>
      <c r="B66" s="9" t="s">
        <v>240</v>
      </c>
      <c r="C66" s="11" t="s">
        <v>68</v>
      </c>
      <c r="D66" s="11">
        <v>517</v>
      </c>
      <c r="E66" s="11" t="s">
        <v>282</v>
      </c>
      <c r="F66" s="11">
        <v>15255</v>
      </c>
      <c r="G66" s="11" t="s">
        <v>191</v>
      </c>
      <c r="H66" s="11" t="s">
        <v>189</v>
      </c>
      <c r="I66" s="2">
        <v>-50</v>
      </c>
      <c r="J66" s="13">
        <v>-25</v>
      </c>
    </row>
    <row r="67" ht="18" customHeight="1" spans="1:10">
      <c r="A67" s="11">
        <v>66</v>
      </c>
      <c r="B67" s="9" t="s">
        <v>240</v>
      </c>
      <c r="C67" s="11" t="s">
        <v>68</v>
      </c>
      <c r="D67" s="11">
        <v>517</v>
      </c>
      <c r="E67" s="11" t="s">
        <v>283</v>
      </c>
      <c r="F67" s="11">
        <v>15083</v>
      </c>
      <c r="G67" s="11" t="s">
        <v>191</v>
      </c>
      <c r="H67" s="11" t="s">
        <v>189</v>
      </c>
      <c r="I67" s="2">
        <v>-50</v>
      </c>
      <c r="J67" s="13">
        <v>-25</v>
      </c>
    </row>
    <row r="68" ht="18" customHeight="1" spans="1:10">
      <c r="A68" s="11">
        <v>67</v>
      </c>
      <c r="B68" s="9" t="s">
        <v>252</v>
      </c>
      <c r="C68" s="11" t="s">
        <v>284</v>
      </c>
      <c r="D68" s="11">
        <v>114844</v>
      </c>
      <c r="E68" s="11" t="s">
        <v>285</v>
      </c>
      <c r="F68" s="11">
        <v>13327</v>
      </c>
      <c r="G68" s="11" t="s">
        <v>208</v>
      </c>
      <c r="H68" s="11" t="s">
        <v>189</v>
      </c>
      <c r="I68" s="13">
        <v>100</v>
      </c>
      <c r="J68" s="13"/>
    </row>
    <row r="69" ht="18" customHeight="1" spans="1:10">
      <c r="A69" s="11">
        <v>68</v>
      </c>
      <c r="B69" s="9" t="s">
        <v>252</v>
      </c>
      <c r="C69" s="11" t="s">
        <v>284</v>
      </c>
      <c r="D69" s="11">
        <v>114844</v>
      </c>
      <c r="E69" s="11" t="s">
        <v>286</v>
      </c>
      <c r="F69" s="11">
        <v>13061</v>
      </c>
      <c r="G69" s="11" t="s">
        <v>191</v>
      </c>
      <c r="H69" s="11" t="s">
        <v>189</v>
      </c>
      <c r="I69" s="13">
        <v>100</v>
      </c>
      <c r="J69" s="13"/>
    </row>
    <row r="70" ht="18" customHeight="1" spans="1:10">
      <c r="A70" s="11">
        <v>69</v>
      </c>
      <c r="B70" s="9" t="s">
        <v>240</v>
      </c>
      <c r="C70" s="11" t="s">
        <v>287</v>
      </c>
      <c r="D70" s="11">
        <v>391</v>
      </c>
      <c r="E70" s="11" t="s">
        <v>288</v>
      </c>
      <c r="F70" s="11">
        <v>12462</v>
      </c>
      <c r="G70" s="11" t="s">
        <v>208</v>
      </c>
      <c r="H70" s="11" t="s">
        <v>189</v>
      </c>
      <c r="I70" s="2">
        <v>-50</v>
      </c>
      <c r="J70" s="13">
        <v>-25</v>
      </c>
    </row>
    <row r="71" ht="18" customHeight="1" spans="1:10">
      <c r="A71" s="11">
        <v>70</v>
      </c>
      <c r="B71" s="9" t="s">
        <v>240</v>
      </c>
      <c r="C71" s="11" t="s">
        <v>289</v>
      </c>
      <c r="D71" s="11">
        <v>745</v>
      </c>
      <c r="E71" s="11" t="s">
        <v>290</v>
      </c>
      <c r="F71" s="11">
        <v>13282</v>
      </c>
      <c r="G71" s="11" t="s">
        <v>208</v>
      </c>
      <c r="H71" s="11" t="s">
        <v>189</v>
      </c>
      <c r="I71" s="2">
        <v>-50</v>
      </c>
      <c r="J71" s="13">
        <v>-25</v>
      </c>
    </row>
    <row r="72" ht="18" customHeight="1" spans="1:10">
      <c r="A72" s="11">
        <v>71</v>
      </c>
      <c r="B72" s="9" t="s">
        <v>240</v>
      </c>
      <c r="C72" s="11" t="s">
        <v>289</v>
      </c>
      <c r="D72" s="11">
        <v>745</v>
      </c>
      <c r="E72" s="11" t="s">
        <v>291</v>
      </c>
      <c r="F72" s="11">
        <v>16190</v>
      </c>
      <c r="G72" s="11" t="s">
        <v>191</v>
      </c>
      <c r="H72" s="12" t="s">
        <v>189</v>
      </c>
      <c r="I72" s="2">
        <v>-50</v>
      </c>
      <c r="J72" s="13">
        <v>-25</v>
      </c>
    </row>
    <row r="73" ht="18" customHeight="1" spans="1:10">
      <c r="A73" s="11">
        <v>72</v>
      </c>
      <c r="B73" s="9" t="s">
        <v>240</v>
      </c>
      <c r="C73" s="11" t="s">
        <v>292</v>
      </c>
      <c r="D73" s="11">
        <v>726</v>
      </c>
      <c r="E73" s="11" t="s">
        <v>293</v>
      </c>
      <c r="F73" s="11">
        <v>11453</v>
      </c>
      <c r="G73" s="11" t="s">
        <v>208</v>
      </c>
      <c r="H73" s="11" t="s">
        <v>189</v>
      </c>
      <c r="I73" s="2">
        <v>-30</v>
      </c>
      <c r="J73" s="13">
        <v>-15</v>
      </c>
    </row>
    <row r="74" ht="18" customHeight="1" spans="1:10">
      <c r="A74" s="11">
        <v>73</v>
      </c>
      <c r="B74" s="9" t="s">
        <v>240</v>
      </c>
      <c r="C74" s="11" t="s">
        <v>292</v>
      </c>
      <c r="D74" s="11">
        <v>726</v>
      </c>
      <c r="E74" s="11" t="s">
        <v>294</v>
      </c>
      <c r="F74" s="11">
        <v>10177</v>
      </c>
      <c r="G74" s="11" t="s">
        <v>191</v>
      </c>
      <c r="H74" s="11" t="s">
        <v>189</v>
      </c>
      <c r="I74" s="2">
        <v>-30</v>
      </c>
      <c r="J74" s="13">
        <v>-15</v>
      </c>
    </row>
    <row r="75" ht="18" customHeight="1" spans="1:10">
      <c r="A75" s="11">
        <v>74</v>
      </c>
      <c r="B75" s="9" t="s">
        <v>240</v>
      </c>
      <c r="C75" s="11" t="s">
        <v>295</v>
      </c>
      <c r="D75" s="11">
        <v>727</v>
      </c>
      <c r="E75" s="11" t="s">
        <v>296</v>
      </c>
      <c r="F75" s="11">
        <v>12332</v>
      </c>
      <c r="G75" s="11" t="s">
        <v>208</v>
      </c>
      <c r="H75" s="11" t="s">
        <v>189</v>
      </c>
      <c r="I75" s="2">
        <v>-50</v>
      </c>
      <c r="J75" s="13">
        <v>-25</v>
      </c>
    </row>
    <row r="76" ht="18" customHeight="1" spans="1:10">
      <c r="A76" s="11">
        <v>75</v>
      </c>
      <c r="B76" s="9" t="s">
        <v>240</v>
      </c>
      <c r="C76" s="11" t="s">
        <v>295</v>
      </c>
      <c r="D76" s="11">
        <v>727</v>
      </c>
      <c r="E76" s="11" t="s">
        <v>297</v>
      </c>
      <c r="F76" s="11">
        <v>15092</v>
      </c>
      <c r="G76" s="11" t="s">
        <v>191</v>
      </c>
      <c r="H76" s="11" t="s">
        <v>189</v>
      </c>
      <c r="I76" s="2">
        <v>-50</v>
      </c>
      <c r="J76" s="13">
        <v>-25</v>
      </c>
    </row>
    <row r="77" ht="18" customHeight="1" spans="1:10">
      <c r="A77" s="11">
        <v>76</v>
      </c>
      <c r="B77" s="9" t="s">
        <v>252</v>
      </c>
      <c r="C77" s="11" t="s">
        <v>298</v>
      </c>
      <c r="D77" s="11">
        <v>578</v>
      </c>
      <c r="E77" s="11" t="s">
        <v>299</v>
      </c>
      <c r="F77" s="11">
        <v>9140</v>
      </c>
      <c r="G77" s="11" t="s">
        <v>191</v>
      </c>
      <c r="H77" s="11" t="s">
        <v>189</v>
      </c>
      <c r="I77" s="2">
        <v>-50</v>
      </c>
      <c r="J77" s="13">
        <v>-25</v>
      </c>
    </row>
    <row r="78" ht="18" customHeight="1" spans="1:10">
      <c r="A78" s="11">
        <v>77</v>
      </c>
      <c r="B78" s="9" t="s">
        <v>240</v>
      </c>
      <c r="C78" s="11" t="s">
        <v>300</v>
      </c>
      <c r="D78" s="11">
        <v>117491</v>
      </c>
      <c r="E78" s="11" t="s">
        <v>301</v>
      </c>
      <c r="F78" s="11">
        <v>12909</v>
      </c>
      <c r="G78" s="11" t="s">
        <v>208</v>
      </c>
      <c r="H78" s="11" t="s">
        <v>189</v>
      </c>
      <c r="I78" s="2">
        <v>-30</v>
      </c>
      <c r="J78" s="13">
        <v>-15</v>
      </c>
    </row>
    <row r="79" ht="18" customHeight="1" spans="1:10">
      <c r="A79" s="11">
        <v>78</v>
      </c>
      <c r="B79" s="9" t="s">
        <v>240</v>
      </c>
      <c r="C79" s="11" t="s">
        <v>300</v>
      </c>
      <c r="D79" s="11">
        <v>117491</v>
      </c>
      <c r="E79" s="11" t="s">
        <v>302</v>
      </c>
      <c r="F79" s="11">
        <v>15043</v>
      </c>
      <c r="G79" s="11" t="s">
        <v>191</v>
      </c>
      <c r="H79" s="11" t="s">
        <v>189</v>
      </c>
      <c r="I79" s="2">
        <v>-30</v>
      </c>
      <c r="J79" s="13">
        <v>-15</v>
      </c>
    </row>
    <row r="80" ht="18" customHeight="1" spans="1:10">
      <c r="A80" s="11">
        <v>79</v>
      </c>
      <c r="B80" s="9" t="s">
        <v>240</v>
      </c>
      <c r="C80" s="11" t="s">
        <v>303</v>
      </c>
      <c r="D80" s="11">
        <v>111219</v>
      </c>
      <c r="E80" s="11" t="s">
        <v>304</v>
      </c>
      <c r="F80" s="11">
        <v>4117</v>
      </c>
      <c r="G80" s="11" t="s">
        <v>208</v>
      </c>
      <c r="H80" s="11" t="s">
        <v>189</v>
      </c>
      <c r="I80" s="2">
        <v>-50</v>
      </c>
      <c r="J80" s="13">
        <v>-25</v>
      </c>
    </row>
    <row r="81" ht="18" customHeight="1" spans="1:10">
      <c r="A81" s="11">
        <v>80</v>
      </c>
      <c r="B81" s="9" t="s">
        <v>240</v>
      </c>
      <c r="C81" s="11" t="s">
        <v>303</v>
      </c>
      <c r="D81" s="11">
        <v>111219</v>
      </c>
      <c r="E81" s="11" t="s">
        <v>305</v>
      </c>
      <c r="F81" s="11">
        <v>12528</v>
      </c>
      <c r="G81" s="11" t="s">
        <v>191</v>
      </c>
      <c r="H81" s="11" t="s">
        <v>189</v>
      </c>
      <c r="I81" s="2">
        <v>-50</v>
      </c>
      <c r="J81" s="13">
        <v>-25</v>
      </c>
    </row>
    <row r="82" ht="18" customHeight="1" spans="1:10">
      <c r="A82" s="11">
        <v>81</v>
      </c>
      <c r="B82" s="9" t="s">
        <v>240</v>
      </c>
      <c r="C82" s="11" t="s">
        <v>306</v>
      </c>
      <c r="D82" s="11">
        <v>365</v>
      </c>
      <c r="E82" s="11" t="s">
        <v>307</v>
      </c>
      <c r="F82" s="11">
        <v>4301</v>
      </c>
      <c r="G82" s="11" t="s">
        <v>208</v>
      </c>
      <c r="H82" s="11" t="s">
        <v>189</v>
      </c>
      <c r="I82" s="2">
        <v>-30</v>
      </c>
      <c r="J82" s="13">
        <v>-15</v>
      </c>
    </row>
    <row r="83" ht="18" customHeight="1" spans="1:10">
      <c r="A83" s="11">
        <v>82</v>
      </c>
      <c r="B83" s="9" t="s">
        <v>240</v>
      </c>
      <c r="C83" s="11" t="s">
        <v>306</v>
      </c>
      <c r="D83" s="11">
        <v>365</v>
      </c>
      <c r="E83" s="11" t="s">
        <v>308</v>
      </c>
      <c r="F83" s="11">
        <v>10931</v>
      </c>
      <c r="G83" s="11" t="s">
        <v>191</v>
      </c>
      <c r="H83" s="11" t="s">
        <v>189</v>
      </c>
      <c r="I83" s="2">
        <v>-30</v>
      </c>
      <c r="J83" s="13">
        <v>-15</v>
      </c>
    </row>
    <row r="84" ht="18" customHeight="1" spans="1:10">
      <c r="A84" s="11">
        <v>83</v>
      </c>
      <c r="B84" s="9" t="s">
        <v>252</v>
      </c>
      <c r="C84" s="11" t="s">
        <v>309</v>
      </c>
      <c r="D84" s="11">
        <v>114622</v>
      </c>
      <c r="E84" s="11" t="s">
        <v>310</v>
      </c>
      <c r="F84" s="11">
        <v>11143</v>
      </c>
      <c r="G84" s="11" t="s">
        <v>208</v>
      </c>
      <c r="H84" s="11" t="s">
        <v>189</v>
      </c>
      <c r="I84" s="2">
        <v>-30</v>
      </c>
      <c r="J84" s="13">
        <v>-15</v>
      </c>
    </row>
    <row r="85" ht="18" customHeight="1" spans="1:10">
      <c r="A85" s="11">
        <v>84</v>
      </c>
      <c r="B85" s="9" t="s">
        <v>252</v>
      </c>
      <c r="C85" s="11" t="s">
        <v>309</v>
      </c>
      <c r="D85" s="11">
        <v>114622</v>
      </c>
      <c r="E85" s="11" t="s">
        <v>311</v>
      </c>
      <c r="F85" s="11">
        <v>10205</v>
      </c>
      <c r="G85" s="11" t="s">
        <v>191</v>
      </c>
      <c r="H85" s="11" t="s">
        <v>189</v>
      </c>
      <c r="I85" s="2">
        <v>-30</v>
      </c>
      <c r="J85" s="13">
        <v>-15</v>
      </c>
    </row>
    <row r="86" ht="18" customHeight="1" spans="1:10">
      <c r="A86" s="11">
        <v>85</v>
      </c>
      <c r="B86" s="9" t="s">
        <v>252</v>
      </c>
      <c r="C86" s="9" t="s">
        <v>309</v>
      </c>
      <c r="D86" s="9">
        <v>114622</v>
      </c>
      <c r="E86" s="9" t="s">
        <v>312</v>
      </c>
      <c r="F86" s="9">
        <v>26732</v>
      </c>
      <c r="G86" s="11" t="s">
        <v>191</v>
      </c>
      <c r="H86" s="9" t="s">
        <v>189</v>
      </c>
      <c r="I86" s="2">
        <v>-30</v>
      </c>
      <c r="J86" s="13">
        <v>-15</v>
      </c>
    </row>
    <row r="87" ht="18" customHeight="1" spans="1:10">
      <c r="A87" s="11">
        <v>86</v>
      </c>
      <c r="B87" s="9" t="s">
        <v>240</v>
      </c>
      <c r="C87" s="11" t="s">
        <v>313</v>
      </c>
      <c r="D87" s="11">
        <v>298747</v>
      </c>
      <c r="E87" s="11" t="s">
        <v>314</v>
      </c>
      <c r="F87" s="11">
        <v>12990</v>
      </c>
      <c r="G87" s="11" t="s">
        <v>208</v>
      </c>
      <c r="H87" s="11" t="s">
        <v>189</v>
      </c>
      <c r="I87" s="2">
        <v>-50</v>
      </c>
      <c r="J87" s="13">
        <v>-25</v>
      </c>
    </row>
    <row r="88" ht="18" customHeight="1" spans="1:10">
      <c r="A88" s="11">
        <v>87</v>
      </c>
      <c r="B88" s="9" t="s">
        <v>315</v>
      </c>
      <c r="C88" s="11" t="s">
        <v>316</v>
      </c>
      <c r="D88" s="11">
        <v>105751</v>
      </c>
      <c r="E88" s="11" t="s">
        <v>317</v>
      </c>
      <c r="F88" s="11">
        <v>9295</v>
      </c>
      <c r="G88" s="11" t="s">
        <v>208</v>
      </c>
      <c r="H88" s="11" t="s">
        <v>189</v>
      </c>
      <c r="I88" s="2">
        <v>-50</v>
      </c>
      <c r="J88" s="13">
        <v>-25</v>
      </c>
    </row>
    <row r="89" ht="18" customHeight="1" spans="1:10">
      <c r="A89" s="11">
        <v>88</v>
      </c>
      <c r="B89" s="9" t="s">
        <v>315</v>
      </c>
      <c r="C89" s="11" t="s">
        <v>318</v>
      </c>
      <c r="D89" s="11">
        <v>377</v>
      </c>
      <c r="E89" s="11" t="s">
        <v>319</v>
      </c>
      <c r="F89" s="11">
        <v>11323</v>
      </c>
      <c r="G89" s="11" t="s">
        <v>208</v>
      </c>
      <c r="H89" s="11" t="s">
        <v>189</v>
      </c>
      <c r="I89" s="2">
        <v>-30</v>
      </c>
      <c r="J89" s="13">
        <v>-15</v>
      </c>
    </row>
    <row r="90" ht="18" customHeight="1" spans="1:10">
      <c r="A90" s="11">
        <v>89</v>
      </c>
      <c r="B90" s="9" t="s">
        <v>315</v>
      </c>
      <c r="C90" s="11" t="s">
        <v>318</v>
      </c>
      <c r="D90" s="11">
        <v>377</v>
      </c>
      <c r="E90" s="11" t="s">
        <v>320</v>
      </c>
      <c r="F90" s="11">
        <v>5782</v>
      </c>
      <c r="G90" s="11" t="s">
        <v>191</v>
      </c>
      <c r="H90" s="11" t="s">
        <v>189</v>
      </c>
      <c r="I90" s="2">
        <v>-30</v>
      </c>
      <c r="J90" s="13">
        <v>-15</v>
      </c>
    </row>
    <row r="91" ht="18" customHeight="1" spans="1:10">
      <c r="A91" s="11">
        <v>90</v>
      </c>
      <c r="B91" s="9" t="s">
        <v>315</v>
      </c>
      <c r="C91" s="11" t="s">
        <v>321</v>
      </c>
      <c r="D91" s="11">
        <v>387</v>
      </c>
      <c r="E91" s="11" t="s">
        <v>322</v>
      </c>
      <c r="F91" s="11">
        <v>5701</v>
      </c>
      <c r="G91" s="11" t="s">
        <v>191</v>
      </c>
      <c r="H91" s="11" t="s">
        <v>189</v>
      </c>
      <c r="I91" s="2">
        <v>-50</v>
      </c>
      <c r="J91" s="13">
        <v>-25</v>
      </c>
    </row>
    <row r="92" ht="18" customHeight="1" spans="1:10">
      <c r="A92" s="11">
        <v>91</v>
      </c>
      <c r="B92" s="9" t="s">
        <v>315</v>
      </c>
      <c r="C92" s="11" t="s">
        <v>321</v>
      </c>
      <c r="D92" s="11">
        <v>387</v>
      </c>
      <c r="E92" s="11" t="s">
        <v>323</v>
      </c>
      <c r="F92" s="11">
        <v>15772</v>
      </c>
      <c r="G92" s="11" t="s">
        <v>191</v>
      </c>
      <c r="H92" s="11" t="s">
        <v>189</v>
      </c>
      <c r="I92" s="2">
        <v>-50</v>
      </c>
      <c r="J92" s="13">
        <v>-25</v>
      </c>
    </row>
    <row r="93" ht="18" customHeight="1" spans="1:10">
      <c r="A93" s="11">
        <v>92</v>
      </c>
      <c r="B93" s="9" t="s">
        <v>252</v>
      </c>
      <c r="C93" s="11" t="s">
        <v>324</v>
      </c>
      <c r="D93" s="11">
        <v>373</v>
      </c>
      <c r="E93" s="11" t="s">
        <v>325</v>
      </c>
      <c r="F93" s="11">
        <v>14379</v>
      </c>
      <c r="G93" s="11" t="s">
        <v>208</v>
      </c>
      <c r="H93" s="11" t="s">
        <v>189</v>
      </c>
      <c r="I93" s="2">
        <v>-50</v>
      </c>
      <c r="J93" s="13">
        <v>-25</v>
      </c>
    </row>
    <row r="94" ht="18" customHeight="1" spans="1:10">
      <c r="A94" s="11">
        <v>93</v>
      </c>
      <c r="B94" s="9" t="s">
        <v>252</v>
      </c>
      <c r="C94" s="12" t="s">
        <v>324</v>
      </c>
      <c r="D94" s="12">
        <v>373</v>
      </c>
      <c r="E94" s="12" t="s">
        <v>326</v>
      </c>
      <c r="F94" s="12">
        <v>16236</v>
      </c>
      <c r="G94" s="12" t="s">
        <v>191</v>
      </c>
      <c r="H94" s="12" t="s">
        <v>189</v>
      </c>
      <c r="I94" s="2">
        <v>-50</v>
      </c>
      <c r="J94" s="13">
        <v>-25</v>
      </c>
    </row>
    <row r="95" ht="18" customHeight="1" spans="1:10">
      <c r="A95" s="11">
        <v>94</v>
      </c>
      <c r="B95" s="9" t="s">
        <v>315</v>
      </c>
      <c r="C95" s="11" t="s">
        <v>327</v>
      </c>
      <c r="D95" s="11">
        <v>115971</v>
      </c>
      <c r="E95" s="11" t="s">
        <v>328</v>
      </c>
      <c r="F95" s="9">
        <v>26620</v>
      </c>
      <c r="G95" s="11" t="s">
        <v>208</v>
      </c>
      <c r="H95" s="12" t="s">
        <v>189</v>
      </c>
      <c r="I95" s="2">
        <v>-50</v>
      </c>
      <c r="J95" s="13">
        <v>-25</v>
      </c>
    </row>
    <row r="96" ht="18" customHeight="1" spans="1:10">
      <c r="A96" s="11">
        <v>95</v>
      </c>
      <c r="B96" s="9" t="s">
        <v>315</v>
      </c>
      <c r="C96" s="11" t="s">
        <v>327</v>
      </c>
      <c r="D96" s="11">
        <v>115971</v>
      </c>
      <c r="E96" s="11" t="s">
        <v>329</v>
      </c>
      <c r="F96" s="11">
        <v>7369</v>
      </c>
      <c r="G96" s="11" t="s">
        <v>191</v>
      </c>
      <c r="H96" s="11" t="s">
        <v>189</v>
      </c>
      <c r="I96" s="2">
        <v>-50</v>
      </c>
      <c r="J96" s="13">
        <v>-25</v>
      </c>
    </row>
    <row r="97" ht="18" customHeight="1" spans="1:10">
      <c r="A97" s="11">
        <v>96</v>
      </c>
      <c r="B97" s="9" t="s">
        <v>315</v>
      </c>
      <c r="C97" s="11" t="s">
        <v>330</v>
      </c>
      <c r="D97" s="11">
        <v>114069</v>
      </c>
      <c r="E97" s="11" t="s">
        <v>331</v>
      </c>
      <c r="F97" s="11">
        <v>7707</v>
      </c>
      <c r="G97" s="11" t="s">
        <v>208</v>
      </c>
      <c r="H97" s="11" t="s">
        <v>189</v>
      </c>
      <c r="I97" s="2">
        <v>-30</v>
      </c>
      <c r="J97" s="13">
        <v>-15</v>
      </c>
    </row>
    <row r="98" ht="18" customHeight="1" spans="1:10">
      <c r="A98" s="11">
        <v>97</v>
      </c>
      <c r="B98" s="9" t="s">
        <v>315</v>
      </c>
      <c r="C98" s="11" t="s">
        <v>330</v>
      </c>
      <c r="D98" s="11">
        <v>114069</v>
      </c>
      <c r="E98" s="11" t="s">
        <v>332</v>
      </c>
      <c r="F98" s="11">
        <v>13000</v>
      </c>
      <c r="G98" s="11" t="s">
        <v>191</v>
      </c>
      <c r="H98" s="11" t="s">
        <v>189</v>
      </c>
      <c r="I98" s="2">
        <v>-30</v>
      </c>
      <c r="J98" s="13">
        <v>-15</v>
      </c>
    </row>
    <row r="99" ht="18" customHeight="1" spans="1:10">
      <c r="A99" s="11">
        <v>98</v>
      </c>
      <c r="B99" s="9" t="s">
        <v>315</v>
      </c>
      <c r="C99" s="11" t="s">
        <v>333</v>
      </c>
      <c r="D99" s="11">
        <v>118074</v>
      </c>
      <c r="E99" s="11" t="s">
        <v>334</v>
      </c>
      <c r="F99" s="11">
        <v>4304</v>
      </c>
      <c r="G99" s="11" t="s">
        <v>208</v>
      </c>
      <c r="H99" s="11" t="s">
        <v>189</v>
      </c>
      <c r="I99" s="2">
        <v>-50</v>
      </c>
      <c r="J99" s="13">
        <v>-25</v>
      </c>
    </row>
    <row r="100" ht="18" customHeight="1" spans="1:10">
      <c r="A100" s="11">
        <v>99</v>
      </c>
      <c r="B100" s="9" t="s">
        <v>252</v>
      </c>
      <c r="C100" s="11" t="s">
        <v>335</v>
      </c>
      <c r="D100" s="11">
        <v>118758</v>
      </c>
      <c r="E100" s="11" t="s">
        <v>336</v>
      </c>
      <c r="F100" s="11">
        <v>14388</v>
      </c>
      <c r="G100" s="11" t="s">
        <v>208</v>
      </c>
      <c r="H100" s="11" t="s">
        <v>189</v>
      </c>
      <c r="I100" s="2">
        <v>-50</v>
      </c>
      <c r="J100" s="13">
        <v>-25</v>
      </c>
    </row>
    <row r="101" ht="18" customHeight="1" spans="1:10">
      <c r="A101" s="11">
        <v>100</v>
      </c>
      <c r="B101" s="9" t="s">
        <v>252</v>
      </c>
      <c r="C101" s="11" t="s">
        <v>19</v>
      </c>
      <c r="D101" s="11">
        <v>118758</v>
      </c>
      <c r="E101" s="11" t="s">
        <v>337</v>
      </c>
      <c r="F101" s="12">
        <v>16204</v>
      </c>
      <c r="G101" s="12" t="s">
        <v>191</v>
      </c>
      <c r="H101" s="12" t="s">
        <v>189</v>
      </c>
      <c r="I101" s="2">
        <v>-50</v>
      </c>
      <c r="J101" s="13">
        <v>-25</v>
      </c>
    </row>
    <row r="102" ht="18" customHeight="1" spans="1:10">
      <c r="A102" s="11">
        <v>101</v>
      </c>
      <c r="B102" s="9" t="s">
        <v>99</v>
      </c>
      <c r="C102" s="11" t="s">
        <v>338</v>
      </c>
      <c r="D102" s="11">
        <v>733</v>
      </c>
      <c r="E102" s="11" t="s">
        <v>339</v>
      </c>
      <c r="F102" s="11">
        <v>11004</v>
      </c>
      <c r="G102" s="11" t="s">
        <v>208</v>
      </c>
      <c r="H102" s="11" t="s">
        <v>189</v>
      </c>
      <c r="I102" s="2">
        <v>-50</v>
      </c>
      <c r="J102" s="13">
        <v>-25</v>
      </c>
    </row>
    <row r="103" ht="18" customHeight="1" spans="1:10">
      <c r="A103" s="11">
        <v>102</v>
      </c>
      <c r="B103" s="9" t="s">
        <v>99</v>
      </c>
      <c r="C103" s="11" t="s">
        <v>340</v>
      </c>
      <c r="D103" s="11">
        <v>573</v>
      </c>
      <c r="E103" s="11" t="s">
        <v>341</v>
      </c>
      <c r="F103" s="11">
        <v>5501</v>
      </c>
      <c r="G103" s="11" t="s">
        <v>208</v>
      </c>
      <c r="H103" s="11" t="s">
        <v>189</v>
      </c>
      <c r="I103" s="2">
        <v>-50</v>
      </c>
      <c r="J103" s="13">
        <v>-25</v>
      </c>
    </row>
    <row r="104" ht="18" customHeight="1" spans="1:10">
      <c r="A104" s="11">
        <v>103</v>
      </c>
      <c r="B104" s="9" t="s">
        <v>99</v>
      </c>
      <c r="C104" s="11" t="s">
        <v>340</v>
      </c>
      <c r="D104" s="11">
        <v>573</v>
      </c>
      <c r="E104" s="11" t="s">
        <v>342</v>
      </c>
      <c r="F104" s="11">
        <v>16191</v>
      </c>
      <c r="G104" s="11" t="s">
        <v>191</v>
      </c>
      <c r="H104" s="12" t="s">
        <v>189</v>
      </c>
      <c r="I104" s="2">
        <v>-50</v>
      </c>
      <c r="J104" s="13">
        <v>-25</v>
      </c>
    </row>
    <row r="105" ht="18" customHeight="1" spans="1:10">
      <c r="A105" s="11">
        <v>104</v>
      </c>
      <c r="B105" s="9" t="s">
        <v>252</v>
      </c>
      <c r="C105" s="11" t="s">
        <v>343</v>
      </c>
      <c r="D105" s="11">
        <v>355</v>
      </c>
      <c r="E105" s="11" t="s">
        <v>344</v>
      </c>
      <c r="F105" s="11">
        <v>15726</v>
      </c>
      <c r="G105" s="11" t="s">
        <v>191</v>
      </c>
      <c r="H105" s="11" t="s">
        <v>189</v>
      </c>
      <c r="I105" s="2">
        <v>-50</v>
      </c>
      <c r="J105" s="13">
        <v>-25</v>
      </c>
    </row>
    <row r="106" ht="18" customHeight="1" spans="1:10">
      <c r="A106" s="11">
        <v>105</v>
      </c>
      <c r="B106" s="9" t="s">
        <v>252</v>
      </c>
      <c r="C106" s="11" t="s">
        <v>343</v>
      </c>
      <c r="D106" s="11">
        <v>355</v>
      </c>
      <c r="E106" s="11" t="s">
        <v>345</v>
      </c>
      <c r="F106" s="11">
        <v>14171</v>
      </c>
      <c r="G106" s="11" t="s">
        <v>191</v>
      </c>
      <c r="H106" s="11" t="s">
        <v>189</v>
      </c>
      <c r="I106" s="2">
        <v>-50</v>
      </c>
      <c r="J106" s="13">
        <v>-25</v>
      </c>
    </row>
    <row r="107" ht="18" customHeight="1" spans="1:10">
      <c r="A107" s="11">
        <v>106</v>
      </c>
      <c r="B107" s="9" t="s">
        <v>252</v>
      </c>
      <c r="C107" s="11" t="s">
        <v>346</v>
      </c>
      <c r="D107" s="11">
        <v>297863</v>
      </c>
      <c r="E107" s="11" t="s">
        <v>347</v>
      </c>
      <c r="F107" s="11">
        <v>9895</v>
      </c>
      <c r="G107" s="11" t="s">
        <v>208</v>
      </c>
      <c r="H107" s="11" t="s">
        <v>189</v>
      </c>
      <c r="I107" s="2">
        <v>-50</v>
      </c>
      <c r="J107" s="13">
        <v>-25</v>
      </c>
    </row>
    <row r="108" ht="18" customHeight="1" spans="1:10">
      <c r="A108" s="11">
        <v>107</v>
      </c>
      <c r="B108" s="9" t="s">
        <v>252</v>
      </c>
      <c r="C108" s="11" t="s">
        <v>346</v>
      </c>
      <c r="D108" s="11">
        <v>297863</v>
      </c>
      <c r="E108" s="9" t="s">
        <v>348</v>
      </c>
      <c r="F108" s="9">
        <v>16497</v>
      </c>
      <c r="G108" s="11" t="s">
        <v>191</v>
      </c>
      <c r="H108" s="9" t="s">
        <v>189</v>
      </c>
      <c r="I108" s="2">
        <v>-50</v>
      </c>
      <c r="J108" s="13">
        <v>-25</v>
      </c>
    </row>
    <row r="109" ht="18" customHeight="1" spans="1:10">
      <c r="A109" s="11">
        <v>108</v>
      </c>
      <c r="B109" s="9" t="s">
        <v>252</v>
      </c>
      <c r="C109" s="11" t="s">
        <v>349</v>
      </c>
      <c r="D109" s="11">
        <v>511</v>
      </c>
      <c r="E109" s="11" t="s">
        <v>350</v>
      </c>
      <c r="F109" s="11">
        <v>5527</v>
      </c>
      <c r="G109" s="11" t="s">
        <v>208</v>
      </c>
      <c r="H109" s="11" t="s">
        <v>189</v>
      </c>
      <c r="I109" s="2">
        <v>-50</v>
      </c>
      <c r="J109" s="13">
        <v>-25</v>
      </c>
    </row>
    <row r="110" ht="18" customHeight="1" spans="1:10">
      <c r="A110" s="11">
        <v>109</v>
      </c>
      <c r="B110" s="9" t="s">
        <v>252</v>
      </c>
      <c r="C110" s="11" t="s">
        <v>349</v>
      </c>
      <c r="D110" s="11">
        <v>511</v>
      </c>
      <c r="E110" s="11" t="s">
        <v>351</v>
      </c>
      <c r="F110" s="11">
        <v>7917</v>
      </c>
      <c r="G110" s="11" t="s">
        <v>191</v>
      </c>
      <c r="H110" s="11" t="s">
        <v>189</v>
      </c>
      <c r="I110" s="2">
        <v>-50</v>
      </c>
      <c r="J110" s="13">
        <v>-25</v>
      </c>
    </row>
    <row r="111" ht="18" customHeight="1" spans="1:10">
      <c r="A111" s="11">
        <v>110</v>
      </c>
      <c r="B111" s="9" t="s">
        <v>252</v>
      </c>
      <c r="C111" s="11" t="s">
        <v>352</v>
      </c>
      <c r="D111" s="11">
        <v>598</v>
      </c>
      <c r="E111" s="11" t="s">
        <v>353</v>
      </c>
      <c r="F111" s="11">
        <v>11178</v>
      </c>
      <c r="G111" s="11" t="s">
        <v>208</v>
      </c>
      <c r="H111" s="11" t="s">
        <v>189</v>
      </c>
      <c r="I111" s="2">
        <v>-50</v>
      </c>
      <c r="J111" s="13">
        <v>-25</v>
      </c>
    </row>
    <row r="112" ht="18" customHeight="1" spans="1:10">
      <c r="A112" s="11">
        <v>111</v>
      </c>
      <c r="B112" s="9" t="s">
        <v>252</v>
      </c>
      <c r="C112" s="11" t="s">
        <v>352</v>
      </c>
      <c r="D112" s="11">
        <v>598</v>
      </c>
      <c r="E112" s="11" t="s">
        <v>354</v>
      </c>
      <c r="F112" s="11">
        <v>12845</v>
      </c>
      <c r="G112" s="11" t="s">
        <v>191</v>
      </c>
      <c r="H112" s="11" t="s">
        <v>189</v>
      </c>
      <c r="I112" s="2">
        <v>-50</v>
      </c>
      <c r="J112" s="13">
        <v>-25</v>
      </c>
    </row>
    <row r="113" ht="18" customHeight="1" spans="1:10">
      <c r="A113" s="11">
        <v>112</v>
      </c>
      <c r="B113" s="9" t="s">
        <v>315</v>
      </c>
      <c r="C113" s="11" t="s">
        <v>355</v>
      </c>
      <c r="D113" s="11">
        <v>723</v>
      </c>
      <c r="E113" s="11" t="s">
        <v>356</v>
      </c>
      <c r="F113" s="11">
        <v>13020</v>
      </c>
      <c r="G113" s="11" t="s">
        <v>208</v>
      </c>
      <c r="H113" s="11" t="s">
        <v>189</v>
      </c>
      <c r="I113" s="2">
        <v>-50</v>
      </c>
      <c r="J113" s="13">
        <v>-25</v>
      </c>
    </row>
    <row r="114" ht="18" customHeight="1" spans="1:10">
      <c r="A114" s="11">
        <v>113</v>
      </c>
      <c r="B114" s="9" t="s">
        <v>315</v>
      </c>
      <c r="C114" s="11" t="s">
        <v>355</v>
      </c>
      <c r="D114" s="11">
        <v>723</v>
      </c>
      <c r="E114" s="11" t="s">
        <v>357</v>
      </c>
      <c r="F114" s="11">
        <v>14992</v>
      </c>
      <c r="G114" s="11" t="s">
        <v>191</v>
      </c>
      <c r="H114" s="11" t="s">
        <v>189</v>
      </c>
      <c r="I114" s="2">
        <v>-50</v>
      </c>
      <c r="J114" s="13">
        <v>-25</v>
      </c>
    </row>
    <row r="115" ht="18" customHeight="1" spans="1:10">
      <c r="A115" s="11">
        <v>114</v>
      </c>
      <c r="B115" s="9" t="s">
        <v>315</v>
      </c>
      <c r="C115" s="11" t="s">
        <v>358</v>
      </c>
      <c r="D115" s="11">
        <v>103639</v>
      </c>
      <c r="E115" s="11" t="s">
        <v>359</v>
      </c>
      <c r="F115" s="11">
        <v>5347</v>
      </c>
      <c r="G115" s="11" t="s">
        <v>208</v>
      </c>
      <c r="H115" s="11" t="s">
        <v>189</v>
      </c>
      <c r="I115" s="2">
        <v>-50</v>
      </c>
      <c r="J115" s="13">
        <v>-25</v>
      </c>
    </row>
    <row r="116" ht="18" customHeight="1" spans="1:10">
      <c r="A116" s="11">
        <v>115</v>
      </c>
      <c r="B116" s="9" t="s">
        <v>315</v>
      </c>
      <c r="C116" s="9" t="s">
        <v>358</v>
      </c>
      <c r="D116" s="9">
        <v>103639</v>
      </c>
      <c r="E116" s="11" t="s">
        <v>360</v>
      </c>
      <c r="F116" s="11">
        <v>15305</v>
      </c>
      <c r="G116" s="11" t="s">
        <v>191</v>
      </c>
      <c r="H116" s="11" t="s">
        <v>189</v>
      </c>
      <c r="I116" s="2">
        <v>-50</v>
      </c>
      <c r="J116" s="13">
        <v>-25</v>
      </c>
    </row>
    <row r="117" ht="18" customHeight="1" spans="1:10">
      <c r="A117" s="11">
        <v>116</v>
      </c>
      <c r="B117" s="9" t="s">
        <v>315</v>
      </c>
      <c r="C117" s="9" t="s">
        <v>358</v>
      </c>
      <c r="D117" s="9">
        <v>103639</v>
      </c>
      <c r="E117" s="11" t="s">
        <v>361</v>
      </c>
      <c r="F117" s="9">
        <v>26720</v>
      </c>
      <c r="G117" s="11" t="s">
        <v>191</v>
      </c>
      <c r="H117" s="9" t="s">
        <v>189</v>
      </c>
      <c r="I117" s="2">
        <v>-50</v>
      </c>
      <c r="J117" s="13">
        <v>-25</v>
      </c>
    </row>
    <row r="118" ht="18" customHeight="1" spans="1:10">
      <c r="A118" s="11">
        <v>117</v>
      </c>
      <c r="B118" s="9" t="s">
        <v>252</v>
      </c>
      <c r="C118" s="11" t="s">
        <v>362</v>
      </c>
      <c r="D118" s="11">
        <v>712</v>
      </c>
      <c r="E118" s="11" t="s">
        <v>363</v>
      </c>
      <c r="F118" s="11">
        <v>7006</v>
      </c>
      <c r="G118" s="11" t="s">
        <v>208</v>
      </c>
      <c r="H118" s="11" t="s">
        <v>189</v>
      </c>
      <c r="I118" s="2">
        <v>-50</v>
      </c>
      <c r="J118" s="13">
        <v>-25</v>
      </c>
    </row>
    <row r="119" ht="18" customHeight="1" spans="1:10">
      <c r="A119" s="11">
        <v>118</v>
      </c>
      <c r="B119" s="9" t="s">
        <v>252</v>
      </c>
      <c r="C119" s="11" t="s">
        <v>362</v>
      </c>
      <c r="D119" s="11">
        <v>712</v>
      </c>
      <c r="E119" s="11" t="s">
        <v>364</v>
      </c>
      <c r="F119" s="11">
        <v>8972</v>
      </c>
      <c r="G119" s="11" t="s">
        <v>191</v>
      </c>
      <c r="H119" s="11" t="s">
        <v>189</v>
      </c>
      <c r="I119" s="2">
        <v>-50</v>
      </c>
      <c r="J119" s="13">
        <v>-25</v>
      </c>
    </row>
    <row r="120" ht="18" customHeight="1" spans="1:10">
      <c r="A120" s="11">
        <v>119</v>
      </c>
      <c r="B120" s="9" t="s">
        <v>252</v>
      </c>
      <c r="C120" s="11" t="s">
        <v>362</v>
      </c>
      <c r="D120" s="11">
        <v>712</v>
      </c>
      <c r="E120" s="11" t="s">
        <v>365</v>
      </c>
      <c r="F120" s="11">
        <v>16417</v>
      </c>
      <c r="G120" s="11" t="s">
        <v>191</v>
      </c>
      <c r="H120" s="11" t="s">
        <v>189</v>
      </c>
      <c r="I120" s="2">
        <v>-50</v>
      </c>
      <c r="J120" s="13">
        <v>-25</v>
      </c>
    </row>
    <row r="121" ht="18" customHeight="1" spans="1:10">
      <c r="A121" s="11">
        <v>120</v>
      </c>
      <c r="B121" s="9" t="s">
        <v>252</v>
      </c>
      <c r="C121" s="9" t="s">
        <v>362</v>
      </c>
      <c r="D121" s="9">
        <v>712</v>
      </c>
      <c r="E121" s="9" t="s">
        <v>366</v>
      </c>
      <c r="F121" s="9">
        <v>27604</v>
      </c>
      <c r="G121" s="11" t="s">
        <v>191</v>
      </c>
      <c r="H121" s="9" t="s">
        <v>189</v>
      </c>
      <c r="I121" s="2">
        <v>-50</v>
      </c>
      <c r="J121" s="13">
        <v>-25</v>
      </c>
    </row>
    <row r="122" ht="18" customHeight="1" spans="1:10">
      <c r="A122" s="11">
        <v>121</v>
      </c>
      <c r="B122" s="9" t="s">
        <v>252</v>
      </c>
      <c r="C122" s="11" t="s">
        <v>367</v>
      </c>
      <c r="D122" s="11">
        <v>122198</v>
      </c>
      <c r="E122" s="11" t="s">
        <v>368</v>
      </c>
      <c r="F122" s="11">
        <v>15902</v>
      </c>
      <c r="G122" s="11" t="s">
        <v>191</v>
      </c>
      <c r="H122" s="11" t="s">
        <v>189</v>
      </c>
      <c r="I122" s="2">
        <v>-50</v>
      </c>
      <c r="J122" s="13">
        <v>-25</v>
      </c>
    </row>
    <row r="123" ht="18" customHeight="1" spans="1:10">
      <c r="A123" s="11">
        <v>122</v>
      </c>
      <c r="B123" s="9" t="s">
        <v>252</v>
      </c>
      <c r="C123" s="11" t="s">
        <v>369</v>
      </c>
      <c r="D123" s="11">
        <v>740</v>
      </c>
      <c r="E123" s="11" t="s">
        <v>370</v>
      </c>
      <c r="F123" s="11">
        <v>11382</v>
      </c>
      <c r="G123" s="11" t="s">
        <v>208</v>
      </c>
      <c r="H123" s="11" t="s">
        <v>189</v>
      </c>
      <c r="I123" s="2">
        <v>-50</v>
      </c>
      <c r="J123" s="13">
        <v>-25</v>
      </c>
    </row>
    <row r="124" ht="18" customHeight="1" spans="1:10">
      <c r="A124" s="11">
        <v>123</v>
      </c>
      <c r="B124" s="9" t="s">
        <v>252</v>
      </c>
      <c r="C124" s="11" t="s">
        <v>369</v>
      </c>
      <c r="D124" s="11">
        <v>740</v>
      </c>
      <c r="E124" s="11" t="s">
        <v>371</v>
      </c>
      <c r="F124" s="11">
        <v>9749</v>
      </c>
      <c r="G124" s="11" t="s">
        <v>191</v>
      </c>
      <c r="H124" s="11" t="s">
        <v>189</v>
      </c>
      <c r="I124" s="2">
        <v>-50</v>
      </c>
      <c r="J124" s="13">
        <v>-25</v>
      </c>
    </row>
    <row r="125" ht="18" customHeight="1" spans="1:10">
      <c r="A125" s="11">
        <v>124</v>
      </c>
      <c r="B125" s="9" t="s">
        <v>252</v>
      </c>
      <c r="C125" s="11" t="s">
        <v>372</v>
      </c>
      <c r="D125" s="11">
        <v>724</v>
      </c>
      <c r="E125" s="11" t="s">
        <v>373</v>
      </c>
      <c r="F125" s="11">
        <v>10930</v>
      </c>
      <c r="G125" s="11" t="s">
        <v>208</v>
      </c>
      <c r="H125" s="11" t="s">
        <v>189</v>
      </c>
      <c r="I125" s="2">
        <v>-50</v>
      </c>
      <c r="J125" s="13">
        <v>-25</v>
      </c>
    </row>
    <row r="126" ht="18" customHeight="1" spans="1:10">
      <c r="A126" s="11">
        <v>125</v>
      </c>
      <c r="B126" s="9" t="s">
        <v>315</v>
      </c>
      <c r="C126" s="11" t="s">
        <v>374</v>
      </c>
      <c r="D126" s="11">
        <v>571</v>
      </c>
      <c r="E126" s="11" t="s">
        <v>375</v>
      </c>
      <c r="F126" s="11">
        <v>5471</v>
      </c>
      <c r="G126" s="11" t="s">
        <v>208</v>
      </c>
      <c r="H126" s="11" t="s">
        <v>189</v>
      </c>
      <c r="I126" s="2">
        <v>-30</v>
      </c>
      <c r="J126" s="13">
        <v>-15</v>
      </c>
    </row>
    <row r="127" ht="18" customHeight="1" spans="1:10">
      <c r="A127" s="11">
        <v>126</v>
      </c>
      <c r="B127" s="9" t="s">
        <v>315</v>
      </c>
      <c r="C127" s="11" t="s">
        <v>374</v>
      </c>
      <c r="D127" s="11">
        <v>571</v>
      </c>
      <c r="E127" s="11" t="s">
        <v>376</v>
      </c>
      <c r="F127" s="11">
        <v>6454</v>
      </c>
      <c r="G127" s="11" t="s">
        <v>191</v>
      </c>
      <c r="H127" s="11" t="s">
        <v>189</v>
      </c>
      <c r="I127" s="2">
        <v>-30</v>
      </c>
      <c r="J127" s="13">
        <v>-15</v>
      </c>
    </row>
    <row r="128" ht="18" customHeight="1" spans="1:10">
      <c r="A128" s="11">
        <v>127</v>
      </c>
      <c r="B128" s="9" t="s">
        <v>315</v>
      </c>
      <c r="C128" s="11" t="s">
        <v>374</v>
      </c>
      <c r="D128" s="11">
        <v>571</v>
      </c>
      <c r="E128" s="11" t="s">
        <v>377</v>
      </c>
      <c r="F128" s="11">
        <v>15292</v>
      </c>
      <c r="G128" s="11" t="s">
        <v>191</v>
      </c>
      <c r="H128" s="11" t="s">
        <v>189</v>
      </c>
      <c r="I128" s="2">
        <v>-30</v>
      </c>
      <c r="J128" s="13">
        <v>-15</v>
      </c>
    </row>
    <row r="129" ht="18" customHeight="1" spans="1:10">
      <c r="A129" s="11">
        <v>128</v>
      </c>
      <c r="B129" s="9" t="s">
        <v>315</v>
      </c>
      <c r="C129" s="11" t="s">
        <v>378</v>
      </c>
      <c r="D129" s="11">
        <v>737</v>
      </c>
      <c r="E129" s="11" t="s">
        <v>379</v>
      </c>
      <c r="F129" s="11">
        <v>11642</v>
      </c>
      <c r="G129" s="11" t="s">
        <v>208</v>
      </c>
      <c r="H129" s="11" t="s">
        <v>189</v>
      </c>
      <c r="I129" s="2">
        <v>-50</v>
      </c>
      <c r="J129" s="13">
        <v>-25</v>
      </c>
    </row>
    <row r="130" ht="18" customHeight="1" spans="1:10">
      <c r="A130" s="11">
        <v>129</v>
      </c>
      <c r="B130" s="9" t="s">
        <v>315</v>
      </c>
      <c r="C130" s="9" t="s">
        <v>378</v>
      </c>
      <c r="D130" s="9">
        <v>737</v>
      </c>
      <c r="E130" s="9" t="s">
        <v>380</v>
      </c>
      <c r="F130" s="9">
        <v>26602</v>
      </c>
      <c r="G130" s="11" t="s">
        <v>191</v>
      </c>
      <c r="H130" s="9" t="s">
        <v>189</v>
      </c>
      <c r="I130" s="2">
        <v>-50</v>
      </c>
      <c r="J130" s="13">
        <v>-25</v>
      </c>
    </row>
    <row r="131" ht="18" customHeight="1" spans="1:10">
      <c r="A131" s="11">
        <v>130</v>
      </c>
      <c r="B131" s="9" t="s">
        <v>315</v>
      </c>
      <c r="C131" s="9" t="s">
        <v>378</v>
      </c>
      <c r="D131" s="9">
        <v>737</v>
      </c>
      <c r="E131" s="11" t="s">
        <v>381</v>
      </c>
      <c r="F131" s="11">
        <v>15720</v>
      </c>
      <c r="G131" s="11" t="s">
        <v>191</v>
      </c>
      <c r="H131" s="11" t="s">
        <v>189</v>
      </c>
      <c r="I131" s="2">
        <v>-50</v>
      </c>
      <c r="J131" s="13">
        <v>-25</v>
      </c>
    </row>
    <row r="132" ht="18" customHeight="1" spans="1:10">
      <c r="A132" s="11">
        <v>131</v>
      </c>
      <c r="B132" s="9" t="s">
        <v>252</v>
      </c>
      <c r="C132" s="11" t="s">
        <v>382</v>
      </c>
      <c r="D132" s="11">
        <v>515</v>
      </c>
      <c r="E132" s="11" t="s">
        <v>383</v>
      </c>
      <c r="F132" s="11">
        <v>12454</v>
      </c>
      <c r="G132" s="11" t="s">
        <v>208</v>
      </c>
      <c r="H132" s="11" t="s">
        <v>189</v>
      </c>
      <c r="I132" s="2">
        <v>-50</v>
      </c>
      <c r="J132" s="13">
        <v>-25</v>
      </c>
    </row>
    <row r="133" ht="18" customHeight="1" spans="1:10">
      <c r="A133" s="11">
        <v>132</v>
      </c>
      <c r="B133" s="9" t="s">
        <v>252</v>
      </c>
      <c r="C133" s="11" t="s">
        <v>382</v>
      </c>
      <c r="D133" s="11">
        <v>515</v>
      </c>
      <c r="E133" s="11" t="s">
        <v>384</v>
      </c>
      <c r="F133" s="11">
        <v>12669</v>
      </c>
      <c r="G133" s="11" t="s">
        <v>191</v>
      </c>
      <c r="H133" s="11" t="s">
        <v>189</v>
      </c>
      <c r="I133" s="2">
        <v>-50</v>
      </c>
      <c r="J133" s="13">
        <v>-25</v>
      </c>
    </row>
    <row r="134" ht="18" customHeight="1" spans="1:10">
      <c r="A134" s="11">
        <v>133</v>
      </c>
      <c r="B134" s="9" t="s">
        <v>315</v>
      </c>
      <c r="C134" s="11" t="s">
        <v>385</v>
      </c>
      <c r="D134" s="11">
        <v>707</v>
      </c>
      <c r="E134" s="11" t="s">
        <v>386</v>
      </c>
      <c r="F134" s="11">
        <v>4311</v>
      </c>
      <c r="G134" s="11" t="s">
        <v>208</v>
      </c>
      <c r="H134" s="11" t="s">
        <v>189</v>
      </c>
      <c r="I134" s="2">
        <v>-50</v>
      </c>
      <c r="J134" s="13">
        <v>-25</v>
      </c>
    </row>
    <row r="135" ht="18" customHeight="1" spans="1:10">
      <c r="A135" s="11">
        <v>134</v>
      </c>
      <c r="B135" s="9" t="s">
        <v>315</v>
      </c>
      <c r="C135" s="11" t="s">
        <v>385</v>
      </c>
      <c r="D135" s="11">
        <v>707</v>
      </c>
      <c r="E135" s="11" t="s">
        <v>387</v>
      </c>
      <c r="F135" s="11">
        <v>15329</v>
      </c>
      <c r="G135" s="11" t="s">
        <v>191</v>
      </c>
      <c r="H135" s="11" t="s">
        <v>189</v>
      </c>
      <c r="I135" s="2">
        <v>-50</v>
      </c>
      <c r="J135" s="13">
        <v>-25</v>
      </c>
    </row>
    <row r="136" ht="18" customHeight="1" spans="1:10">
      <c r="A136" s="11">
        <v>135</v>
      </c>
      <c r="B136" s="9" t="s">
        <v>315</v>
      </c>
      <c r="C136" s="11" t="s">
        <v>385</v>
      </c>
      <c r="D136" s="11">
        <v>707</v>
      </c>
      <c r="E136" s="11" t="s">
        <v>388</v>
      </c>
      <c r="F136" s="11">
        <v>8233</v>
      </c>
      <c r="G136" s="11" t="s">
        <v>191</v>
      </c>
      <c r="H136" s="11" t="s">
        <v>189</v>
      </c>
      <c r="I136" s="2">
        <v>-50</v>
      </c>
      <c r="J136" s="13">
        <v>-25</v>
      </c>
    </row>
    <row r="137" ht="18" customHeight="1" spans="1:10">
      <c r="A137" s="11">
        <v>136</v>
      </c>
      <c r="B137" s="9" t="s">
        <v>315</v>
      </c>
      <c r="C137" s="11" t="s">
        <v>389</v>
      </c>
      <c r="D137" s="11">
        <v>743</v>
      </c>
      <c r="E137" s="11" t="s">
        <v>390</v>
      </c>
      <c r="F137" s="11">
        <v>13209</v>
      </c>
      <c r="G137" s="11" t="s">
        <v>191</v>
      </c>
      <c r="H137" s="11" t="s">
        <v>189</v>
      </c>
      <c r="I137" s="2">
        <v>-50</v>
      </c>
      <c r="J137" s="13">
        <v>-25</v>
      </c>
    </row>
    <row r="138" ht="18" customHeight="1" spans="1:10">
      <c r="A138" s="11">
        <v>137</v>
      </c>
      <c r="B138" s="9" t="s">
        <v>315</v>
      </c>
      <c r="C138" s="11" t="s">
        <v>391</v>
      </c>
      <c r="D138" s="11">
        <v>114848</v>
      </c>
      <c r="E138" s="11" t="s">
        <v>392</v>
      </c>
      <c r="F138" s="11">
        <v>8763</v>
      </c>
      <c r="G138" s="11" t="s">
        <v>208</v>
      </c>
      <c r="H138" s="11" t="s">
        <v>189</v>
      </c>
      <c r="I138" s="2">
        <v>-30</v>
      </c>
      <c r="J138" s="13">
        <v>-15</v>
      </c>
    </row>
    <row r="139" ht="18" customHeight="1" spans="1:10">
      <c r="A139" s="11">
        <v>138</v>
      </c>
      <c r="B139" s="9" t="s">
        <v>315</v>
      </c>
      <c r="C139" s="11" t="s">
        <v>391</v>
      </c>
      <c r="D139" s="11">
        <v>114848</v>
      </c>
      <c r="E139" s="11" t="s">
        <v>393</v>
      </c>
      <c r="F139" s="11">
        <v>15848</v>
      </c>
      <c r="G139" s="11" t="s">
        <v>191</v>
      </c>
      <c r="H139" s="11" t="s">
        <v>189</v>
      </c>
      <c r="I139" s="2">
        <v>-30</v>
      </c>
      <c r="J139" s="13">
        <v>-15</v>
      </c>
    </row>
    <row r="140" ht="18" customHeight="1" spans="1:10">
      <c r="A140" s="11">
        <v>139</v>
      </c>
      <c r="B140" s="9" t="s">
        <v>315</v>
      </c>
      <c r="C140" s="11" t="s">
        <v>394</v>
      </c>
      <c r="D140" s="11">
        <v>113298</v>
      </c>
      <c r="E140" s="11" t="s">
        <v>395</v>
      </c>
      <c r="F140" s="11">
        <v>12730</v>
      </c>
      <c r="G140" s="11" t="s">
        <v>208</v>
      </c>
      <c r="H140" s="11" t="s">
        <v>189</v>
      </c>
      <c r="I140" s="2">
        <v>-50</v>
      </c>
      <c r="J140" s="13">
        <v>-25</v>
      </c>
    </row>
    <row r="141" ht="18" customHeight="1" spans="1:10">
      <c r="A141" s="11">
        <v>140</v>
      </c>
      <c r="B141" s="9" t="s">
        <v>252</v>
      </c>
      <c r="C141" s="11" t="s">
        <v>396</v>
      </c>
      <c r="D141" s="11">
        <v>122906</v>
      </c>
      <c r="E141" s="11" t="s">
        <v>397</v>
      </c>
      <c r="F141" s="11">
        <v>14866</v>
      </c>
      <c r="G141" s="11" t="s">
        <v>208</v>
      </c>
      <c r="H141" s="11" t="s">
        <v>189</v>
      </c>
      <c r="I141" s="2">
        <v>-50</v>
      </c>
      <c r="J141" s="13">
        <v>-25</v>
      </c>
    </row>
    <row r="142" ht="18" customHeight="1" spans="1:10">
      <c r="A142" s="11">
        <v>141</v>
      </c>
      <c r="B142" s="9" t="s">
        <v>252</v>
      </c>
      <c r="C142" s="11" t="s">
        <v>398</v>
      </c>
      <c r="D142" s="11">
        <v>730</v>
      </c>
      <c r="E142" s="11" t="s">
        <v>399</v>
      </c>
      <c r="F142" s="11">
        <v>4325</v>
      </c>
      <c r="G142" s="11" t="s">
        <v>208</v>
      </c>
      <c r="H142" s="11" t="s">
        <v>189</v>
      </c>
      <c r="I142" s="2">
        <v>-30</v>
      </c>
      <c r="J142" s="13">
        <v>-15</v>
      </c>
    </row>
    <row r="143" ht="18" customHeight="1" spans="1:10">
      <c r="A143" s="11">
        <v>142</v>
      </c>
      <c r="B143" s="9" t="s">
        <v>252</v>
      </c>
      <c r="C143" s="11" t="s">
        <v>398</v>
      </c>
      <c r="D143" s="11">
        <v>730</v>
      </c>
      <c r="E143" s="11" t="s">
        <v>400</v>
      </c>
      <c r="F143" s="11">
        <v>8338</v>
      </c>
      <c r="G143" s="11" t="s">
        <v>191</v>
      </c>
      <c r="H143" s="11" t="s">
        <v>189</v>
      </c>
      <c r="I143" s="2">
        <v>-30</v>
      </c>
      <c r="J143" s="13">
        <v>-15</v>
      </c>
    </row>
    <row r="144" ht="18" customHeight="1" spans="1:10">
      <c r="A144" s="11">
        <v>143</v>
      </c>
      <c r="B144" s="9" t="s">
        <v>252</v>
      </c>
      <c r="C144" s="11" t="s">
        <v>398</v>
      </c>
      <c r="D144" s="11">
        <v>730</v>
      </c>
      <c r="E144" s="11" t="s">
        <v>401</v>
      </c>
      <c r="F144" s="11">
        <v>14214</v>
      </c>
      <c r="G144" s="11" t="s">
        <v>191</v>
      </c>
      <c r="H144" s="11" t="s">
        <v>189</v>
      </c>
      <c r="I144" s="2">
        <v>-30</v>
      </c>
      <c r="J144" s="13">
        <v>-15</v>
      </c>
    </row>
    <row r="145" ht="18" customHeight="1" spans="1:10">
      <c r="A145" s="11">
        <v>144</v>
      </c>
      <c r="B145" s="9" t="s">
        <v>252</v>
      </c>
      <c r="C145" s="11" t="s">
        <v>398</v>
      </c>
      <c r="D145" s="11">
        <v>730</v>
      </c>
      <c r="E145" s="11" t="s">
        <v>402</v>
      </c>
      <c r="F145" s="11">
        <v>15065</v>
      </c>
      <c r="G145" s="11" t="s">
        <v>191</v>
      </c>
      <c r="H145" s="11" t="s">
        <v>189</v>
      </c>
      <c r="I145" s="2">
        <v>-30</v>
      </c>
      <c r="J145" s="13">
        <v>-15</v>
      </c>
    </row>
    <row r="146" ht="18" customHeight="1" spans="1:10">
      <c r="A146" s="11">
        <v>145</v>
      </c>
      <c r="B146" s="9" t="s">
        <v>252</v>
      </c>
      <c r="C146" s="11" t="s">
        <v>403</v>
      </c>
      <c r="D146" s="11">
        <v>107658</v>
      </c>
      <c r="E146" s="11" t="s">
        <v>404</v>
      </c>
      <c r="F146" s="11">
        <v>7388</v>
      </c>
      <c r="G146" s="11" t="s">
        <v>208</v>
      </c>
      <c r="H146" s="11" t="s">
        <v>189</v>
      </c>
      <c r="I146" s="2">
        <v>-50</v>
      </c>
      <c r="J146" s="13">
        <v>-25</v>
      </c>
    </row>
    <row r="147" ht="18" customHeight="1" spans="1:10">
      <c r="A147" s="11">
        <v>146</v>
      </c>
      <c r="B147" s="9" t="s">
        <v>252</v>
      </c>
      <c r="C147" s="11" t="s">
        <v>403</v>
      </c>
      <c r="D147" s="11">
        <v>107658</v>
      </c>
      <c r="E147" s="11" t="s">
        <v>405</v>
      </c>
      <c r="F147" s="11">
        <v>4562</v>
      </c>
      <c r="G147" s="11" t="s">
        <v>191</v>
      </c>
      <c r="H147" s="11" t="s">
        <v>189</v>
      </c>
      <c r="I147" s="2">
        <v>-50</v>
      </c>
      <c r="J147" s="13">
        <v>-25</v>
      </c>
    </row>
    <row r="148" ht="18" customHeight="1" spans="1:10">
      <c r="A148" s="11">
        <v>147</v>
      </c>
      <c r="B148" s="9" t="s">
        <v>252</v>
      </c>
      <c r="C148" s="11" t="s">
        <v>403</v>
      </c>
      <c r="D148" s="11">
        <v>107658</v>
      </c>
      <c r="E148" s="11" t="s">
        <v>406</v>
      </c>
      <c r="F148" s="11">
        <v>14861</v>
      </c>
      <c r="G148" s="11" t="s">
        <v>191</v>
      </c>
      <c r="H148" s="11" t="s">
        <v>189</v>
      </c>
      <c r="I148" s="2">
        <v>-50</v>
      </c>
      <c r="J148" s="13">
        <v>-25</v>
      </c>
    </row>
    <row r="149" ht="18" customHeight="1" spans="1:10">
      <c r="A149" s="11">
        <v>148</v>
      </c>
      <c r="B149" s="9" t="s">
        <v>252</v>
      </c>
      <c r="C149" s="11" t="s">
        <v>403</v>
      </c>
      <c r="D149" s="11">
        <v>107658</v>
      </c>
      <c r="E149" s="11" t="s">
        <v>407</v>
      </c>
      <c r="F149" s="11">
        <v>15742</v>
      </c>
      <c r="G149" s="11" t="s">
        <v>191</v>
      </c>
      <c r="H149" s="11" t="s">
        <v>189</v>
      </c>
      <c r="I149" s="2">
        <v>-50</v>
      </c>
      <c r="J149" s="13">
        <v>-25</v>
      </c>
    </row>
    <row r="150" ht="18" customHeight="1" spans="1:10">
      <c r="A150" s="11">
        <v>149</v>
      </c>
      <c r="B150" s="9" t="s">
        <v>252</v>
      </c>
      <c r="C150" s="11" t="s">
        <v>408</v>
      </c>
      <c r="D150" s="11">
        <v>709</v>
      </c>
      <c r="E150" s="11" t="s">
        <v>409</v>
      </c>
      <c r="F150" s="11">
        <v>12921</v>
      </c>
      <c r="G150" s="11" t="s">
        <v>208</v>
      </c>
      <c r="H150" s="11" t="s">
        <v>189</v>
      </c>
      <c r="I150" s="2">
        <v>-50</v>
      </c>
      <c r="J150" s="13">
        <v>-25</v>
      </c>
    </row>
    <row r="151" ht="18" customHeight="1" spans="1:10">
      <c r="A151" s="11">
        <v>150</v>
      </c>
      <c r="B151" s="9" t="s">
        <v>252</v>
      </c>
      <c r="C151" s="11" t="s">
        <v>408</v>
      </c>
      <c r="D151" s="11">
        <v>709</v>
      </c>
      <c r="E151" s="11" t="s">
        <v>410</v>
      </c>
      <c r="F151" s="11">
        <v>15614</v>
      </c>
      <c r="G151" s="11" t="s">
        <v>191</v>
      </c>
      <c r="H151" s="11" t="s">
        <v>189</v>
      </c>
      <c r="I151" s="2">
        <v>-50</v>
      </c>
      <c r="J151" s="13">
        <v>-25</v>
      </c>
    </row>
    <row r="152" ht="18" customHeight="1" spans="1:10">
      <c r="A152" s="11">
        <v>151</v>
      </c>
      <c r="B152" s="9" t="s">
        <v>252</v>
      </c>
      <c r="C152" s="11" t="s">
        <v>408</v>
      </c>
      <c r="D152" s="11">
        <v>709</v>
      </c>
      <c r="E152" s="11" t="s">
        <v>411</v>
      </c>
      <c r="F152" s="11">
        <v>5641</v>
      </c>
      <c r="G152" s="11" t="s">
        <v>191</v>
      </c>
      <c r="H152" s="11" t="s">
        <v>189</v>
      </c>
      <c r="I152" s="2">
        <v>-50</v>
      </c>
      <c r="J152" s="13">
        <v>-25</v>
      </c>
    </row>
    <row r="153" ht="18" customHeight="1" spans="1:10">
      <c r="A153" s="11">
        <v>152</v>
      </c>
      <c r="B153" s="9" t="s">
        <v>315</v>
      </c>
      <c r="C153" s="11" t="s">
        <v>412</v>
      </c>
      <c r="D153" s="11">
        <v>101453</v>
      </c>
      <c r="E153" s="11" t="s">
        <v>413</v>
      </c>
      <c r="F153" s="11">
        <v>4518</v>
      </c>
      <c r="G153" s="11" t="s">
        <v>208</v>
      </c>
      <c r="H153" s="11" t="s">
        <v>189</v>
      </c>
      <c r="I153" s="2">
        <v>-50</v>
      </c>
      <c r="J153" s="13">
        <v>-25</v>
      </c>
    </row>
    <row r="154" ht="18" customHeight="1" spans="1:10">
      <c r="A154" s="11">
        <v>153</v>
      </c>
      <c r="B154" s="9" t="s">
        <v>315</v>
      </c>
      <c r="C154" s="11" t="s">
        <v>412</v>
      </c>
      <c r="D154" s="11">
        <v>101453</v>
      </c>
      <c r="E154" s="11" t="s">
        <v>414</v>
      </c>
      <c r="F154" s="11">
        <v>11866</v>
      </c>
      <c r="G154" s="11" t="s">
        <v>191</v>
      </c>
      <c r="H154" s="11" t="s">
        <v>189</v>
      </c>
      <c r="I154" s="2">
        <v>-50</v>
      </c>
      <c r="J154" s="13">
        <v>-25</v>
      </c>
    </row>
    <row r="155" ht="18" customHeight="1" spans="1:10">
      <c r="A155" s="11">
        <v>154</v>
      </c>
      <c r="B155" s="9" t="s">
        <v>315</v>
      </c>
      <c r="C155" s="11" t="s">
        <v>153</v>
      </c>
      <c r="D155" s="11">
        <v>329</v>
      </c>
      <c r="E155" s="11" t="s">
        <v>415</v>
      </c>
      <c r="F155" s="11">
        <v>9988</v>
      </c>
      <c r="G155" s="11" t="s">
        <v>208</v>
      </c>
      <c r="H155" s="11" t="s">
        <v>189</v>
      </c>
      <c r="I155" s="2">
        <v>-50</v>
      </c>
      <c r="J155" s="13">
        <v>-25</v>
      </c>
    </row>
    <row r="156" ht="18" customHeight="1" spans="1:10">
      <c r="A156" s="11">
        <v>155</v>
      </c>
      <c r="B156" s="9" t="s">
        <v>315</v>
      </c>
      <c r="C156" s="11" t="s">
        <v>153</v>
      </c>
      <c r="D156" s="11">
        <v>329</v>
      </c>
      <c r="E156" s="11" t="s">
        <v>416</v>
      </c>
      <c r="F156" s="11">
        <v>15741</v>
      </c>
      <c r="G156" s="11" t="s">
        <v>191</v>
      </c>
      <c r="H156" s="11" t="s">
        <v>189</v>
      </c>
      <c r="I156" s="2">
        <v>-50</v>
      </c>
      <c r="J156" s="13">
        <v>-25</v>
      </c>
    </row>
    <row r="157" ht="18" customHeight="1" spans="1:10">
      <c r="A157" s="11">
        <v>156</v>
      </c>
      <c r="B157" s="9" t="s">
        <v>315</v>
      </c>
      <c r="C157" s="11" t="s">
        <v>153</v>
      </c>
      <c r="D157" s="11">
        <v>329</v>
      </c>
      <c r="E157" s="11" t="s">
        <v>417</v>
      </c>
      <c r="F157" s="11">
        <v>15903</v>
      </c>
      <c r="G157" s="11" t="s">
        <v>191</v>
      </c>
      <c r="H157" s="11" t="s">
        <v>189</v>
      </c>
      <c r="I157" s="2">
        <v>-50</v>
      </c>
      <c r="J157" s="13">
        <v>-25</v>
      </c>
    </row>
    <row r="158" ht="18" customHeight="1" spans="1:10">
      <c r="A158" s="11">
        <v>157</v>
      </c>
      <c r="B158" s="9" t="s">
        <v>240</v>
      </c>
      <c r="C158" s="11" t="s">
        <v>418</v>
      </c>
      <c r="D158" s="11">
        <v>513</v>
      </c>
      <c r="E158" s="11" t="s">
        <v>419</v>
      </c>
      <c r="F158" s="11">
        <v>12505</v>
      </c>
      <c r="G158" s="11" t="s">
        <v>208</v>
      </c>
      <c r="H158" s="11" t="s">
        <v>189</v>
      </c>
      <c r="I158" s="2">
        <v>-50</v>
      </c>
      <c r="J158" s="13">
        <v>-25</v>
      </c>
    </row>
    <row r="159" ht="18" customHeight="1" spans="1:10">
      <c r="A159" s="11">
        <v>158</v>
      </c>
      <c r="B159" s="9" t="s">
        <v>240</v>
      </c>
      <c r="C159" s="11" t="s">
        <v>420</v>
      </c>
      <c r="D159" s="11">
        <v>752</v>
      </c>
      <c r="E159" s="11" t="s">
        <v>421</v>
      </c>
      <c r="F159" s="11">
        <v>15756</v>
      </c>
      <c r="G159" s="11" t="s">
        <v>208</v>
      </c>
      <c r="H159" s="11" t="s">
        <v>189</v>
      </c>
      <c r="I159" s="2">
        <v>-50</v>
      </c>
      <c r="J159" s="13">
        <v>-25</v>
      </c>
    </row>
    <row r="160" ht="18" customHeight="1" spans="1:10">
      <c r="A160" s="11">
        <v>159</v>
      </c>
      <c r="B160" s="9" t="s">
        <v>315</v>
      </c>
      <c r="C160" s="11" t="s">
        <v>422</v>
      </c>
      <c r="D160" s="11">
        <v>119263</v>
      </c>
      <c r="E160" s="11" t="s">
        <v>423</v>
      </c>
      <c r="F160" s="11">
        <v>4077</v>
      </c>
      <c r="G160" s="11" t="s">
        <v>208</v>
      </c>
      <c r="H160" s="11" t="s">
        <v>189</v>
      </c>
      <c r="I160" s="2">
        <v>-30</v>
      </c>
      <c r="J160" s="13">
        <v>-15</v>
      </c>
    </row>
    <row r="161" ht="18" customHeight="1" spans="1:10">
      <c r="A161" s="11">
        <v>160</v>
      </c>
      <c r="B161" s="9" t="s">
        <v>315</v>
      </c>
      <c r="C161" s="11" t="s">
        <v>422</v>
      </c>
      <c r="D161" s="11">
        <v>119263</v>
      </c>
      <c r="E161" s="12" t="s">
        <v>424</v>
      </c>
      <c r="F161" s="12">
        <v>16259</v>
      </c>
      <c r="G161" s="12" t="s">
        <v>191</v>
      </c>
      <c r="H161" s="12" t="s">
        <v>189</v>
      </c>
      <c r="I161" s="2">
        <v>-30</v>
      </c>
      <c r="J161" s="13">
        <v>-15</v>
      </c>
    </row>
    <row r="162" ht="18" customHeight="1" spans="1:10">
      <c r="A162" s="11">
        <v>161</v>
      </c>
      <c r="B162" s="9" t="s">
        <v>315</v>
      </c>
      <c r="C162" s="11" t="s">
        <v>425</v>
      </c>
      <c r="D162" s="11">
        <v>113025</v>
      </c>
      <c r="E162" s="11" t="s">
        <v>426</v>
      </c>
      <c r="F162" s="11">
        <v>12144</v>
      </c>
      <c r="G162" s="11" t="s">
        <v>208</v>
      </c>
      <c r="H162" s="11" t="s">
        <v>189</v>
      </c>
      <c r="I162" s="2">
        <v>-50</v>
      </c>
      <c r="J162" s="13">
        <v>-25</v>
      </c>
    </row>
    <row r="163" ht="18" customHeight="1" spans="1:10">
      <c r="A163" s="11">
        <v>162</v>
      </c>
      <c r="B163" s="9" t="s">
        <v>315</v>
      </c>
      <c r="C163" s="11" t="s">
        <v>427</v>
      </c>
      <c r="D163" s="11">
        <v>106399</v>
      </c>
      <c r="E163" s="11" t="s">
        <v>428</v>
      </c>
      <c r="F163" s="11">
        <v>6456</v>
      </c>
      <c r="G163" s="11" t="s">
        <v>208</v>
      </c>
      <c r="H163" s="11" t="s">
        <v>189</v>
      </c>
      <c r="I163" s="2">
        <v>-30</v>
      </c>
      <c r="J163" s="13">
        <v>-15</v>
      </c>
    </row>
    <row r="164" ht="18" customHeight="1" spans="1:10">
      <c r="A164" s="11">
        <v>163</v>
      </c>
      <c r="B164" s="9" t="s">
        <v>315</v>
      </c>
      <c r="C164" s="11" t="s">
        <v>427</v>
      </c>
      <c r="D164" s="11">
        <v>106399</v>
      </c>
      <c r="E164" s="11" t="s">
        <v>429</v>
      </c>
      <c r="F164" s="11">
        <v>15850</v>
      </c>
      <c r="G164" s="11" t="s">
        <v>191</v>
      </c>
      <c r="H164" s="11" t="s">
        <v>189</v>
      </c>
      <c r="I164" s="2">
        <v>-30</v>
      </c>
      <c r="J164" s="13">
        <v>-15</v>
      </c>
    </row>
    <row r="165" ht="18" customHeight="1" spans="1:10">
      <c r="A165" s="11">
        <v>164</v>
      </c>
      <c r="B165" s="9" t="s">
        <v>315</v>
      </c>
      <c r="C165" s="11" t="s">
        <v>427</v>
      </c>
      <c r="D165" s="11">
        <v>106399</v>
      </c>
      <c r="E165" s="11" t="s">
        <v>430</v>
      </c>
      <c r="F165" s="11">
        <v>14493</v>
      </c>
      <c r="G165" s="11" t="s">
        <v>191</v>
      </c>
      <c r="H165" s="11" t="s">
        <v>189</v>
      </c>
      <c r="I165" s="2">
        <v>-30</v>
      </c>
      <c r="J165" s="13">
        <v>-15</v>
      </c>
    </row>
    <row r="166" ht="18" customHeight="1" spans="1:10">
      <c r="A166" s="11">
        <v>165</v>
      </c>
      <c r="B166" s="9" t="s">
        <v>240</v>
      </c>
      <c r="C166" s="11" t="s">
        <v>431</v>
      </c>
      <c r="D166" s="11">
        <v>113008</v>
      </c>
      <c r="E166" s="11" t="s">
        <v>432</v>
      </c>
      <c r="F166" s="11">
        <v>11425</v>
      </c>
      <c r="G166" s="11" t="s">
        <v>208</v>
      </c>
      <c r="H166" s="11" t="s">
        <v>189</v>
      </c>
      <c r="I166" s="2">
        <v>-50</v>
      </c>
      <c r="J166" s="13">
        <v>-25</v>
      </c>
    </row>
    <row r="167" ht="18" customHeight="1" spans="1:10">
      <c r="A167" s="11">
        <v>166</v>
      </c>
      <c r="B167" s="9" t="s">
        <v>240</v>
      </c>
      <c r="C167" s="11" t="s">
        <v>431</v>
      </c>
      <c r="D167" s="11">
        <v>113008</v>
      </c>
      <c r="E167" s="11" t="s">
        <v>433</v>
      </c>
      <c r="F167" s="11">
        <v>15849</v>
      </c>
      <c r="G167" s="11" t="s">
        <v>191</v>
      </c>
      <c r="H167" s="11" t="s">
        <v>189</v>
      </c>
      <c r="I167" s="2">
        <v>-50</v>
      </c>
      <c r="J167" s="13">
        <v>-25</v>
      </c>
    </row>
    <row r="168" ht="18" customHeight="1" spans="1:10">
      <c r="A168" s="11">
        <v>167</v>
      </c>
      <c r="B168" s="9" t="s">
        <v>240</v>
      </c>
      <c r="C168" s="11" t="s">
        <v>434</v>
      </c>
      <c r="D168" s="11">
        <v>747</v>
      </c>
      <c r="E168" s="11" t="s">
        <v>435</v>
      </c>
      <c r="F168" s="11">
        <v>10907</v>
      </c>
      <c r="G168" s="11" t="s">
        <v>208</v>
      </c>
      <c r="H168" s="11" t="s">
        <v>189</v>
      </c>
      <c r="I168" s="13">
        <v>100</v>
      </c>
      <c r="J168" s="13"/>
    </row>
    <row r="169" ht="18" customHeight="1" spans="1:10">
      <c r="A169" s="11">
        <v>168</v>
      </c>
      <c r="B169" s="9" t="s">
        <v>240</v>
      </c>
      <c r="C169" s="11" t="s">
        <v>434</v>
      </c>
      <c r="D169" s="11">
        <v>747</v>
      </c>
      <c r="E169" s="11" t="s">
        <v>436</v>
      </c>
      <c r="F169" s="11">
        <v>11964</v>
      </c>
      <c r="G169" s="11" t="s">
        <v>191</v>
      </c>
      <c r="H169" s="11" t="s">
        <v>189</v>
      </c>
      <c r="I169" s="13">
        <v>100</v>
      </c>
      <c r="J169" s="13"/>
    </row>
    <row r="170" ht="18" customHeight="1" spans="1:10">
      <c r="A170" s="11">
        <v>169</v>
      </c>
      <c r="B170" s="9" t="s">
        <v>240</v>
      </c>
      <c r="C170" s="11" t="s">
        <v>437</v>
      </c>
      <c r="D170" s="11">
        <v>572</v>
      </c>
      <c r="E170" s="11" t="s">
        <v>438</v>
      </c>
      <c r="F170" s="11">
        <v>5457</v>
      </c>
      <c r="G170" s="11" t="s">
        <v>208</v>
      </c>
      <c r="H170" s="11" t="s">
        <v>189</v>
      </c>
      <c r="I170" s="2">
        <v>-30</v>
      </c>
      <c r="J170" s="13">
        <v>-15</v>
      </c>
    </row>
    <row r="171" ht="18" customHeight="1" spans="1:10">
      <c r="A171" s="11">
        <v>170</v>
      </c>
      <c r="B171" s="9" t="s">
        <v>240</v>
      </c>
      <c r="C171" s="11" t="s">
        <v>437</v>
      </c>
      <c r="D171" s="11">
        <v>572</v>
      </c>
      <c r="E171" s="11" t="s">
        <v>439</v>
      </c>
      <c r="F171" s="11">
        <v>10186</v>
      </c>
      <c r="G171" s="11" t="s">
        <v>191</v>
      </c>
      <c r="H171" s="11" t="s">
        <v>189</v>
      </c>
      <c r="I171" s="2">
        <v>-30</v>
      </c>
      <c r="J171" s="13">
        <v>-15</v>
      </c>
    </row>
    <row r="172" ht="18" customHeight="1" spans="1:10">
      <c r="A172" s="11">
        <v>171</v>
      </c>
      <c r="B172" s="9" t="s">
        <v>252</v>
      </c>
      <c r="C172" s="11" t="s">
        <v>440</v>
      </c>
      <c r="D172" s="11">
        <v>120844</v>
      </c>
      <c r="E172" s="11" t="s">
        <v>441</v>
      </c>
      <c r="F172" s="11">
        <v>9328</v>
      </c>
      <c r="G172" s="11" t="s">
        <v>208</v>
      </c>
      <c r="H172" s="11" t="s">
        <v>189</v>
      </c>
      <c r="I172" s="2">
        <v>-50</v>
      </c>
      <c r="J172" s="13">
        <v>-25</v>
      </c>
    </row>
    <row r="173" ht="18" customHeight="1" spans="1:10">
      <c r="A173" s="11">
        <v>172</v>
      </c>
      <c r="B173" s="9" t="s">
        <v>252</v>
      </c>
      <c r="C173" s="11" t="s">
        <v>440</v>
      </c>
      <c r="D173" s="11">
        <v>120844</v>
      </c>
      <c r="E173" s="11" t="s">
        <v>442</v>
      </c>
      <c r="F173" s="11">
        <v>10377</v>
      </c>
      <c r="G173" s="11" t="s">
        <v>191</v>
      </c>
      <c r="H173" s="11" t="s">
        <v>199</v>
      </c>
      <c r="I173" s="2">
        <v>-50</v>
      </c>
      <c r="J173" s="13">
        <v>-25</v>
      </c>
    </row>
    <row r="174" ht="18" customHeight="1" spans="1:10">
      <c r="A174" s="11">
        <v>173</v>
      </c>
      <c r="B174" s="9" t="s">
        <v>315</v>
      </c>
      <c r="C174" s="11" t="s">
        <v>443</v>
      </c>
      <c r="D174" s="11">
        <v>118951</v>
      </c>
      <c r="E174" s="11" t="s">
        <v>444</v>
      </c>
      <c r="F174" s="11">
        <v>12932</v>
      </c>
      <c r="G174" s="11" t="s">
        <v>191</v>
      </c>
      <c r="H174" s="11" t="s">
        <v>189</v>
      </c>
      <c r="I174" s="2">
        <v>-50</v>
      </c>
      <c r="J174" s="13">
        <v>-25</v>
      </c>
    </row>
    <row r="175" ht="18" customHeight="1" spans="1:10">
      <c r="A175" s="11">
        <v>174</v>
      </c>
      <c r="B175" s="9" t="s">
        <v>240</v>
      </c>
      <c r="C175" s="11" t="s">
        <v>445</v>
      </c>
      <c r="D175" s="11">
        <v>128640</v>
      </c>
      <c r="E175" s="11" t="s">
        <v>446</v>
      </c>
      <c r="F175" s="11">
        <v>15535</v>
      </c>
      <c r="G175" s="11" t="s">
        <v>208</v>
      </c>
      <c r="H175" s="11" t="s">
        <v>189</v>
      </c>
      <c r="I175" s="2">
        <v>-50</v>
      </c>
      <c r="J175" s="13">
        <v>-25</v>
      </c>
    </row>
    <row r="176" ht="18" customHeight="1" spans="1:10">
      <c r="A176" s="11">
        <v>175</v>
      </c>
      <c r="B176" s="9" t="s">
        <v>240</v>
      </c>
      <c r="C176" s="11" t="s">
        <v>445</v>
      </c>
      <c r="D176" s="11">
        <v>128640</v>
      </c>
      <c r="E176" s="12" t="s">
        <v>447</v>
      </c>
      <c r="F176" s="12">
        <v>16203</v>
      </c>
      <c r="G176" s="12" t="s">
        <v>191</v>
      </c>
      <c r="H176" s="12" t="s">
        <v>189</v>
      </c>
      <c r="I176" s="2">
        <v>-50</v>
      </c>
      <c r="J176" s="13">
        <v>-25</v>
      </c>
    </row>
    <row r="177" ht="18" customHeight="1" spans="1:10">
      <c r="A177" s="11">
        <v>176</v>
      </c>
      <c r="B177" s="9" t="s">
        <v>315</v>
      </c>
      <c r="C177" s="11" t="s">
        <v>448</v>
      </c>
      <c r="D177" s="11">
        <v>113833</v>
      </c>
      <c r="E177" s="11" t="s">
        <v>449</v>
      </c>
      <c r="F177" s="11">
        <v>11624</v>
      </c>
      <c r="G177" s="11" t="s">
        <v>208</v>
      </c>
      <c r="H177" s="11" t="s">
        <v>189</v>
      </c>
      <c r="I177" s="2">
        <v>-50</v>
      </c>
      <c r="J177" s="13">
        <v>-25</v>
      </c>
    </row>
    <row r="178" ht="18" customHeight="1" spans="1:10">
      <c r="A178" s="11">
        <v>177</v>
      </c>
      <c r="B178" s="9" t="s">
        <v>315</v>
      </c>
      <c r="C178" s="11" t="s">
        <v>448</v>
      </c>
      <c r="D178" s="11">
        <v>113833</v>
      </c>
      <c r="E178" s="11" t="s">
        <v>450</v>
      </c>
      <c r="F178" s="11">
        <v>13296</v>
      </c>
      <c r="G178" s="11" t="s">
        <v>191</v>
      </c>
      <c r="H178" s="11" t="s">
        <v>189</v>
      </c>
      <c r="I178" s="2">
        <v>-50</v>
      </c>
      <c r="J178" s="13">
        <v>-25</v>
      </c>
    </row>
    <row r="179" ht="18" customHeight="1" spans="1:10">
      <c r="A179" s="11">
        <v>178</v>
      </c>
      <c r="B179" s="9" t="s">
        <v>315</v>
      </c>
      <c r="C179" s="11" t="s">
        <v>451</v>
      </c>
      <c r="D179" s="11">
        <v>114286</v>
      </c>
      <c r="E179" s="12" t="s">
        <v>452</v>
      </c>
      <c r="F179" s="12">
        <v>16266</v>
      </c>
      <c r="G179" s="11" t="s">
        <v>208</v>
      </c>
      <c r="H179" s="12" t="s">
        <v>189</v>
      </c>
      <c r="I179" s="2">
        <v>-30</v>
      </c>
      <c r="J179" s="13">
        <v>-15</v>
      </c>
    </row>
    <row r="180" ht="18" customHeight="1" spans="1:10">
      <c r="A180" s="11">
        <v>179</v>
      </c>
      <c r="B180" s="9" t="s">
        <v>315</v>
      </c>
      <c r="C180" s="11" t="s">
        <v>451</v>
      </c>
      <c r="D180" s="11">
        <v>114286</v>
      </c>
      <c r="E180" s="11" t="s">
        <v>453</v>
      </c>
      <c r="F180" s="11">
        <v>13698</v>
      </c>
      <c r="G180" s="11" t="s">
        <v>191</v>
      </c>
      <c r="H180" s="11" t="s">
        <v>199</v>
      </c>
      <c r="I180" s="2">
        <v>-30</v>
      </c>
      <c r="J180" s="13">
        <v>-15</v>
      </c>
    </row>
    <row r="181" ht="18" customHeight="1" spans="1:10">
      <c r="A181" s="11">
        <v>180</v>
      </c>
      <c r="B181" s="9" t="s">
        <v>240</v>
      </c>
      <c r="C181" s="11" t="s">
        <v>454</v>
      </c>
      <c r="D181" s="11">
        <v>106569</v>
      </c>
      <c r="E181" s="11" t="s">
        <v>455</v>
      </c>
      <c r="F181" s="11">
        <v>12451</v>
      </c>
      <c r="G181" s="11" t="s">
        <v>208</v>
      </c>
      <c r="H181" s="11" t="s">
        <v>189</v>
      </c>
      <c r="I181" s="2">
        <v>-50</v>
      </c>
      <c r="J181" s="13">
        <v>-25</v>
      </c>
    </row>
    <row r="182" ht="18" customHeight="1" spans="1:10">
      <c r="A182" s="11">
        <v>181</v>
      </c>
      <c r="B182" s="9" t="s">
        <v>240</v>
      </c>
      <c r="C182" s="11" t="s">
        <v>454</v>
      </c>
      <c r="D182" s="11">
        <v>106569</v>
      </c>
      <c r="E182" s="11" t="s">
        <v>456</v>
      </c>
      <c r="F182" s="11">
        <v>15755</v>
      </c>
      <c r="G182" s="11" t="s">
        <v>191</v>
      </c>
      <c r="H182" s="11" t="s">
        <v>189</v>
      </c>
      <c r="I182" s="2">
        <v>-50</v>
      </c>
      <c r="J182" s="13">
        <v>-25</v>
      </c>
    </row>
    <row r="183" ht="18" customHeight="1" spans="1:10">
      <c r="A183" s="11">
        <v>182</v>
      </c>
      <c r="B183" s="9" t="s">
        <v>315</v>
      </c>
      <c r="C183" s="11" t="s">
        <v>457</v>
      </c>
      <c r="D183" s="11">
        <v>570</v>
      </c>
      <c r="E183" s="11" t="s">
        <v>458</v>
      </c>
      <c r="F183" s="11">
        <v>13304</v>
      </c>
      <c r="G183" s="11" t="s">
        <v>208</v>
      </c>
      <c r="H183" s="11" t="s">
        <v>189</v>
      </c>
      <c r="I183" s="2">
        <v>-50</v>
      </c>
      <c r="J183" s="13">
        <v>-25</v>
      </c>
    </row>
    <row r="184" ht="18" customHeight="1" spans="1:10">
      <c r="A184" s="11">
        <v>183</v>
      </c>
      <c r="B184" s="9" t="s">
        <v>315</v>
      </c>
      <c r="C184" s="11" t="s">
        <v>459</v>
      </c>
      <c r="D184" s="11">
        <v>104429</v>
      </c>
      <c r="E184" s="11" t="s">
        <v>460</v>
      </c>
      <c r="F184" s="11">
        <v>14399</v>
      </c>
      <c r="G184" s="11" t="s">
        <v>208</v>
      </c>
      <c r="H184" s="11" t="s">
        <v>189</v>
      </c>
      <c r="I184" s="2">
        <v>-50</v>
      </c>
      <c r="J184" s="13">
        <v>-25</v>
      </c>
    </row>
    <row r="185" ht="18" customHeight="1" spans="1:10">
      <c r="A185" s="11">
        <v>184</v>
      </c>
      <c r="B185" s="9" t="s">
        <v>315</v>
      </c>
      <c r="C185" s="11" t="s">
        <v>461</v>
      </c>
      <c r="D185" s="11">
        <v>138202</v>
      </c>
      <c r="E185" s="11" t="s">
        <v>462</v>
      </c>
      <c r="F185" s="11">
        <v>12216</v>
      </c>
      <c r="G185" s="11" t="s">
        <v>208</v>
      </c>
      <c r="H185" s="11" t="s">
        <v>189</v>
      </c>
      <c r="I185" s="2">
        <v>-50</v>
      </c>
      <c r="J185" s="13">
        <v>-25</v>
      </c>
    </row>
    <row r="186" ht="18" customHeight="1" spans="1:10">
      <c r="A186" s="11">
        <v>185</v>
      </c>
      <c r="B186" s="9" t="s">
        <v>315</v>
      </c>
      <c r="C186" s="11" t="s">
        <v>461</v>
      </c>
      <c r="D186" s="11">
        <v>138202</v>
      </c>
      <c r="E186" s="11" t="s">
        <v>463</v>
      </c>
      <c r="F186" s="11">
        <v>15845</v>
      </c>
      <c r="G186" s="11" t="s">
        <v>191</v>
      </c>
      <c r="H186" s="11" t="s">
        <v>189</v>
      </c>
      <c r="I186" s="2">
        <v>-50</v>
      </c>
      <c r="J186" s="13">
        <v>-25</v>
      </c>
    </row>
    <row r="187" ht="18" customHeight="1" spans="1:10">
      <c r="A187" s="11">
        <v>186</v>
      </c>
      <c r="B187" s="9" t="s">
        <v>315</v>
      </c>
      <c r="C187" s="11" t="s">
        <v>461</v>
      </c>
      <c r="D187" s="11">
        <v>138202</v>
      </c>
      <c r="E187" s="11" t="s">
        <v>464</v>
      </c>
      <c r="F187" s="11">
        <v>15847</v>
      </c>
      <c r="G187" s="11" t="s">
        <v>191</v>
      </c>
      <c r="H187" s="11" t="s">
        <v>189</v>
      </c>
      <c r="I187" s="2">
        <v>-50</v>
      </c>
      <c r="J187" s="13">
        <v>-25</v>
      </c>
    </row>
    <row r="188" ht="18" customHeight="1" spans="1:10">
      <c r="A188" s="11">
        <v>187</v>
      </c>
      <c r="B188" s="9" t="s">
        <v>124</v>
      </c>
      <c r="C188" s="11" t="s">
        <v>465</v>
      </c>
      <c r="D188" s="11">
        <v>111400</v>
      </c>
      <c r="E188" s="11" t="s">
        <v>466</v>
      </c>
      <c r="F188" s="11">
        <v>4310</v>
      </c>
      <c r="G188" s="11" t="s">
        <v>208</v>
      </c>
      <c r="H188" s="11" t="s">
        <v>189</v>
      </c>
      <c r="I188" s="2">
        <v>-50</v>
      </c>
      <c r="J188" s="13">
        <v>-25</v>
      </c>
    </row>
    <row r="189" ht="18" customHeight="1" spans="1:10">
      <c r="A189" s="11">
        <v>188</v>
      </c>
      <c r="B189" s="9" t="s">
        <v>124</v>
      </c>
      <c r="C189" s="11" t="s">
        <v>465</v>
      </c>
      <c r="D189" s="11">
        <v>111400</v>
      </c>
      <c r="E189" s="11" t="s">
        <v>467</v>
      </c>
      <c r="F189" s="11">
        <v>7645</v>
      </c>
      <c r="G189" s="11" t="s">
        <v>191</v>
      </c>
      <c r="H189" s="11" t="s">
        <v>189</v>
      </c>
      <c r="I189" s="2">
        <v>-50</v>
      </c>
      <c r="J189" s="13">
        <v>-25</v>
      </c>
    </row>
    <row r="190" ht="18" customHeight="1" spans="1:10">
      <c r="A190" s="11">
        <v>189</v>
      </c>
      <c r="B190" s="9" t="s">
        <v>124</v>
      </c>
      <c r="C190" s="11" t="s">
        <v>465</v>
      </c>
      <c r="D190" s="11">
        <v>111400</v>
      </c>
      <c r="E190" s="11" t="s">
        <v>468</v>
      </c>
      <c r="F190" s="11">
        <v>11483</v>
      </c>
      <c r="G190" s="11" t="s">
        <v>191</v>
      </c>
      <c r="H190" s="11" t="s">
        <v>189</v>
      </c>
      <c r="I190" s="2">
        <v>-50</v>
      </c>
      <c r="J190" s="13">
        <v>-25</v>
      </c>
    </row>
    <row r="191" ht="18" customHeight="1" spans="1:10">
      <c r="A191" s="11">
        <v>190</v>
      </c>
      <c r="B191" s="9" t="s">
        <v>124</v>
      </c>
      <c r="C191" s="11" t="s">
        <v>469</v>
      </c>
      <c r="D191" s="11">
        <v>122686</v>
      </c>
      <c r="E191" s="11" t="s">
        <v>470</v>
      </c>
      <c r="F191" s="11">
        <v>6537</v>
      </c>
      <c r="G191" s="11" t="s">
        <v>208</v>
      </c>
      <c r="H191" s="11" t="s">
        <v>189</v>
      </c>
      <c r="I191" s="2">
        <v>-50</v>
      </c>
      <c r="J191" s="13">
        <v>-25</v>
      </c>
    </row>
    <row r="192" ht="18" customHeight="1" spans="1:10">
      <c r="A192" s="11">
        <v>191</v>
      </c>
      <c r="B192" s="9" t="s">
        <v>124</v>
      </c>
      <c r="C192" s="11" t="s">
        <v>469</v>
      </c>
      <c r="D192" s="11">
        <v>122686</v>
      </c>
      <c r="E192" s="11" t="s">
        <v>471</v>
      </c>
      <c r="F192" s="11">
        <v>16161</v>
      </c>
      <c r="G192" s="11" t="s">
        <v>191</v>
      </c>
      <c r="H192" s="11" t="s">
        <v>189</v>
      </c>
      <c r="I192" s="2">
        <v>-50</v>
      </c>
      <c r="J192" s="13">
        <v>-25</v>
      </c>
    </row>
    <row r="193" ht="18" customHeight="1" spans="1:10">
      <c r="A193" s="11">
        <v>192</v>
      </c>
      <c r="B193" s="9" t="s">
        <v>124</v>
      </c>
      <c r="C193" s="11" t="s">
        <v>472</v>
      </c>
      <c r="D193" s="11">
        <v>341</v>
      </c>
      <c r="E193" s="11" t="s">
        <v>473</v>
      </c>
      <c r="F193" s="11">
        <v>7011</v>
      </c>
      <c r="G193" s="11" t="s">
        <v>208</v>
      </c>
      <c r="H193" s="11" t="s">
        <v>189</v>
      </c>
      <c r="I193" s="13">
        <v>100</v>
      </c>
      <c r="J193" s="13"/>
    </row>
    <row r="194" ht="18" customHeight="1" spans="1:10">
      <c r="A194" s="11">
        <v>193</v>
      </c>
      <c r="B194" s="9" t="s">
        <v>124</v>
      </c>
      <c r="C194" s="11" t="s">
        <v>472</v>
      </c>
      <c r="D194" s="11">
        <v>341</v>
      </c>
      <c r="E194" s="11" t="s">
        <v>474</v>
      </c>
      <c r="F194" s="11">
        <v>11372</v>
      </c>
      <c r="G194" s="11" t="s">
        <v>191</v>
      </c>
      <c r="H194" s="11" t="s">
        <v>189</v>
      </c>
      <c r="I194" s="13">
        <v>100</v>
      </c>
      <c r="J194" s="13"/>
    </row>
    <row r="195" ht="18" customHeight="1" spans="1:10">
      <c r="A195" s="11">
        <v>194</v>
      </c>
      <c r="B195" s="9" t="s">
        <v>124</v>
      </c>
      <c r="C195" s="11" t="s">
        <v>472</v>
      </c>
      <c r="D195" s="11">
        <v>341</v>
      </c>
      <c r="E195" s="11" t="s">
        <v>475</v>
      </c>
      <c r="F195" s="11">
        <v>14064</v>
      </c>
      <c r="G195" s="11" t="s">
        <v>191</v>
      </c>
      <c r="H195" s="11" t="s">
        <v>189</v>
      </c>
      <c r="I195" s="13">
        <v>100</v>
      </c>
      <c r="J195" s="13"/>
    </row>
    <row r="196" ht="18" customHeight="1" spans="1:10">
      <c r="A196" s="11">
        <v>195</v>
      </c>
      <c r="B196" s="9" t="s">
        <v>124</v>
      </c>
      <c r="C196" s="11" t="s">
        <v>472</v>
      </c>
      <c r="D196" s="11">
        <v>341</v>
      </c>
      <c r="E196" s="11" t="s">
        <v>476</v>
      </c>
      <c r="F196" s="11">
        <v>14248</v>
      </c>
      <c r="G196" s="11" t="s">
        <v>191</v>
      </c>
      <c r="H196" s="11" t="s">
        <v>189</v>
      </c>
      <c r="I196" s="13">
        <v>100</v>
      </c>
      <c r="J196" s="13"/>
    </row>
    <row r="197" ht="18" customHeight="1" spans="1:10">
      <c r="A197" s="11">
        <v>196</v>
      </c>
      <c r="B197" s="9" t="s">
        <v>124</v>
      </c>
      <c r="C197" s="11" t="s">
        <v>472</v>
      </c>
      <c r="D197" s="11">
        <v>341</v>
      </c>
      <c r="E197" s="11" t="s">
        <v>477</v>
      </c>
      <c r="F197" s="11">
        <v>5764</v>
      </c>
      <c r="G197" s="11" t="s">
        <v>208</v>
      </c>
      <c r="H197" s="11" t="s">
        <v>189</v>
      </c>
      <c r="I197" s="13">
        <v>100</v>
      </c>
      <c r="J197" s="13"/>
    </row>
    <row r="198" ht="18" customHeight="1" spans="1:10">
      <c r="A198" s="11">
        <v>197</v>
      </c>
      <c r="B198" s="9" t="s">
        <v>124</v>
      </c>
      <c r="C198" s="11" t="s">
        <v>478</v>
      </c>
      <c r="D198" s="11">
        <v>732</v>
      </c>
      <c r="E198" s="11" t="s">
        <v>479</v>
      </c>
      <c r="F198" s="11">
        <v>11481</v>
      </c>
      <c r="G198" s="11" t="s">
        <v>208</v>
      </c>
      <c r="H198" s="11" t="s">
        <v>189</v>
      </c>
      <c r="I198" s="2">
        <v>-50</v>
      </c>
      <c r="J198" s="13">
        <v>-25</v>
      </c>
    </row>
    <row r="199" ht="18" customHeight="1" spans="1:10">
      <c r="A199" s="11">
        <v>198</v>
      </c>
      <c r="B199" s="9" t="s">
        <v>124</v>
      </c>
      <c r="C199" s="11" t="s">
        <v>478</v>
      </c>
      <c r="D199" s="11">
        <v>732</v>
      </c>
      <c r="E199" s="11" t="s">
        <v>480</v>
      </c>
      <c r="F199" s="11">
        <v>9138</v>
      </c>
      <c r="G199" s="11" t="s">
        <v>191</v>
      </c>
      <c r="H199" s="11" t="s">
        <v>189</v>
      </c>
      <c r="I199" s="2">
        <v>-50</v>
      </c>
      <c r="J199" s="13">
        <v>-25</v>
      </c>
    </row>
    <row r="200" ht="18" customHeight="1" spans="1:10">
      <c r="A200" s="11">
        <v>199</v>
      </c>
      <c r="B200" s="9" t="s">
        <v>124</v>
      </c>
      <c r="C200" s="11" t="s">
        <v>481</v>
      </c>
      <c r="D200" s="11">
        <v>721</v>
      </c>
      <c r="E200" s="11" t="s">
        <v>482</v>
      </c>
      <c r="F200" s="11">
        <v>11619</v>
      </c>
      <c r="G200" s="11" t="s">
        <v>208</v>
      </c>
      <c r="H200" s="11" t="s">
        <v>189</v>
      </c>
      <c r="I200" s="2">
        <v>-50</v>
      </c>
      <c r="J200" s="13">
        <v>-25</v>
      </c>
    </row>
    <row r="201" ht="18" customHeight="1" spans="1:10">
      <c r="A201" s="11">
        <v>200</v>
      </c>
      <c r="B201" s="9" t="s">
        <v>124</v>
      </c>
      <c r="C201" s="11" t="s">
        <v>481</v>
      </c>
      <c r="D201" s="11">
        <v>721</v>
      </c>
      <c r="E201" s="11" t="s">
        <v>483</v>
      </c>
      <c r="F201" s="11">
        <v>12934</v>
      </c>
      <c r="G201" s="11" t="s">
        <v>191</v>
      </c>
      <c r="H201" s="11" t="s">
        <v>189</v>
      </c>
      <c r="I201" s="2">
        <v>-50</v>
      </c>
      <c r="J201" s="13">
        <v>-25</v>
      </c>
    </row>
    <row r="202" ht="18" customHeight="1" spans="1:10">
      <c r="A202" s="11">
        <v>201</v>
      </c>
      <c r="B202" s="9" t="s">
        <v>124</v>
      </c>
      <c r="C202" s="11" t="s">
        <v>484</v>
      </c>
      <c r="D202" s="11">
        <v>102564</v>
      </c>
      <c r="E202" s="11" t="s">
        <v>485</v>
      </c>
      <c r="F202" s="11">
        <v>4450</v>
      </c>
      <c r="G202" s="11" t="s">
        <v>208</v>
      </c>
      <c r="H202" s="11" t="s">
        <v>189</v>
      </c>
      <c r="I202" s="2">
        <v>-30</v>
      </c>
      <c r="J202" s="13">
        <v>-15</v>
      </c>
    </row>
    <row r="203" ht="18" customHeight="1" spans="1:10">
      <c r="A203" s="11">
        <v>202</v>
      </c>
      <c r="B203" s="9" t="s">
        <v>124</v>
      </c>
      <c r="C203" s="11" t="s">
        <v>484</v>
      </c>
      <c r="D203" s="11">
        <v>102564</v>
      </c>
      <c r="E203" s="11" t="s">
        <v>486</v>
      </c>
      <c r="F203" s="11">
        <v>11363</v>
      </c>
      <c r="G203" s="11" t="s">
        <v>191</v>
      </c>
      <c r="H203" s="11" t="s">
        <v>189</v>
      </c>
      <c r="I203" s="2">
        <v>-30</v>
      </c>
      <c r="J203" s="13">
        <v>-15</v>
      </c>
    </row>
    <row r="204" ht="18" customHeight="1" spans="1:10">
      <c r="A204" s="11">
        <v>203</v>
      </c>
      <c r="B204" s="9" t="s">
        <v>124</v>
      </c>
      <c r="C204" s="11" t="s">
        <v>484</v>
      </c>
      <c r="D204" s="11">
        <v>102564</v>
      </c>
      <c r="E204" s="11" t="s">
        <v>487</v>
      </c>
      <c r="F204" s="11">
        <v>16416</v>
      </c>
      <c r="G204" s="11" t="s">
        <v>191</v>
      </c>
      <c r="H204" s="11" t="s">
        <v>189</v>
      </c>
      <c r="I204" s="2">
        <v>-30</v>
      </c>
      <c r="J204" s="13">
        <v>-15</v>
      </c>
    </row>
    <row r="205" ht="18" customHeight="1" spans="1:10">
      <c r="A205" s="11">
        <v>204</v>
      </c>
      <c r="B205" s="9" t="s">
        <v>124</v>
      </c>
      <c r="C205" s="11" t="s">
        <v>488</v>
      </c>
      <c r="D205" s="11">
        <v>351</v>
      </c>
      <c r="E205" s="11" t="s">
        <v>489</v>
      </c>
      <c r="F205" s="11">
        <v>8594</v>
      </c>
      <c r="G205" s="11" t="s">
        <v>208</v>
      </c>
      <c r="H205" s="11" t="s">
        <v>189</v>
      </c>
      <c r="I205" s="2">
        <v>-30</v>
      </c>
      <c r="J205" s="13">
        <v>-15</v>
      </c>
    </row>
    <row r="206" ht="18" customHeight="1" spans="1:10">
      <c r="A206" s="11">
        <v>205</v>
      </c>
      <c r="B206" s="9" t="s">
        <v>124</v>
      </c>
      <c r="C206" s="11" t="s">
        <v>488</v>
      </c>
      <c r="D206" s="11">
        <v>351</v>
      </c>
      <c r="E206" s="11" t="s">
        <v>490</v>
      </c>
      <c r="F206" s="11">
        <v>15405</v>
      </c>
      <c r="G206" s="11" t="s">
        <v>191</v>
      </c>
      <c r="H206" s="11" t="s">
        <v>189</v>
      </c>
      <c r="I206" s="2">
        <v>-30</v>
      </c>
      <c r="J206" s="13">
        <v>-15</v>
      </c>
    </row>
    <row r="207" ht="18" customHeight="1" spans="1:10">
      <c r="A207" s="11">
        <v>206</v>
      </c>
      <c r="B207" s="9" t="s">
        <v>124</v>
      </c>
      <c r="C207" s="11" t="s">
        <v>491</v>
      </c>
      <c r="D207" s="11">
        <v>706</v>
      </c>
      <c r="E207" s="11" t="s">
        <v>492</v>
      </c>
      <c r="F207" s="11">
        <v>6506</v>
      </c>
      <c r="G207" s="11" t="s">
        <v>208</v>
      </c>
      <c r="H207" s="11" t="s">
        <v>189</v>
      </c>
      <c r="I207" s="2">
        <v>-50</v>
      </c>
      <c r="J207" s="13">
        <v>-25</v>
      </c>
    </row>
    <row r="208" ht="18" customHeight="1" spans="1:10">
      <c r="A208" s="11">
        <v>207</v>
      </c>
      <c r="B208" s="9" t="s">
        <v>124</v>
      </c>
      <c r="C208" s="11" t="s">
        <v>491</v>
      </c>
      <c r="D208" s="11">
        <v>706</v>
      </c>
      <c r="E208" s="11" t="s">
        <v>493</v>
      </c>
      <c r="F208" s="11">
        <v>15391</v>
      </c>
      <c r="G208" s="11" t="s">
        <v>191</v>
      </c>
      <c r="H208" s="11" t="s">
        <v>189</v>
      </c>
      <c r="I208" s="2">
        <v>-50</v>
      </c>
      <c r="J208" s="13">
        <v>-25</v>
      </c>
    </row>
    <row r="209" ht="18" customHeight="1" spans="1:10">
      <c r="A209" s="11">
        <v>208</v>
      </c>
      <c r="B209" s="9" t="s">
        <v>124</v>
      </c>
      <c r="C209" s="11" t="s">
        <v>491</v>
      </c>
      <c r="D209" s="11">
        <v>706</v>
      </c>
      <c r="E209" s="11" t="s">
        <v>494</v>
      </c>
      <c r="F209" s="11">
        <v>10772</v>
      </c>
      <c r="G209" s="11" t="s">
        <v>191</v>
      </c>
      <c r="H209" s="11" t="s">
        <v>189</v>
      </c>
      <c r="I209" s="2">
        <v>-50</v>
      </c>
      <c r="J209" s="13">
        <v>-25</v>
      </c>
    </row>
    <row r="210" ht="18" customHeight="1" spans="1:10">
      <c r="A210" s="11">
        <v>209</v>
      </c>
      <c r="B210" s="9" t="s">
        <v>124</v>
      </c>
      <c r="C210" s="11" t="s">
        <v>495</v>
      </c>
      <c r="D210" s="11">
        <v>710</v>
      </c>
      <c r="E210" s="11" t="s">
        <v>496</v>
      </c>
      <c r="F210" s="11">
        <v>12981</v>
      </c>
      <c r="G210" s="11" t="s">
        <v>208</v>
      </c>
      <c r="H210" s="11" t="s">
        <v>189</v>
      </c>
      <c r="I210" s="2">
        <v>-50</v>
      </c>
      <c r="J210" s="13">
        <v>-25</v>
      </c>
    </row>
    <row r="211" ht="18" customHeight="1" spans="1:10">
      <c r="A211" s="11">
        <v>210</v>
      </c>
      <c r="B211" s="9" t="s">
        <v>124</v>
      </c>
      <c r="C211" s="11" t="s">
        <v>495</v>
      </c>
      <c r="D211" s="11">
        <v>710</v>
      </c>
      <c r="E211" s="11" t="s">
        <v>497</v>
      </c>
      <c r="F211" s="11">
        <v>15385</v>
      </c>
      <c r="G211" s="11" t="s">
        <v>191</v>
      </c>
      <c r="H211" s="11" t="s">
        <v>189</v>
      </c>
      <c r="I211" s="2">
        <v>-50</v>
      </c>
      <c r="J211" s="13">
        <v>-25</v>
      </c>
    </row>
    <row r="212" ht="18" customHeight="1" spans="1:10">
      <c r="A212" s="11">
        <v>211</v>
      </c>
      <c r="B212" s="9" t="s">
        <v>124</v>
      </c>
      <c r="C212" s="11" t="s">
        <v>498</v>
      </c>
      <c r="D212" s="11">
        <v>704</v>
      </c>
      <c r="E212" s="11" t="s">
        <v>499</v>
      </c>
      <c r="F212" s="11">
        <v>6385</v>
      </c>
      <c r="G212" s="11" t="s">
        <v>208</v>
      </c>
      <c r="H212" s="11" t="s">
        <v>189</v>
      </c>
      <c r="I212" s="2">
        <v>-50</v>
      </c>
      <c r="J212" s="13">
        <v>-25</v>
      </c>
    </row>
    <row r="213" ht="18" customHeight="1" spans="1:10">
      <c r="A213" s="11">
        <v>212</v>
      </c>
      <c r="B213" s="9" t="s">
        <v>124</v>
      </c>
      <c r="C213" s="11" t="s">
        <v>498</v>
      </c>
      <c r="D213" s="11">
        <v>704</v>
      </c>
      <c r="E213" s="11" t="s">
        <v>500</v>
      </c>
      <c r="F213" s="11">
        <v>6505</v>
      </c>
      <c r="G213" s="11" t="s">
        <v>191</v>
      </c>
      <c r="H213" s="11" t="s">
        <v>199</v>
      </c>
      <c r="I213" s="2">
        <v>-50</v>
      </c>
      <c r="J213" s="13">
        <v>-25</v>
      </c>
    </row>
    <row r="214" ht="18" customHeight="1" spans="1:10">
      <c r="A214" s="11">
        <v>213</v>
      </c>
      <c r="B214" s="9" t="s">
        <v>124</v>
      </c>
      <c r="C214" s="11" t="s">
        <v>501</v>
      </c>
      <c r="D214" s="11">
        <v>713</v>
      </c>
      <c r="E214" s="11" t="s">
        <v>502</v>
      </c>
      <c r="F214" s="11">
        <v>6492</v>
      </c>
      <c r="G214" s="11" t="s">
        <v>208</v>
      </c>
      <c r="H214" s="11" t="s">
        <v>199</v>
      </c>
      <c r="I214" s="2">
        <v>-30</v>
      </c>
      <c r="J214" s="13">
        <v>-15</v>
      </c>
    </row>
    <row r="215" ht="18" customHeight="1" spans="1:10">
      <c r="A215" s="11">
        <v>214</v>
      </c>
      <c r="B215" s="9" t="s">
        <v>124</v>
      </c>
      <c r="C215" s="11" t="s">
        <v>501</v>
      </c>
      <c r="D215" s="11">
        <v>713</v>
      </c>
      <c r="E215" s="11" t="s">
        <v>503</v>
      </c>
      <c r="F215" s="11">
        <v>11961</v>
      </c>
      <c r="G215" s="11" t="s">
        <v>191</v>
      </c>
      <c r="H215" s="11" t="s">
        <v>189</v>
      </c>
      <c r="I215" s="2">
        <v>-30</v>
      </c>
      <c r="J215" s="13">
        <v>-15</v>
      </c>
    </row>
    <row r="216" ht="18" customHeight="1" spans="1:10">
      <c r="A216" s="11">
        <v>215</v>
      </c>
      <c r="B216" s="9" t="s">
        <v>124</v>
      </c>
      <c r="C216" s="11" t="s">
        <v>504</v>
      </c>
      <c r="D216" s="11">
        <v>587</v>
      </c>
      <c r="E216" s="11" t="s">
        <v>505</v>
      </c>
      <c r="F216" s="11">
        <v>8073</v>
      </c>
      <c r="G216" s="11" t="s">
        <v>208</v>
      </c>
      <c r="H216" s="11" t="s">
        <v>189</v>
      </c>
      <c r="I216" s="2">
        <v>-30</v>
      </c>
      <c r="J216" s="13">
        <v>-15</v>
      </c>
    </row>
    <row r="217" ht="18" customHeight="1" spans="1:10">
      <c r="A217" s="11">
        <v>216</v>
      </c>
      <c r="B217" s="9" t="s">
        <v>124</v>
      </c>
      <c r="C217" s="11" t="s">
        <v>504</v>
      </c>
      <c r="D217" s="11">
        <v>587</v>
      </c>
      <c r="E217" s="11" t="s">
        <v>506</v>
      </c>
      <c r="F217" s="11">
        <v>6497</v>
      </c>
      <c r="G217" s="11" t="s">
        <v>191</v>
      </c>
      <c r="H217" s="11" t="s">
        <v>189</v>
      </c>
      <c r="I217" s="2">
        <v>-30</v>
      </c>
      <c r="J217" s="13">
        <v>-15</v>
      </c>
    </row>
    <row r="218" ht="18" customHeight="1" spans="1:10">
      <c r="A218" s="11">
        <v>217</v>
      </c>
      <c r="B218" s="9" t="s">
        <v>124</v>
      </c>
      <c r="C218" s="11" t="s">
        <v>507</v>
      </c>
      <c r="D218" s="11">
        <v>110378</v>
      </c>
      <c r="E218" s="11" t="s">
        <v>508</v>
      </c>
      <c r="F218" s="11">
        <v>5521</v>
      </c>
      <c r="G218" s="11" t="s">
        <v>208</v>
      </c>
      <c r="H218" s="11" t="s">
        <v>189</v>
      </c>
      <c r="I218" s="2">
        <v>-30</v>
      </c>
      <c r="J218" s="13">
        <v>-15</v>
      </c>
    </row>
    <row r="219" ht="18" customHeight="1" spans="1:10">
      <c r="A219" s="11">
        <v>218</v>
      </c>
      <c r="B219" s="9" t="s">
        <v>124</v>
      </c>
      <c r="C219" s="11" t="s">
        <v>507</v>
      </c>
      <c r="D219" s="11">
        <v>110378</v>
      </c>
      <c r="E219" s="11" t="s">
        <v>509</v>
      </c>
      <c r="F219" s="11">
        <v>10953</v>
      </c>
      <c r="G219" s="11" t="s">
        <v>191</v>
      </c>
      <c r="H219" s="11" t="s">
        <v>189</v>
      </c>
      <c r="I219" s="2">
        <v>-30</v>
      </c>
      <c r="J219" s="13">
        <v>-15</v>
      </c>
    </row>
    <row r="220" ht="18" customHeight="1" spans="1:10">
      <c r="A220" s="11">
        <v>219</v>
      </c>
      <c r="B220" s="9" t="s">
        <v>124</v>
      </c>
      <c r="C220" s="11" t="s">
        <v>510</v>
      </c>
      <c r="D220" s="11">
        <v>539</v>
      </c>
      <c r="E220" s="11" t="s">
        <v>511</v>
      </c>
      <c r="F220" s="11">
        <v>9320</v>
      </c>
      <c r="G220" s="11" t="s">
        <v>208</v>
      </c>
      <c r="H220" s="11" t="s">
        <v>189</v>
      </c>
      <c r="I220" s="2">
        <v>-30</v>
      </c>
      <c r="J220" s="13">
        <v>-15</v>
      </c>
    </row>
    <row r="221" ht="18" customHeight="1" spans="1:10">
      <c r="A221" s="11">
        <v>220</v>
      </c>
      <c r="B221" s="9" t="s">
        <v>124</v>
      </c>
      <c r="C221" s="11" t="s">
        <v>510</v>
      </c>
      <c r="D221" s="11">
        <v>539</v>
      </c>
      <c r="E221" s="11" t="s">
        <v>512</v>
      </c>
      <c r="F221" s="11">
        <v>14840</v>
      </c>
      <c r="G221" s="11" t="s">
        <v>191</v>
      </c>
      <c r="H221" s="11" t="s">
        <v>189</v>
      </c>
      <c r="I221" s="2">
        <v>-30</v>
      </c>
      <c r="J221" s="13">
        <v>-15</v>
      </c>
    </row>
    <row r="222" ht="18" customHeight="1" spans="1:10">
      <c r="A222" s="11">
        <v>221</v>
      </c>
      <c r="B222" s="9" t="s">
        <v>124</v>
      </c>
      <c r="C222" s="11" t="s">
        <v>513</v>
      </c>
      <c r="D222" s="11">
        <v>123007</v>
      </c>
      <c r="E222" s="11" t="s">
        <v>514</v>
      </c>
      <c r="F222" s="11">
        <v>4028</v>
      </c>
      <c r="G222" s="11" t="s">
        <v>208</v>
      </c>
      <c r="H222" s="11" t="s">
        <v>189</v>
      </c>
      <c r="I222" s="13">
        <v>100</v>
      </c>
      <c r="J222" s="13"/>
    </row>
    <row r="223" ht="18" customHeight="1" spans="1:10">
      <c r="A223" s="11">
        <v>222</v>
      </c>
      <c r="B223" s="9" t="s">
        <v>124</v>
      </c>
      <c r="C223" s="11" t="s">
        <v>513</v>
      </c>
      <c r="D223" s="11">
        <v>123007</v>
      </c>
      <c r="E223" s="11" t="s">
        <v>515</v>
      </c>
      <c r="F223" s="11">
        <v>15665</v>
      </c>
      <c r="G223" s="11" t="s">
        <v>191</v>
      </c>
      <c r="H223" s="11" t="s">
        <v>189</v>
      </c>
      <c r="I223" s="13">
        <v>100</v>
      </c>
      <c r="J223" s="13"/>
    </row>
    <row r="224" ht="18" customHeight="1" spans="1:10">
      <c r="A224" s="11">
        <v>223</v>
      </c>
      <c r="B224" s="9" t="s">
        <v>124</v>
      </c>
      <c r="C224" s="11" t="s">
        <v>516</v>
      </c>
      <c r="D224" s="11">
        <v>720</v>
      </c>
      <c r="E224" s="11" t="s">
        <v>517</v>
      </c>
      <c r="F224" s="11">
        <v>15035</v>
      </c>
      <c r="G224" s="11" t="s">
        <v>208</v>
      </c>
      <c r="H224" s="11" t="s">
        <v>189</v>
      </c>
      <c r="I224" s="2">
        <v>-50</v>
      </c>
      <c r="J224" s="13">
        <v>-25</v>
      </c>
    </row>
    <row r="225" ht="18" customHeight="1" spans="1:10">
      <c r="A225" s="11">
        <v>224</v>
      </c>
      <c r="B225" s="9" t="s">
        <v>124</v>
      </c>
      <c r="C225" s="11" t="s">
        <v>516</v>
      </c>
      <c r="D225" s="11">
        <v>720</v>
      </c>
      <c r="E225" s="11" t="s">
        <v>518</v>
      </c>
      <c r="F225" s="11">
        <v>11142</v>
      </c>
      <c r="G225" s="11" t="s">
        <v>191</v>
      </c>
      <c r="H225" s="11" t="s">
        <v>189</v>
      </c>
      <c r="I225" s="2">
        <v>-50</v>
      </c>
      <c r="J225" s="13">
        <v>-25</v>
      </c>
    </row>
    <row r="226" ht="18" customHeight="1" spans="1:10">
      <c r="A226" s="11">
        <v>225</v>
      </c>
      <c r="B226" s="9" t="s">
        <v>124</v>
      </c>
      <c r="C226" s="11" t="s">
        <v>519</v>
      </c>
      <c r="D226" s="11">
        <v>717</v>
      </c>
      <c r="E226" s="11" t="s">
        <v>520</v>
      </c>
      <c r="F226" s="11">
        <v>6752</v>
      </c>
      <c r="G226" s="11" t="s">
        <v>208</v>
      </c>
      <c r="H226" s="11" t="s">
        <v>189</v>
      </c>
      <c r="I226" s="2">
        <v>-50</v>
      </c>
      <c r="J226" s="13">
        <v>-25</v>
      </c>
    </row>
    <row r="227" ht="18" customHeight="1" spans="1:10">
      <c r="A227" s="11">
        <v>226</v>
      </c>
      <c r="B227" s="9" t="s">
        <v>124</v>
      </c>
      <c r="C227" s="11" t="s">
        <v>519</v>
      </c>
      <c r="D227" s="11">
        <v>717</v>
      </c>
      <c r="E227" s="11" t="s">
        <v>521</v>
      </c>
      <c r="F227" s="11">
        <v>11627</v>
      </c>
      <c r="G227" s="11" t="s">
        <v>191</v>
      </c>
      <c r="H227" s="11" t="s">
        <v>189</v>
      </c>
      <c r="I227" s="2">
        <v>-50</v>
      </c>
      <c r="J227" s="13">
        <v>-25</v>
      </c>
    </row>
    <row r="228" ht="18" customHeight="1" spans="1:10">
      <c r="A228" s="11">
        <v>227</v>
      </c>
      <c r="B228" s="9" t="s">
        <v>124</v>
      </c>
      <c r="C228" s="11" t="s">
        <v>522</v>
      </c>
      <c r="D228" s="11">
        <v>716</v>
      </c>
      <c r="E228" s="11" t="s">
        <v>523</v>
      </c>
      <c r="F228" s="11">
        <v>14338</v>
      </c>
      <c r="G228" s="11" t="s">
        <v>208</v>
      </c>
      <c r="H228" s="11" t="s">
        <v>189</v>
      </c>
      <c r="I228" s="2">
        <v>-50</v>
      </c>
      <c r="J228" s="13">
        <v>-25</v>
      </c>
    </row>
    <row r="229" ht="18" customHeight="1" spans="1:10">
      <c r="A229" s="11">
        <v>228</v>
      </c>
      <c r="B229" s="9" t="s">
        <v>124</v>
      </c>
      <c r="C229" s="11" t="s">
        <v>522</v>
      </c>
      <c r="D229" s="11">
        <v>716</v>
      </c>
      <c r="E229" s="11" t="s">
        <v>524</v>
      </c>
      <c r="F229" s="11">
        <v>15224</v>
      </c>
      <c r="G229" s="11" t="s">
        <v>191</v>
      </c>
      <c r="H229" s="11" t="s">
        <v>189</v>
      </c>
      <c r="I229" s="2">
        <v>-50</v>
      </c>
      <c r="J229" s="13">
        <v>-25</v>
      </c>
    </row>
    <row r="230" ht="18" customHeight="1" spans="1:10">
      <c r="A230" s="11">
        <v>229</v>
      </c>
      <c r="B230" s="9" t="s">
        <v>124</v>
      </c>
      <c r="C230" s="11" t="s">
        <v>525</v>
      </c>
      <c r="D230" s="11">
        <v>104533</v>
      </c>
      <c r="E230" s="11" t="s">
        <v>526</v>
      </c>
      <c r="F230" s="11">
        <v>11977</v>
      </c>
      <c r="G230" s="11" t="s">
        <v>208</v>
      </c>
      <c r="H230" s="11" t="s">
        <v>189</v>
      </c>
      <c r="I230" s="2">
        <v>-50</v>
      </c>
      <c r="J230" s="13">
        <v>-25</v>
      </c>
    </row>
    <row r="231" ht="18" customHeight="1" spans="1:10">
      <c r="A231" s="11">
        <v>230</v>
      </c>
      <c r="B231" s="9" t="s">
        <v>124</v>
      </c>
      <c r="C231" s="11" t="s">
        <v>525</v>
      </c>
      <c r="D231" s="11">
        <v>104533</v>
      </c>
      <c r="E231" s="11" t="s">
        <v>527</v>
      </c>
      <c r="F231" s="11">
        <v>4081</v>
      </c>
      <c r="G231" s="11" t="s">
        <v>191</v>
      </c>
      <c r="H231" s="11" t="s">
        <v>189</v>
      </c>
      <c r="I231" s="2">
        <v>-50</v>
      </c>
      <c r="J231" s="13">
        <v>-25</v>
      </c>
    </row>
    <row r="232" ht="18" customHeight="1" spans="1:10">
      <c r="A232" s="11">
        <v>231</v>
      </c>
      <c r="B232" s="9" t="s">
        <v>124</v>
      </c>
      <c r="C232" s="11" t="s">
        <v>528</v>
      </c>
      <c r="D232" s="11">
        <v>746</v>
      </c>
      <c r="E232" s="11" t="s">
        <v>529</v>
      </c>
      <c r="F232" s="11">
        <v>6733</v>
      </c>
      <c r="G232" s="11" t="s">
        <v>208</v>
      </c>
      <c r="H232" s="11" t="s">
        <v>199</v>
      </c>
      <c r="I232" s="2">
        <v>-50</v>
      </c>
      <c r="J232" s="13">
        <v>-25</v>
      </c>
    </row>
    <row r="233" ht="18" customHeight="1" spans="1:10">
      <c r="A233" s="11">
        <v>232</v>
      </c>
      <c r="B233" s="9" t="s">
        <v>124</v>
      </c>
      <c r="C233" s="11" t="s">
        <v>528</v>
      </c>
      <c r="D233" s="11">
        <v>746</v>
      </c>
      <c r="E233" s="11" t="s">
        <v>530</v>
      </c>
      <c r="F233" s="11">
        <v>14106</v>
      </c>
      <c r="G233" s="11" t="s">
        <v>191</v>
      </c>
      <c r="H233" s="11" t="s">
        <v>189</v>
      </c>
      <c r="I233" s="2">
        <v>-50</v>
      </c>
      <c r="J233" s="13">
        <v>-25</v>
      </c>
    </row>
    <row r="234" ht="18" customHeight="1" spans="1:10">
      <c r="A234" s="11">
        <v>233</v>
      </c>
      <c r="B234" s="9" t="s">
        <v>124</v>
      </c>
      <c r="C234" s="9" t="s">
        <v>528</v>
      </c>
      <c r="D234" s="9">
        <v>746</v>
      </c>
      <c r="E234" s="9" t="s">
        <v>531</v>
      </c>
      <c r="F234" s="9">
        <v>16492</v>
      </c>
      <c r="G234" s="11" t="s">
        <v>191</v>
      </c>
      <c r="H234" s="9" t="s">
        <v>189</v>
      </c>
      <c r="I234" s="2">
        <v>-50</v>
      </c>
      <c r="J234" s="13">
        <v>-25</v>
      </c>
    </row>
    <row r="235" ht="18" customHeight="1" spans="1:10">
      <c r="A235" s="11">
        <v>234</v>
      </c>
      <c r="B235" s="9" t="s">
        <v>124</v>
      </c>
      <c r="C235" s="11" t="s">
        <v>532</v>
      </c>
      <c r="D235" s="11">
        <v>594</v>
      </c>
      <c r="E235" s="11" t="s">
        <v>533</v>
      </c>
      <c r="F235" s="11">
        <v>6148</v>
      </c>
      <c r="G235" s="11" t="s">
        <v>208</v>
      </c>
      <c r="H235" s="11" t="s">
        <v>189</v>
      </c>
      <c r="I235" s="2">
        <v>-50</v>
      </c>
      <c r="J235" s="13">
        <v>-25</v>
      </c>
    </row>
    <row r="236" ht="18" customHeight="1" spans="1:10">
      <c r="A236" s="11">
        <v>235</v>
      </c>
      <c r="B236" s="9" t="s">
        <v>124</v>
      </c>
      <c r="C236" s="11" t="s">
        <v>532</v>
      </c>
      <c r="D236" s="11">
        <v>594</v>
      </c>
      <c r="E236" s="11" t="s">
        <v>534</v>
      </c>
      <c r="F236" s="11">
        <v>6232</v>
      </c>
      <c r="G236" s="11" t="s">
        <v>191</v>
      </c>
      <c r="H236" s="11" t="s">
        <v>189</v>
      </c>
      <c r="I236" s="2">
        <v>-50</v>
      </c>
      <c r="J236" s="13">
        <v>-25</v>
      </c>
    </row>
    <row r="237" ht="18" customHeight="1" spans="1:10">
      <c r="A237" s="11">
        <v>236</v>
      </c>
      <c r="B237" s="9" t="s">
        <v>124</v>
      </c>
      <c r="C237" s="11" t="s">
        <v>535</v>
      </c>
      <c r="D237" s="11">
        <v>117637</v>
      </c>
      <c r="E237" s="11" t="s">
        <v>536</v>
      </c>
      <c r="F237" s="11">
        <v>14754</v>
      </c>
      <c r="G237" s="11" t="s">
        <v>208</v>
      </c>
      <c r="H237" s="11" t="s">
        <v>189</v>
      </c>
      <c r="I237" s="2">
        <v>-50</v>
      </c>
      <c r="J237" s="13">
        <v>-25</v>
      </c>
    </row>
    <row r="238" ht="18" customHeight="1" spans="1:10">
      <c r="A238" s="11">
        <v>237</v>
      </c>
      <c r="B238" s="9" t="s">
        <v>124</v>
      </c>
      <c r="C238" s="11" t="s">
        <v>535</v>
      </c>
      <c r="D238" s="11">
        <v>117637</v>
      </c>
      <c r="E238" s="11" t="s">
        <v>537</v>
      </c>
      <c r="F238" s="11">
        <v>11992</v>
      </c>
      <c r="G238" s="11" t="s">
        <v>191</v>
      </c>
      <c r="H238" s="11" t="s">
        <v>189</v>
      </c>
      <c r="I238" s="2">
        <v>-50</v>
      </c>
      <c r="J238" s="13">
        <v>-25</v>
      </c>
    </row>
    <row r="239" ht="18" customHeight="1" spans="1:10">
      <c r="A239" s="11">
        <v>238</v>
      </c>
      <c r="B239" s="9" t="s">
        <v>124</v>
      </c>
      <c r="C239" s="11" t="s">
        <v>538</v>
      </c>
      <c r="D239" s="11">
        <v>117923</v>
      </c>
      <c r="E239" s="11" t="s">
        <v>539</v>
      </c>
      <c r="F239" s="11">
        <v>13969</v>
      </c>
      <c r="G239" s="11" t="s">
        <v>208</v>
      </c>
      <c r="H239" s="11" t="s">
        <v>189</v>
      </c>
      <c r="I239" s="2">
        <v>-50</v>
      </c>
      <c r="J239" s="13">
        <v>-25</v>
      </c>
    </row>
    <row r="240" ht="18" customHeight="1" spans="1:10">
      <c r="A240" s="11">
        <v>239</v>
      </c>
      <c r="B240" s="9" t="s">
        <v>124</v>
      </c>
      <c r="C240" s="11" t="s">
        <v>538</v>
      </c>
      <c r="D240" s="11">
        <v>117923</v>
      </c>
      <c r="E240" s="11" t="s">
        <v>540</v>
      </c>
      <c r="F240" s="11">
        <v>13644</v>
      </c>
      <c r="G240" s="11" t="s">
        <v>191</v>
      </c>
      <c r="H240" s="11" t="s">
        <v>189</v>
      </c>
      <c r="I240" s="2">
        <v>-50</v>
      </c>
      <c r="J240" s="13">
        <v>-25</v>
      </c>
    </row>
    <row r="241" ht="18" customHeight="1" spans="1:10">
      <c r="A241" s="11">
        <v>240</v>
      </c>
      <c r="B241" s="9" t="s">
        <v>124</v>
      </c>
      <c r="C241" s="11" t="s">
        <v>541</v>
      </c>
      <c r="D241" s="11">
        <v>748</v>
      </c>
      <c r="E241" s="11" t="s">
        <v>542</v>
      </c>
      <c r="F241" s="11">
        <v>14740</v>
      </c>
      <c r="G241" s="11" t="s">
        <v>208</v>
      </c>
      <c r="H241" s="11" t="s">
        <v>189</v>
      </c>
      <c r="I241" s="2">
        <v>-50</v>
      </c>
      <c r="J241" s="13">
        <v>-25</v>
      </c>
    </row>
    <row r="242" ht="18" customHeight="1" spans="1:10">
      <c r="A242" s="11">
        <v>241</v>
      </c>
      <c r="B242" s="9" t="s">
        <v>124</v>
      </c>
      <c r="C242" s="11" t="s">
        <v>541</v>
      </c>
      <c r="D242" s="11">
        <v>748</v>
      </c>
      <c r="E242" s="11" t="s">
        <v>543</v>
      </c>
      <c r="F242" s="11">
        <v>6731</v>
      </c>
      <c r="G242" s="11" t="s">
        <v>191</v>
      </c>
      <c r="H242" s="11" t="s">
        <v>189</v>
      </c>
      <c r="I242" s="2">
        <v>-50</v>
      </c>
      <c r="J242" s="13">
        <v>-25</v>
      </c>
    </row>
    <row r="243" ht="18" customHeight="1" spans="1:10">
      <c r="A243" s="11">
        <v>242</v>
      </c>
      <c r="B243" s="9" t="s">
        <v>124</v>
      </c>
      <c r="C243" s="11" t="s">
        <v>544</v>
      </c>
      <c r="D243" s="11">
        <v>549</v>
      </c>
      <c r="E243" s="11" t="s">
        <v>545</v>
      </c>
      <c r="F243" s="11">
        <v>6473</v>
      </c>
      <c r="G243" s="11" t="s">
        <v>208</v>
      </c>
      <c r="H243" s="11" t="s">
        <v>189</v>
      </c>
      <c r="I243" s="2">
        <v>-50</v>
      </c>
      <c r="J243" s="13">
        <v>-25</v>
      </c>
    </row>
    <row r="244" ht="18" customHeight="1" spans="1:10">
      <c r="A244" s="11">
        <v>243</v>
      </c>
      <c r="B244" s="9" t="s">
        <v>124</v>
      </c>
      <c r="C244" s="11" t="s">
        <v>544</v>
      </c>
      <c r="D244" s="11">
        <v>549</v>
      </c>
      <c r="E244" s="11" t="s">
        <v>546</v>
      </c>
      <c r="F244" s="11">
        <v>7687</v>
      </c>
      <c r="G244" s="11" t="s">
        <v>191</v>
      </c>
      <c r="H244" s="11" t="s">
        <v>189</v>
      </c>
      <c r="I244" s="2">
        <v>-50</v>
      </c>
      <c r="J244" s="13">
        <v>-25</v>
      </c>
    </row>
    <row r="245" ht="18" customHeight="1" spans="1:10">
      <c r="A245" s="11">
        <v>244</v>
      </c>
      <c r="B245" s="9" t="s">
        <v>124</v>
      </c>
      <c r="C245" s="11" t="s">
        <v>547</v>
      </c>
      <c r="D245" s="11">
        <v>107728</v>
      </c>
      <c r="E245" s="11" t="s">
        <v>548</v>
      </c>
      <c r="F245" s="11">
        <v>13397</v>
      </c>
      <c r="G245" s="11" t="s">
        <v>208</v>
      </c>
      <c r="H245" s="11" t="s">
        <v>189</v>
      </c>
      <c r="I245" s="2">
        <v>-50</v>
      </c>
      <c r="J245" s="13">
        <v>-25</v>
      </c>
    </row>
    <row r="246" ht="18" customHeight="1" spans="1:10">
      <c r="A246" s="11">
        <v>245</v>
      </c>
      <c r="B246" s="9" t="s">
        <v>124</v>
      </c>
      <c r="C246" s="11" t="s">
        <v>547</v>
      </c>
      <c r="D246" s="11">
        <v>107728</v>
      </c>
      <c r="E246" s="11" t="s">
        <v>549</v>
      </c>
      <c r="F246" s="11">
        <v>15368</v>
      </c>
      <c r="G246" s="11" t="s">
        <v>191</v>
      </c>
      <c r="H246" s="11" t="s">
        <v>189</v>
      </c>
      <c r="I246" s="2">
        <v>-50</v>
      </c>
      <c r="J246" s="13">
        <v>-25</v>
      </c>
    </row>
    <row r="247" ht="18" customHeight="1" spans="1:10">
      <c r="A247" s="11">
        <v>246</v>
      </c>
      <c r="B247" s="9" t="s">
        <v>124</v>
      </c>
      <c r="C247" s="11" t="s">
        <v>547</v>
      </c>
      <c r="D247" s="11">
        <v>107728</v>
      </c>
      <c r="E247" s="11" t="s">
        <v>550</v>
      </c>
      <c r="F247" s="11">
        <v>12184</v>
      </c>
      <c r="G247" s="11" t="s">
        <v>208</v>
      </c>
      <c r="H247" s="11" t="s">
        <v>189</v>
      </c>
      <c r="I247" s="2">
        <v>-50</v>
      </c>
      <c r="J247" s="13">
        <v>-25</v>
      </c>
    </row>
    <row r="248" ht="18" customHeight="1" spans="1:10">
      <c r="A248" s="11">
        <v>247</v>
      </c>
      <c r="B248" s="9" t="s">
        <v>124</v>
      </c>
      <c r="C248" s="11" t="s">
        <v>547</v>
      </c>
      <c r="D248" s="11">
        <v>107728</v>
      </c>
      <c r="E248" s="11" t="s">
        <v>551</v>
      </c>
      <c r="F248" s="11">
        <v>11903</v>
      </c>
      <c r="G248" s="11" t="s">
        <v>191</v>
      </c>
      <c r="H248" s="11" t="s">
        <v>189</v>
      </c>
      <c r="I248" s="2">
        <v>-50</v>
      </c>
      <c r="J248" s="13">
        <v>-25</v>
      </c>
    </row>
    <row r="249" ht="18" customHeight="1" spans="1:10">
      <c r="A249" s="11">
        <v>248</v>
      </c>
      <c r="B249" s="9" t="s">
        <v>552</v>
      </c>
      <c r="C249" s="11" t="s">
        <v>57</v>
      </c>
      <c r="D249" s="11">
        <v>52</v>
      </c>
      <c r="E249" s="12" t="s">
        <v>553</v>
      </c>
      <c r="F249" s="12">
        <v>16301</v>
      </c>
      <c r="G249" s="12" t="s">
        <v>191</v>
      </c>
      <c r="H249" s="12" t="s">
        <v>189</v>
      </c>
      <c r="I249" s="2">
        <v>-30</v>
      </c>
      <c r="J249" s="13">
        <v>-15</v>
      </c>
    </row>
    <row r="250" ht="18" customHeight="1" spans="1:10">
      <c r="A250" s="11">
        <v>249</v>
      </c>
      <c r="B250" s="9" t="s">
        <v>552</v>
      </c>
      <c r="C250" s="11" t="s">
        <v>57</v>
      </c>
      <c r="D250" s="11">
        <v>52</v>
      </c>
      <c r="E250" s="12" t="s">
        <v>554</v>
      </c>
      <c r="F250" s="12">
        <v>16264</v>
      </c>
      <c r="G250" s="12" t="s">
        <v>191</v>
      </c>
      <c r="H250" s="12" t="s">
        <v>189</v>
      </c>
      <c r="I250" s="2">
        <v>-30</v>
      </c>
      <c r="J250" s="13">
        <v>-15</v>
      </c>
    </row>
    <row r="251" ht="18" customHeight="1" spans="1:10">
      <c r="A251" s="11">
        <v>250</v>
      </c>
      <c r="B251" s="9" t="s">
        <v>552</v>
      </c>
      <c r="C251" s="11" t="s">
        <v>555</v>
      </c>
      <c r="D251" s="11">
        <v>104428</v>
      </c>
      <c r="E251" s="11" t="s">
        <v>556</v>
      </c>
      <c r="F251" s="11">
        <v>6472</v>
      </c>
      <c r="G251" s="11" t="s">
        <v>208</v>
      </c>
      <c r="H251" s="11" t="s">
        <v>189</v>
      </c>
      <c r="I251" s="2">
        <v>-30</v>
      </c>
      <c r="J251" s="13">
        <v>-15</v>
      </c>
    </row>
    <row r="252" ht="18" customHeight="1" spans="1:10">
      <c r="A252" s="11">
        <v>251</v>
      </c>
      <c r="B252" s="9" t="s">
        <v>552</v>
      </c>
      <c r="C252" s="11" t="s">
        <v>555</v>
      </c>
      <c r="D252" s="11">
        <v>104428</v>
      </c>
      <c r="E252" s="11" t="s">
        <v>557</v>
      </c>
      <c r="F252" s="11">
        <v>15599</v>
      </c>
      <c r="G252" s="11" t="s">
        <v>191</v>
      </c>
      <c r="H252" s="11" t="s">
        <v>189</v>
      </c>
      <c r="I252" s="2">
        <v>-30</v>
      </c>
      <c r="J252" s="13">
        <v>-15</v>
      </c>
    </row>
    <row r="253" ht="18" customHeight="1" spans="1:10">
      <c r="A253" s="11">
        <v>252</v>
      </c>
      <c r="B253" s="9" t="s">
        <v>552</v>
      </c>
      <c r="C253" s="11" t="s">
        <v>558</v>
      </c>
      <c r="D253" s="11">
        <v>104838</v>
      </c>
      <c r="E253" s="11" t="s">
        <v>559</v>
      </c>
      <c r="F253" s="11">
        <v>10955</v>
      </c>
      <c r="G253" s="11" t="s">
        <v>208</v>
      </c>
      <c r="H253" s="11" t="s">
        <v>189</v>
      </c>
      <c r="I253" s="2">
        <v>-50</v>
      </c>
      <c r="J253" s="13">
        <v>-25</v>
      </c>
    </row>
    <row r="254" ht="18" customHeight="1" spans="1:10">
      <c r="A254" s="11">
        <v>253</v>
      </c>
      <c r="B254" s="9" t="s">
        <v>552</v>
      </c>
      <c r="C254" s="11" t="s">
        <v>558</v>
      </c>
      <c r="D254" s="11">
        <v>104838</v>
      </c>
      <c r="E254" s="11" t="s">
        <v>560</v>
      </c>
      <c r="F254" s="11">
        <v>15210</v>
      </c>
      <c r="G254" s="11" t="s">
        <v>191</v>
      </c>
      <c r="H254" s="11" t="s">
        <v>189</v>
      </c>
      <c r="I254" s="2">
        <v>-50</v>
      </c>
      <c r="J254" s="13">
        <v>-25</v>
      </c>
    </row>
    <row r="255" ht="18" customHeight="1" spans="1:10">
      <c r="A255" s="11">
        <v>254</v>
      </c>
      <c r="B255" s="9" t="s">
        <v>552</v>
      </c>
      <c r="C255" s="11" t="s">
        <v>561</v>
      </c>
      <c r="D255" s="11">
        <v>754</v>
      </c>
      <c r="E255" s="11" t="s">
        <v>562</v>
      </c>
      <c r="F255" s="11">
        <v>12377</v>
      </c>
      <c r="G255" s="11" t="s">
        <v>208</v>
      </c>
      <c r="H255" s="11" t="s">
        <v>189</v>
      </c>
      <c r="I255" s="13">
        <v>100</v>
      </c>
      <c r="J255" s="13"/>
    </row>
    <row r="256" ht="18" customHeight="1" spans="1:10">
      <c r="A256" s="11">
        <v>255</v>
      </c>
      <c r="B256" s="9" t="s">
        <v>552</v>
      </c>
      <c r="C256" s="11" t="s">
        <v>561</v>
      </c>
      <c r="D256" s="11">
        <v>754</v>
      </c>
      <c r="E256" s="11" t="s">
        <v>563</v>
      </c>
      <c r="F256" s="11">
        <v>15079</v>
      </c>
      <c r="G256" s="11" t="s">
        <v>191</v>
      </c>
      <c r="H256" s="11" t="s">
        <v>189</v>
      </c>
      <c r="I256" s="13">
        <v>100</v>
      </c>
      <c r="J256" s="13"/>
    </row>
    <row r="257" ht="18" customHeight="1" spans="1:10">
      <c r="A257" s="11">
        <v>256</v>
      </c>
      <c r="B257" s="9" t="s">
        <v>552</v>
      </c>
      <c r="C257" s="11" t="s">
        <v>564</v>
      </c>
      <c r="D257" s="11">
        <v>56</v>
      </c>
      <c r="E257" s="11" t="s">
        <v>565</v>
      </c>
      <c r="F257" s="11">
        <v>7948</v>
      </c>
      <c r="G257" s="11" t="s">
        <v>208</v>
      </c>
      <c r="H257" s="11" t="s">
        <v>189</v>
      </c>
      <c r="I257" s="2">
        <v>-30</v>
      </c>
      <c r="J257" s="13">
        <v>-15</v>
      </c>
    </row>
    <row r="258" ht="18" customHeight="1" spans="1:10">
      <c r="A258" s="11">
        <v>257</v>
      </c>
      <c r="B258" s="9" t="s">
        <v>552</v>
      </c>
      <c r="C258" s="11" t="s">
        <v>564</v>
      </c>
      <c r="D258" s="11">
        <v>56</v>
      </c>
      <c r="E258" s="11" t="s">
        <v>566</v>
      </c>
      <c r="F258" s="11">
        <v>15232</v>
      </c>
      <c r="G258" s="11" t="s">
        <v>191</v>
      </c>
      <c r="H258" s="11" t="s">
        <v>189</v>
      </c>
      <c r="I258" s="2">
        <v>-30</v>
      </c>
      <c r="J258" s="13">
        <v>-15</v>
      </c>
    </row>
    <row r="259" ht="18" customHeight="1" spans="1:10">
      <c r="A259" s="11">
        <v>258</v>
      </c>
      <c r="B259" s="9" t="s">
        <v>552</v>
      </c>
      <c r="C259" s="11" t="s">
        <v>567</v>
      </c>
      <c r="D259" s="11">
        <v>367</v>
      </c>
      <c r="E259" s="11" t="s">
        <v>568</v>
      </c>
      <c r="F259" s="11">
        <v>10043</v>
      </c>
      <c r="G259" s="11" t="s">
        <v>208</v>
      </c>
      <c r="H259" s="11" t="s">
        <v>189</v>
      </c>
      <c r="I259" s="2">
        <v>-50</v>
      </c>
      <c r="J259" s="13">
        <v>-25</v>
      </c>
    </row>
    <row r="260" ht="18" customHeight="1" spans="1:10">
      <c r="A260" s="11">
        <v>259</v>
      </c>
      <c r="B260" s="9" t="s">
        <v>552</v>
      </c>
      <c r="C260" s="11" t="s">
        <v>567</v>
      </c>
      <c r="D260" s="11">
        <v>367</v>
      </c>
      <c r="E260" s="11" t="s">
        <v>569</v>
      </c>
      <c r="F260" s="11">
        <v>11799</v>
      </c>
      <c r="G260" s="11" t="s">
        <v>191</v>
      </c>
      <c r="H260" s="11" t="s">
        <v>189</v>
      </c>
      <c r="I260" s="2">
        <v>-50</v>
      </c>
      <c r="J260" s="13">
        <v>-25</v>
      </c>
    </row>
    <row r="261" ht="18" customHeight="1" spans="1:10">
      <c r="A261" s="11">
        <v>260</v>
      </c>
      <c r="B261" s="9" t="s">
        <v>552</v>
      </c>
      <c r="C261" s="11" t="s">
        <v>570</v>
      </c>
      <c r="D261" s="11">
        <v>54</v>
      </c>
      <c r="E261" s="11" t="s">
        <v>571</v>
      </c>
      <c r="F261" s="11">
        <v>6301</v>
      </c>
      <c r="G261" s="11" t="s">
        <v>208</v>
      </c>
      <c r="H261" s="11" t="s">
        <v>189</v>
      </c>
      <c r="I261" s="2">
        <v>-50</v>
      </c>
      <c r="J261" s="13">
        <v>-25</v>
      </c>
    </row>
    <row r="262" ht="18" customHeight="1" spans="1:10">
      <c r="A262" s="11">
        <v>261</v>
      </c>
      <c r="B262" s="9" t="s">
        <v>552</v>
      </c>
      <c r="C262" s="11" t="s">
        <v>570</v>
      </c>
      <c r="D262" s="11">
        <v>54</v>
      </c>
      <c r="E262" s="11" t="s">
        <v>572</v>
      </c>
      <c r="F262" s="11">
        <v>7379</v>
      </c>
      <c r="G262" s="11" t="s">
        <v>191</v>
      </c>
      <c r="H262" s="11" t="s">
        <v>189</v>
      </c>
      <c r="I262" s="2">
        <v>-50</v>
      </c>
      <c r="J262" s="13">
        <v>-25</v>
      </c>
    </row>
    <row r="263" ht="18" customHeight="1" spans="1:10">
      <c r="A263" s="11">
        <v>262</v>
      </c>
      <c r="B263" s="9" t="s">
        <v>99</v>
      </c>
      <c r="C263" s="11" t="s">
        <v>573</v>
      </c>
      <c r="D263" s="11">
        <v>371</v>
      </c>
      <c r="E263" s="11" t="s">
        <v>574</v>
      </c>
      <c r="F263" s="11">
        <v>11388</v>
      </c>
      <c r="G263" s="11" t="s">
        <v>208</v>
      </c>
      <c r="H263" s="11" t="s">
        <v>189</v>
      </c>
      <c r="I263" s="2">
        <v>-50</v>
      </c>
      <c r="J263" s="13">
        <v>-25</v>
      </c>
    </row>
    <row r="264" ht="18" customHeight="1" spans="1:10">
      <c r="A264" s="11">
        <v>263</v>
      </c>
      <c r="B264" s="9" t="s">
        <v>99</v>
      </c>
      <c r="C264" s="11" t="s">
        <v>573</v>
      </c>
      <c r="D264" s="11">
        <v>371</v>
      </c>
      <c r="E264" s="11" t="s">
        <v>575</v>
      </c>
      <c r="F264" s="11">
        <v>9112</v>
      </c>
      <c r="G264" s="11" t="s">
        <v>191</v>
      </c>
      <c r="H264" s="11" t="s">
        <v>189</v>
      </c>
      <c r="I264" s="2">
        <v>-50</v>
      </c>
      <c r="J264" s="13">
        <v>-25</v>
      </c>
    </row>
    <row r="265" ht="18" customHeight="1" spans="1:10">
      <c r="A265" s="11">
        <v>264</v>
      </c>
      <c r="B265" s="9" t="s">
        <v>99</v>
      </c>
      <c r="C265" s="11" t="s">
        <v>576</v>
      </c>
      <c r="D265" s="11">
        <v>385</v>
      </c>
      <c r="E265" s="11" t="s">
        <v>577</v>
      </c>
      <c r="F265" s="11">
        <v>7317</v>
      </c>
      <c r="G265" s="11" t="s">
        <v>208</v>
      </c>
      <c r="H265" s="11" t="s">
        <v>189</v>
      </c>
      <c r="I265" s="2">
        <v>-50</v>
      </c>
      <c r="J265" s="13">
        <v>-25</v>
      </c>
    </row>
    <row r="266" ht="18" customHeight="1" spans="1:10">
      <c r="A266" s="11">
        <v>265</v>
      </c>
      <c r="B266" s="9" t="s">
        <v>99</v>
      </c>
      <c r="C266" s="11" t="s">
        <v>576</v>
      </c>
      <c r="D266" s="11">
        <v>385</v>
      </c>
      <c r="E266" s="11" t="s">
        <v>578</v>
      </c>
      <c r="F266" s="11">
        <v>7749</v>
      </c>
      <c r="G266" s="11" t="s">
        <v>191</v>
      </c>
      <c r="H266" s="11" t="s">
        <v>189</v>
      </c>
      <c r="I266" s="2">
        <v>-50</v>
      </c>
      <c r="J266" s="13">
        <v>-25</v>
      </c>
    </row>
    <row r="267" ht="18" customHeight="1" spans="1:10">
      <c r="A267" s="11">
        <v>266</v>
      </c>
      <c r="B267" s="9" t="s">
        <v>99</v>
      </c>
      <c r="C267" s="11" t="s">
        <v>576</v>
      </c>
      <c r="D267" s="11">
        <v>385</v>
      </c>
      <c r="E267" s="11" t="s">
        <v>579</v>
      </c>
      <c r="F267" s="11">
        <v>12566</v>
      </c>
      <c r="G267" s="11" t="s">
        <v>191</v>
      </c>
      <c r="H267" s="11" t="s">
        <v>189</v>
      </c>
      <c r="I267" s="2">
        <v>-50</v>
      </c>
      <c r="J267" s="13">
        <v>-25</v>
      </c>
    </row>
    <row r="268" ht="18" customHeight="1" spans="1:10">
      <c r="A268" s="11">
        <v>267</v>
      </c>
      <c r="B268" s="9" t="s">
        <v>99</v>
      </c>
      <c r="C268" s="11" t="s">
        <v>580</v>
      </c>
      <c r="D268" s="11">
        <v>514</v>
      </c>
      <c r="E268" s="11" t="s">
        <v>581</v>
      </c>
      <c r="F268" s="11">
        <v>5406</v>
      </c>
      <c r="G268" s="11" t="s">
        <v>208</v>
      </c>
      <c r="H268" s="11" t="s">
        <v>189</v>
      </c>
      <c r="I268" s="2">
        <v>-30</v>
      </c>
      <c r="J268" s="13">
        <v>-15</v>
      </c>
    </row>
    <row r="269" ht="18" customHeight="1" spans="1:10">
      <c r="A269" s="11">
        <v>268</v>
      </c>
      <c r="B269" s="9" t="s">
        <v>99</v>
      </c>
      <c r="C269" s="11" t="s">
        <v>582</v>
      </c>
      <c r="D269" s="11">
        <v>102567</v>
      </c>
      <c r="E269" s="11" t="s">
        <v>583</v>
      </c>
      <c r="F269" s="11">
        <v>5954</v>
      </c>
      <c r="G269" s="11" t="s">
        <v>208</v>
      </c>
      <c r="H269" s="11" t="s">
        <v>189</v>
      </c>
      <c r="I269" s="2">
        <v>-50</v>
      </c>
      <c r="J269" s="13">
        <v>-25</v>
      </c>
    </row>
    <row r="270" ht="18" customHeight="1" spans="1:10">
      <c r="A270" s="11">
        <v>269</v>
      </c>
      <c r="B270" s="9" t="s">
        <v>99</v>
      </c>
      <c r="C270" s="11" t="s">
        <v>582</v>
      </c>
      <c r="D270" s="11">
        <v>102567</v>
      </c>
      <c r="E270" s="11" t="s">
        <v>584</v>
      </c>
      <c r="F270" s="11">
        <v>11458</v>
      </c>
      <c r="G270" s="11" t="s">
        <v>191</v>
      </c>
      <c r="H270" s="11" t="s">
        <v>189</v>
      </c>
      <c r="I270" s="2">
        <v>-50</v>
      </c>
      <c r="J270" s="13">
        <v>-25</v>
      </c>
    </row>
    <row r="271" ht="18" customHeight="1" spans="1:10">
      <c r="A271" s="11">
        <v>270</v>
      </c>
      <c r="B271" s="9" t="s">
        <v>99</v>
      </c>
      <c r="C271" s="11" t="s">
        <v>585</v>
      </c>
      <c r="D271" s="11">
        <v>108656</v>
      </c>
      <c r="E271" s="11" t="s">
        <v>586</v>
      </c>
      <c r="F271" s="11">
        <v>8489</v>
      </c>
      <c r="G271" s="11" t="s">
        <v>208</v>
      </c>
      <c r="H271" s="11" t="s">
        <v>189</v>
      </c>
      <c r="I271" s="2">
        <v>-50</v>
      </c>
      <c r="J271" s="13">
        <v>-25</v>
      </c>
    </row>
    <row r="272" ht="18" customHeight="1" spans="1:10">
      <c r="A272" s="11">
        <v>271</v>
      </c>
      <c r="B272" s="9" t="s">
        <v>99</v>
      </c>
      <c r="C272" s="11" t="s">
        <v>585</v>
      </c>
      <c r="D272" s="11">
        <v>108656</v>
      </c>
      <c r="E272" s="11" t="s">
        <v>587</v>
      </c>
      <c r="F272" s="11">
        <v>4330</v>
      </c>
      <c r="G272" s="11" t="s">
        <v>191</v>
      </c>
      <c r="H272" s="11" t="s">
        <v>189</v>
      </c>
      <c r="I272" s="2">
        <v>-50</v>
      </c>
      <c r="J272" s="13">
        <v>-25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selection activeCell="B1" sqref="B1"/>
    </sheetView>
  </sheetViews>
  <sheetFormatPr defaultColWidth="19.25" defaultRowHeight="24" customHeight="1" outlineLevelCol="5"/>
  <cols>
    <col min="1" max="16384" width="19.25" customWidth="1"/>
  </cols>
  <sheetData>
    <row r="1" customHeight="1" spans="1:6">
      <c r="A1" s="4" t="s">
        <v>181</v>
      </c>
      <c r="B1" s="4" t="s">
        <v>3</v>
      </c>
      <c r="C1" s="4" t="s">
        <v>4</v>
      </c>
      <c r="D1" s="4" t="s">
        <v>184</v>
      </c>
      <c r="E1" s="4" t="s">
        <v>588</v>
      </c>
      <c r="F1" s="4" t="s">
        <v>589</v>
      </c>
    </row>
    <row r="2" customHeight="1" spans="1:6">
      <c r="A2" s="5"/>
      <c r="B2" s="5"/>
      <c r="C2" s="5"/>
      <c r="D2" s="5"/>
      <c r="E2" s="5"/>
      <c r="F2" s="5"/>
    </row>
    <row r="3" customHeight="1" spans="1:6">
      <c r="A3" s="5"/>
      <c r="B3" s="5"/>
      <c r="C3" s="5"/>
      <c r="D3" s="5"/>
      <c r="E3" s="5"/>
      <c r="F3" s="5"/>
    </row>
    <row r="4" customHeight="1" spans="1:6">
      <c r="A4" s="5"/>
      <c r="B4" s="5"/>
      <c r="C4" s="5"/>
      <c r="D4" s="5"/>
      <c r="E4" s="5"/>
      <c r="F4" s="5"/>
    </row>
    <row r="5" customHeight="1" spans="1:6">
      <c r="A5" s="5"/>
      <c r="B5" s="5"/>
      <c r="C5" s="5"/>
      <c r="D5" s="5"/>
      <c r="E5" s="5"/>
      <c r="F5" s="5"/>
    </row>
    <row r="6" customHeight="1" spans="1:6">
      <c r="A6" s="5"/>
      <c r="B6" s="5"/>
      <c r="C6" s="5"/>
      <c r="D6" s="5"/>
      <c r="E6" s="5"/>
      <c r="F6" s="5"/>
    </row>
    <row r="7" customHeight="1" spans="1:6">
      <c r="A7" s="5"/>
      <c r="B7" s="5"/>
      <c r="C7" s="5"/>
      <c r="D7" s="5"/>
      <c r="E7" s="5"/>
      <c r="F7" s="5"/>
    </row>
    <row r="8" customHeight="1" spans="1:6">
      <c r="A8" s="5"/>
      <c r="B8" s="5"/>
      <c r="C8" s="5"/>
      <c r="D8" s="5"/>
      <c r="E8" s="5"/>
      <c r="F8" s="5"/>
    </row>
    <row r="9" customHeight="1" spans="1:6">
      <c r="A9" s="5"/>
      <c r="B9" s="5"/>
      <c r="C9" s="5"/>
      <c r="D9" s="5"/>
      <c r="E9" s="5"/>
      <c r="F9" s="5"/>
    </row>
    <row r="10" customHeight="1" spans="1:6">
      <c r="A10" s="5"/>
      <c r="B10" s="5"/>
      <c r="C10" s="5"/>
      <c r="D10" s="5"/>
      <c r="E10" s="5"/>
      <c r="F10" s="5"/>
    </row>
    <row r="11" customHeight="1" spans="1:6">
      <c r="A11" s="5"/>
      <c r="B11" s="5"/>
      <c r="C11" s="5"/>
      <c r="D11" s="5"/>
      <c r="E11" s="5"/>
      <c r="F11" s="5"/>
    </row>
    <row r="12" customHeight="1" spans="1:6">
      <c r="A12" s="5"/>
      <c r="B12" s="5"/>
      <c r="C12" s="5"/>
      <c r="D12" s="5"/>
      <c r="E12" s="5"/>
      <c r="F12" s="5"/>
    </row>
    <row r="13" customHeight="1" spans="1:6">
      <c r="A13" s="5"/>
      <c r="B13" s="5"/>
      <c r="C13" s="5"/>
      <c r="D13" s="5"/>
      <c r="E13" s="5"/>
      <c r="F13" s="5"/>
    </row>
    <row r="14" customHeight="1" spans="1:6">
      <c r="A14" s="5"/>
      <c r="B14" s="5"/>
      <c r="C14" s="5"/>
      <c r="D14" s="5"/>
      <c r="E14" s="5"/>
      <c r="F14" s="5"/>
    </row>
    <row r="15" customHeight="1" spans="1:6">
      <c r="A15" s="5"/>
      <c r="B15" s="5"/>
      <c r="C15" s="5"/>
      <c r="D15" s="5"/>
      <c r="E15" s="5"/>
      <c r="F15" s="5"/>
    </row>
    <row r="16" customHeight="1" spans="1:6">
      <c r="A16" s="5"/>
      <c r="B16" s="5"/>
      <c r="C16" s="5"/>
      <c r="D16" s="5"/>
      <c r="E16" s="5"/>
      <c r="F16" s="5"/>
    </row>
    <row r="17" customHeight="1" spans="1:6">
      <c r="A17" s="5"/>
      <c r="B17" s="5"/>
      <c r="C17" s="5"/>
      <c r="D17" s="5"/>
      <c r="E17" s="5"/>
      <c r="F17" s="5"/>
    </row>
    <row r="18" customHeight="1" spans="1:6">
      <c r="A18" s="5"/>
      <c r="B18" s="5"/>
      <c r="C18" s="5"/>
      <c r="D18" s="5"/>
      <c r="E18" s="5"/>
      <c r="F18" s="5"/>
    </row>
    <row r="19" customHeight="1" spans="1:6">
      <c r="A19" s="5"/>
      <c r="B19" s="5"/>
      <c r="C19" s="5"/>
      <c r="D19" s="5"/>
      <c r="E19" s="5"/>
      <c r="F19" s="5"/>
    </row>
    <row r="20" customHeight="1" spans="1:6">
      <c r="A20" s="5"/>
      <c r="B20" s="5"/>
      <c r="C20" s="5"/>
      <c r="D20" s="5"/>
      <c r="E20" s="5"/>
      <c r="F20" s="5"/>
    </row>
    <row r="21" customHeight="1" spans="1:6">
      <c r="A21" s="5"/>
      <c r="B21" s="5"/>
      <c r="C21" s="5"/>
      <c r="D21" s="5"/>
      <c r="E21" s="5"/>
      <c r="F21" s="5"/>
    </row>
    <row r="22" customHeight="1" spans="1:6">
      <c r="A22" s="5"/>
      <c r="B22" s="5"/>
      <c r="C22" s="5"/>
      <c r="D22" s="5"/>
      <c r="E22" s="5"/>
      <c r="F22" s="5"/>
    </row>
    <row r="23" customHeight="1" spans="1:6">
      <c r="A23" s="5"/>
      <c r="B23" s="5"/>
      <c r="C23" s="5"/>
      <c r="D23" s="5"/>
      <c r="E23" s="5"/>
      <c r="F23" s="5"/>
    </row>
    <row r="24" customHeight="1" spans="1:6">
      <c r="A24" s="5"/>
      <c r="B24" s="5"/>
      <c r="C24" s="5"/>
      <c r="D24" s="5"/>
      <c r="E24" s="5"/>
      <c r="F24" s="5"/>
    </row>
    <row r="25" customHeight="1" spans="1:6">
      <c r="A25" s="5"/>
      <c r="B25" s="5"/>
      <c r="C25" s="5"/>
      <c r="D25" s="5"/>
      <c r="E25" s="5"/>
      <c r="F25" s="5"/>
    </row>
    <row r="26" customHeight="1" spans="1:6">
      <c r="A26" s="5"/>
      <c r="B26" s="5"/>
      <c r="C26" s="5"/>
      <c r="D26" s="5"/>
      <c r="E26" s="5"/>
      <c r="F26" s="5"/>
    </row>
    <row r="27" customHeight="1" spans="1:6">
      <c r="A27" s="5"/>
      <c r="B27" s="5"/>
      <c r="C27" s="5"/>
      <c r="D27" s="5"/>
      <c r="E27" s="5"/>
      <c r="F27" s="5"/>
    </row>
    <row r="28" customHeight="1" spans="1:6">
      <c r="A28" s="5"/>
      <c r="B28" s="5"/>
      <c r="C28" s="5"/>
      <c r="D28" s="5"/>
      <c r="E28" s="5"/>
      <c r="F28" s="5"/>
    </row>
    <row r="29" customHeight="1" spans="1:6">
      <c r="A29" s="5"/>
      <c r="B29" s="5"/>
      <c r="C29" s="5"/>
      <c r="D29" s="5"/>
      <c r="E29" s="5"/>
      <c r="F29" s="5"/>
    </row>
    <row r="30" customHeight="1" spans="1:6">
      <c r="A30" s="5"/>
      <c r="B30" s="5"/>
      <c r="C30" s="5"/>
      <c r="D30" s="5"/>
      <c r="E30" s="5"/>
      <c r="F30" s="5"/>
    </row>
    <row r="31" customHeight="1" spans="1:6">
      <c r="A31" s="5"/>
      <c r="B31" s="5"/>
      <c r="C31" s="5"/>
      <c r="D31" s="5"/>
      <c r="E31" s="5"/>
      <c r="F31" s="5"/>
    </row>
    <row r="32" customHeight="1" spans="1:6">
      <c r="A32" s="5"/>
      <c r="B32" s="5"/>
      <c r="C32" s="5"/>
      <c r="D32" s="5"/>
      <c r="E32" s="5"/>
      <c r="F32" s="5"/>
    </row>
    <row r="33" customHeight="1" spans="1:6">
      <c r="A33" s="5"/>
      <c r="B33" s="5"/>
      <c r="C33" s="5"/>
      <c r="D33" s="5"/>
      <c r="E33" s="5"/>
      <c r="F33" s="5"/>
    </row>
    <row r="34" customHeight="1" spans="1:6">
      <c r="A34" s="5"/>
      <c r="B34" s="5"/>
      <c r="C34" s="5"/>
      <c r="D34" s="5"/>
      <c r="E34" s="5"/>
      <c r="F34" s="5"/>
    </row>
    <row r="35" customHeight="1" spans="1:6">
      <c r="A35" s="5"/>
      <c r="B35" s="5"/>
      <c r="C35" s="5"/>
      <c r="D35" s="5"/>
      <c r="E35" s="5"/>
      <c r="F35" s="5"/>
    </row>
    <row r="36" customHeight="1" spans="1:6">
      <c r="A36" s="5"/>
      <c r="B36" s="5"/>
      <c r="C36" s="5"/>
      <c r="D36" s="5"/>
      <c r="E36" s="5"/>
      <c r="F36" s="5"/>
    </row>
    <row r="37" customHeight="1" spans="1:6">
      <c r="A37" s="5"/>
      <c r="B37" s="5"/>
      <c r="C37" s="5"/>
      <c r="D37" s="5"/>
      <c r="E37" s="5"/>
      <c r="F37" s="5"/>
    </row>
    <row r="38" customHeight="1" spans="1:6">
      <c r="A38" s="5"/>
      <c r="B38" s="5"/>
      <c r="C38" s="5"/>
      <c r="D38" s="5"/>
      <c r="E38" s="5"/>
      <c r="F38" s="5"/>
    </row>
    <row r="39" customHeight="1" spans="1:6">
      <c r="A39" s="5"/>
      <c r="B39" s="5"/>
      <c r="C39" s="5"/>
      <c r="D39" s="5"/>
      <c r="E39" s="5"/>
      <c r="F39" s="5"/>
    </row>
    <row r="40" customHeight="1" spans="1:6">
      <c r="A40" s="5"/>
      <c r="B40" s="5"/>
      <c r="C40" s="5"/>
      <c r="D40" s="5"/>
      <c r="E40" s="5"/>
      <c r="F40" s="5"/>
    </row>
    <row r="41" customHeight="1" spans="1:6">
      <c r="A41" s="5"/>
      <c r="B41" s="5"/>
      <c r="C41" s="5"/>
      <c r="D41" s="5"/>
      <c r="E41" s="5"/>
      <c r="F41" s="5"/>
    </row>
    <row r="42" customHeight="1" spans="1:6">
      <c r="A42" s="5"/>
      <c r="B42" s="5"/>
      <c r="C42" s="5"/>
      <c r="D42" s="5"/>
      <c r="E42" s="5"/>
      <c r="F42" s="5"/>
    </row>
    <row r="43" customHeight="1" spans="1:6">
      <c r="A43" s="5"/>
      <c r="B43" s="5"/>
      <c r="C43" s="5"/>
      <c r="D43" s="5"/>
      <c r="E43" s="5"/>
      <c r="F43" s="5"/>
    </row>
    <row r="44" customHeight="1" spans="1:6">
      <c r="A44" s="5"/>
      <c r="B44" s="5"/>
      <c r="C44" s="5"/>
      <c r="D44" s="5"/>
      <c r="E44" s="5"/>
      <c r="F44" s="5"/>
    </row>
    <row r="45" customHeight="1" spans="1:6">
      <c r="A45" s="5"/>
      <c r="B45" s="5"/>
      <c r="C45" s="5"/>
      <c r="D45" s="5"/>
      <c r="E45" s="5"/>
      <c r="F45" s="5"/>
    </row>
    <row r="46" customHeight="1" spans="1:6">
      <c r="A46" s="5"/>
      <c r="B46" s="5"/>
      <c r="C46" s="5"/>
      <c r="D46" s="5"/>
      <c r="E46" s="5"/>
      <c r="F46" s="5"/>
    </row>
    <row r="47" customHeight="1" spans="1:6">
      <c r="A47" s="5"/>
      <c r="B47" s="5"/>
      <c r="C47" s="5"/>
      <c r="D47" s="5"/>
      <c r="E47" s="5"/>
      <c r="F47" s="5"/>
    </row>
    <row r="48" customHeight="1" spans="1:6">
      <c r="A48" s="5"/>
      <c r="B48" s="5"/>
      <c r="C48" s="5"/>
      <c r="D48" s="5"/>
      <c r="E48" s="5"/>
      <c r="F48" s="5"/>
    </row>
    <row r="49" customHeight="1" spans="1:6">
      <c r="A49" s="5"/>
      <c r="B49" s="5"/>
      <c r="C49" s="5"/>
      <c r="D49" s="5"/>
      <c r="E49" s="5"/>
      <c r="F49" s="5"/>
    </row>
    <row r="50" customHeight="1" spans="1:6">
      <c r="A50" s="5"/>
      <c r="B50" s="5"/>
      <c r="C50" s="5"/>
      <c r="D50" s="5"/>
      <c r="E50" s="5"/>
      <c r="F50" s="5"/>
    </row>
    <row r="51" customHeight="1" spans="1:6">
      <c r="A51" s="5"/>
      <c r="B51" s="5"/>
      <c r="C51" s="5"/>
      <c r="D51" s="5"/>
      <c r="E51" s="5"/>
      <c r="F51" s="5"/>
    </row>
    <row r="52" customHeight="1" spans="1:6">
      <c r="A52" s="5"/>
      <c r="B52" s="5"/>
      <c r="C52" s="5"/>
      <c r="D52" s="5"/>
      <c r="E52" s="5"/>
      <c r="F52" s="5"/>
    </row>
    <row r="53" customHeight="1" spans="1:6">
      <c r="A53" s="5"/>
      <c r="B53" s="5"/>
      <c r="C53" s="5"/>
      <c r="D53" s="5"/>
      <c r="E53" s="5"/>
      <c r="F53" s="5"/>
    </row>
    <row r="54" customHeight="1" spans="1:6">
      <c r="A54" s="5"/>
      <c r="B54" s="5"/>
      <c r="C54" s="5"/>
      <c r="D54" s="5"/>
      <c r="E54" s="5"/>
      <c r="F54" s="5"/>
    </row>
    <row r="55" customHeight="1" spans="1:6">
      <c r="A55" s="5"/>
      <c r="B55" s="5"/>
      <c r="C55" s="5"/>
      <c r="D55" s="5"/>
      <c r="E55" s="5"/>
      <c r="F55" s="5"/>
    </row>
    <row r="56" customHeight="1" spans="1:6">
      <c r="A56" s="5"/>
      <c r="B56" s="5"/>
      <c r="C56" s="5"/>
      <c r="D56" s="5"/>
      <c r="E56" s="5"/>
      <c r="F56" s="5"/>
    </row>
    <row r="57" customHeight="1" spans="1:6">
      <c r="A57" s="5"/>
      <c r="B57" s="5"/>
      <c r="C57" s="5"/>
      <c r="D57" s="5"/>
      <c r="E57" s="5"/>
      <c r="F57" s="5"/>
    </row>
    <row r="58" customHeight="1" spans="1:6">
      <c r="A58" s="5"/>
      <c r="B58" s="5"/>
      <c r="C58" s="5"/>
      <c r="D58" s="5"/>
      <c r="E58" s="5"/>
      <c r="F58" s="5"/>
    </row>
    <row r="59" customHeight="1" spans="1:6">
      <c r="A59" s="5"/>
      <c r="B59" s="5"/>
      <c r="C59" s="5"/>
      <c r="D59" s="5"/>
      <c r="E59" s="5"/>
      <c r="F59" s="5"/>
    </row>
    <row r="60" customHeight="1" spans="1:6">
      <c r="A60" s="5"/>
      <c r="B60" s="5"/>
      <c r="C60" s="5"/>
      <c r="D60" s="5"/>
      <c r="E60" s="5"/>
      <c r="F60" s="5"/>
    </row>
    <row r="61" customHeight="1" spans="1:6">
      <c r="A61" s="5"/>
      <c r="B61" s="5"/>
      <c r="C61" s="5"/>
      <c r="D61" s="5"/>
      <c r="E61" s="5"/>
      <c r="F61" s="5"/>
    </row>
    <row r="62" customHeight="1" spans="1:6">
      <c r="A62" s="5"/>
      <c r="B62" s="5"/>
      <c r="C62" s="5"/>
      <c r="D62" s="5"/>
      <c r="E62" s="5"/>
      <c r="F62" s="5"/>
    </row>
    <row r="63" customHeight="1" spans="1:6">
      <c r="A63" s="5"/>
      <c r="B63" s="5"/>
      <c r="C63" s="5"/>
      <c r="D63" s="5"/>
      <c r="E63" s="5"/>
      <c r="F63" s="5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8" sqref="F8"/>
    </sheetView>
  </sheetViews>
  <sheetFormatPr defaultColWidth="19.625" defaultRowHeight="29" customHeight="1" outlineLevelCol="5"/>
  <cols>
    <col min="1" max="3" width="19.625" customWidth="1"/>
    <col min="4" max="4" width="19.625" style="1" customWidth="1"/>
    <col min="5" max="16384" width="19.625" customWidth="1"/>
  </cols>
  <sheetData>
    <row r="1" customHeight="1" spans="1:6">
      <c r="A1" s="2" t="s">
        <v>5</v>
      </c>
      <c r="B1" s="2" t="s">
        <v>9</v>
      </c>
      <c r="C1" s="2" t="s">
        <v>11</v>
      </c>
      <c r="D1" s="3" t="s">
        <v>590</v>
      </c>
      <c r="E1" s="2" t="s">
        <v>591</v>
      </c>
      <c r="F1" s="2" t="s">
        <v>592</v>
      </c>
    </row>
    <row r="2" customHeight="1" spans="1:6">
      <c r="A2" s="2" t="s">
        <v>124</v>
      </c>
      <c r="B2" s="2">
        <v>692816.697038214</v>
      </c>
      <c r="C2" s="2">
        <v>476774.93</v>
      </c>
      <c r="D2" s="3">
        <f>C2/B2</f>
        <v>0.688168937091455</v>
      </c>
      <c r="E2" s="2">
        <v>-3</v>
      </c>
      <c r="F2" s="2">
        <v>-1.5</v>
      </c>
    </row>
    <row r="3" customHeight="1" spans="1:6">
      <c r="A3" s="2" t="s">
        <v>58</v>
      </c>
      <c r="B3" s="2">
        <v>170500</v>
      </c>
      <c r="C3" s="2">
        <v>127154.37</v>
      </c>
      <c r="D3" s="3">
        <f t="shared" ref="D3:D11" si="0">C3/B3</f>
        <v>0.745773431085044</v>
      </c>
      <c r="E3" s="2">
        <v>-3</v>
      </c>
      <c r="F3" s="2">
        <v>-1.5</v>
      </c>
    </row>
    <row r="4" customHeight="1" spans="1:6">
      <c r="A4" s="2" t="s">
        <v>19</v>
      </c>
      <c r="B4" s="2">
        <v>1043039.12903226</v>
      </c>
      <c r="C4" s="2">
        <v>645125.21</v>
      </c>
      <c r="D4" s="3">
        <f t="shared" si="0"/>
        <v>0.61850528138724</v>
      </c>
      <c r="E4" s="2">
        <v>-3</v>
      </c>
      <c r="F4" s="2">
        <v>-1.5</v>
      </c>
    </row>
    <row r="5" customHeight="1" spans="1:6">
      <c r="A5" s="2" t="s">
        <v>105</v>
      </c>
      <c r="B5" s="2">
        <v>943375</v>
      </c>
      <c r="C5" s="2">
        <v>707122.11</v>
      </c>
      <c r="D5" s="3">
        <f t="shared" si="0"/>
        <v>0.749566301841791</v>
      </c>
      <c r="E5" s="2">
        <v>-3</v>
      </c>
      <c r="F5" s="2">
        <v>-1.5</v>
      </c>
    </row>
    <row r="6" customHeight="1" spans="1:6">
      <c r="A6" s="2" t="s">
        <v>154</v>
      </c>
      <c r="B6" s="2">
        <v>739858.746704762</v>
      </c>
      <c r="C6" s="2">
        <v>465946.08</v>
      </c>
      <c r="D6" s="3">
        <f t="shared" si="0"/>
        <v>0.629777078496761</v>
      </c>
      <c r="E6" s="2">
        <v>-3</v>
      </c>
      <c r="F6" s="2">
        <v>-1.5</v>
      </c>
    </row>
    <row r="7" customHeight="1" spans="1:6">
      <c r="A7" s="2" t="s">
        <v>67</v>
      </c>
      <c r="B7" s="2">
        <v>1182185</v>
      </c>
      <c r="C7" s="2">
        <v>872065.93</v>
      </c>
      <c r="D7" s="3">
        <f t="shared" si="0"/>
        <v>0.737672978425543</v>
      </c>
      <c r="E7" s="2">
        <v>-3</v>
      </c>
      <c r="F7" s="2">
        <v>-1.5</v>
      </c>
    </row>
    <row r="8" customHeight="1" spans="1:6">
      <c r="A8" s="2" t="s">
        <v>99</v>
      </c>
      <c r="B8" s="2">
        <v>182820</v>
      </c>
      <c r="C8" s="2">
        <v>119025.76</v>
      </c>
      <c r="D8" s="3">
        <f t="shared" si="0"/>
        <v>0.651054370418991</v>
      </c>
      <c r="E8" s="2">
        <v>-3</v>
      </c>
      <c r="F8" s="2">
        <v>-1.5</v>
      </c>
    </row>
    <row r="9" customHeight="1" spans="1:6">
      <c r="A9" s="2" t="s">
        <v>593</v>
      </c>
      <c r="B9" s="2">
        <v>4954594.57277523</v>
      </c>
      <c r="C9" s="2">
        <v>3413214.39</v>
      </c>
      <c r="D9" s="3">
        <f t="shared" si="0"/>
        <v>0.688898827111932</v>
      </c>
      <c r="E9" s="2"/>
      <c r="F9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4.15-4.18销售目标</vt:lpstr>
      <vt:lpstr>奖惩明细表</vt:lpstr>
      <vt:lpstr>超毛奖励分配表</vt:lpstr>
      <vt:lpstr>片区完成率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Administrator</cp:lastModifiedBy>
  <dcterms:created xsi:type="dcterms:W3CDTF">2023-05-12T11:15:00Z</dcterms:created>
  <dcterms:modified xsi:type="dcterms:W3CDTF">2024-05-06T07:30:42Z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2AC0352225D94A749B5ABB181F82D03D_12</vt:lpwstr>
  </property>
  <property fmtid="{D5CDD505-2E9C-101B-9397-08002B2CF9AE}" pid="4" name="KSOReadingLayout">
    <vt:bool>true</vt:bool>
  </property>
</Properties>
</file>