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门店任务表" sheetId="12" r:id="rId1"/>
    <sheet name="品种明细" sheetId="14" state="hidden" r:id="rId2"/>
    <sheet name="分配到人头数量" sheetId="10" r:id="rId3"/>
  </sheets>
  <externalReferences>
    <externalReference r:id="rId4"/>
  </externalReferences>
  <definedNames>
    <definedName name="_xlnm._FilterDatabase" localSheetId="0" hidden="1">门店任务表!$A$1:$AF$166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<sst xmlns="http://schemas.openxmlformats.org/spreadsheetml/2006/main" count="676" uniqueCount="275">
  <si>
    <t>新门店ID</t>
  </si>
  <si>
    <t>原门店ID</t>
  </si>
  <si>
    <t>片区</t>
  </si>
  <si>
    <t>门店</t>
  </si>
  <si>
    <t>门店类型</t>
  </si>
  <si>
    <t>枢颜面膜</t>
  </si>
  <si>
    <t>枢颜水光针</t>
  </si>
  <si>
    <t>枢颜次抛</t>
  </si>
  <si>
    <t>喷雾
洁面
素颜霜</t>
  </si>
  <si>
    <t>眼贴</t>
  </si>
  <si>
    <t>盐酸氨基葡萄糖片</t>
  </si>
  <si>
    <t>万通维生素E</t>
  </si>
  <si>
    <t>西南药业
维C任务</t>
  </si>
  <si>
    <t>槐菊任务</t>
  </si>
  <si>
    <t>金双歧</t>
  </si>
  <si>
    <t>货品ID</t>
  </si>
  <si>
    <t>通用名</t>
  </si>
  <si>
    <t>规格</t>
  </si>
  <si>
    <t>零售价</t>
  </si>
  <si>
    <t>考核价</t>
  </si>
  <si>
    <t>前台毛利</t>
  </si>
  <si>
    <t>活动内容</t>
  </si>
  <si>
    <t>活动后前台</t>
  </si>
  <si>
    <t>任务/盒数</t>
  </si>
  <si>
    <t>晒单奖励</t>
  </si>
  <si>
    <t>差额处罚</t>
  </si>
  <si>
    <t>晒单发放途径</t>
  </si>
  <si>
    <t>旗舰片区</t>
  </si>
  <si>
    <t>旗舰店</t>
  </si>
  <si>
    <t>A1</t>
  </si>
  <si>
    <t>,</t>
  </si>
  <si>
    <t>医用重组胶原蛋白修复贴</t>
  </si>
  <si>
    <t>28g(23cmx21cm）x5袋</t>
  </si>
  <si>
    <t>99元/4盒
再送100元次抛抵扣卷</t>
  </si>
  <si>
    <t>3.5元/盒</t>
  </si>
  <si>
    <t>1元/盒</t>
  </si>
  <si>
    <t>存建康发放</t>
  </si>
  <si>
    <t>浆洗街</t>
  </si>
  <si>
    <t>A2</t>
  </si>
  <si>
    <t>两套面膜加赠
（水光针/喷雾/洁面乳，三选一）
赠品不奖励</t>
  </si>
  <si>
    <t>庆云南街</t>
  </si>
  <si>
    <t>医用重组胶原蛋白修复液</t>
  </si>
  <si>
    <t>4mlx3支(B型)</t>
  </si>
  <si>
    <t>168元/2盒</t>
  </si>
  <si>
    <t>10元/盒</t>
  </si>
  <si>
    <t>2元/盒</t>
  </si>
  <si>
    <t>西门片区</t>
  </si>
  <si>
    <t>光华店</t>
  </si>
  <si>
    <t>南门片区</t>
  </si>
  <si>
    <t>成汉</t>
  </si>
  <si>
    <t>2mLx30支 A型</t>
  </si>
  <si>
    <t>特价168/盒</t>
  </si>
  <si>
    <t>青龙街</t>
  </si>
  <si>
    <t>买1赠4
（赠品为4盒枢颜面膜）
赠品不奖励</t>
  </si>
  <si>
    <t>20元/盒</t>
  </si>
  <si>
    <t>锦城店</t>
  </si>
  <si>
    <t>A3</t>
  </si>
  <si>
    <t>医用重组胶原蛋白皮肤修复喷剂敷料</t>
  </si>
  <si>
    <t>100ml A型</t>
  </si>
  <si>
    <t>158元2瓶
（任选）</t>
  </si>
  <si>
    <t>6元/瓶</t>
  </si>
  <si>
    <t>榕声</t>
  </si>
  <si>
    <t>枢颜重组胶原蛋白保湿隔离素颜霜</t>
  </si>
  <si>
    <t>30g</t>
  </si>
  <si>
    <t>新津片区</t>
  </si>
  <si>
    <t>五津西路店</t>
  </si>
  <si>
    <t>枢颜重组胶原蛋白柔润洁面乳</t>
  </si>
  <si>
    <t>120g</t>
  </si>
  <si>
    <t>99元2支</t>
  </si>
  <si>
    <t>4元/支</t>
  </si>
  <si>
    <t>城郊一片</t>
  </si>
  <si>
    <t>邛崃中心店</t>
  </si>
  <si>
    <t>熊胆清目护眼贴</t>
  </si>
  <si>
    <t>2贴x10袋(中老年型)</t>
  </si>
  <si>
    <t>特价29元/盒
49元/2盒
99元/5盒
（任选）</t>
  </si>
  <si>
    <t>0.5元/盒</t>
  </si>
  <si>
    <t>东门片区</t>
  </si>
  <si>
    <t>新繁店</t>
  </si>
  <si>
    <t>B1</t>
  </si>
  <si>
    <t>蓝莓叶黄素护眼贴</t>
  </si>
  <si>
    <r>
      <rPr>
        <sz val="11"/>
        <color rgb="FF000000"/>
        <rFont val="宋体"/>
        <charset val="134"/>
        <scheme val="minor"/>
      </rPr>
      <t>2贴x10袋</t>
    </r>
    <r>
      <rPr>
        <sz val="10"/>
        <color rgb="FF000000"/>
        <rFont val="宋体"/>
        <charset val="134"/>
      </rPr>
      <t>(青少年型)</t>
    </r>
  </si>
  <si>
    <t>光华村店</t>
  </si>
  <si>
    <t>0.24gx90片</t>
  </si>
  <si>
    <t>第二盒半价</t>
  </si>
  <si>
    <t>13元/盒</t>
  </si>
  <si>
    <t>万科</t>
  </si>
  <si>
    <t>维生素E软胶囊</t>
  </si>
  <si>
    <t>100mgx160粒</t>
  </si>
  <si>
    <t>买一得二</t>
  </si>
  <si>
    <r>
      <rPr>
        <sz val="11"/>
        <color rgb="FF000000"/>
        <rFont val="宋体"/>
        <charset val="134"/>
        <scheme val="minor"/>
      </rPr>
      <t>10元/</t>
    </r>
    <r>
      <rPr>
        <b/>
        <sz val="11"/>
        <color rgb="FF0000FF"/>
        <rFont val="宋体"/>
        <charset val="134"/>
      </rPr>
      <t>套（单盒不奖励）</t>
    </r>
  </si>
  <si>
    <t>大邑内蒙古桃源店</t>
  </si>
  <si>
    <t>维生素C咀嚼片</t>
  </si>
  <si>
    <t>100mgx60片</t>
  </si>
  <si>
    <t>1瓶特价48元
买2得3，买3得5
（买赠在原价基础上执行）</t>
  </si>
  <si>
    <t>5元/盒（含赠品）</t>
  </si>
  <si>
    <t>梨花街</t>
  </si>
  <si>
    <t>207551
271053</t>
  </si>
  <si>
    <t>槐菊颗粒</t>
  </si>
  <si>
    <t>3gx9袋</t>
  </si>
  <si>
    <t>买3得4
买5得8</t>
  </si>
  <si>
    <t>4元/盒</t>
  </si>
  <si>
    <t>花照壁店</t>
  </si>
  <si>
    <t>安宫牛黄丸</t>
  </si>
  <si>
    <t>3gx1丸</t>
  </si>
  <si>
    <t>特价690</t>
  </si>
  <si>
    <t>无</t>
  </si>
  <si>
    <t>60元/盒</t>
  </si>
  <si>
    <t>培华东路</t>
  </si>
  <si>
    <t>双歧杆菌乳杆菌三联活菌片</t>
  </si>
  <si>
    <t>0.5gx12片x3板OTC</t>
  </si>
  <si>
    <t>钉钉群晒单领取</t>
  </si>
  <si>
    <t>静沙南路</t>
  </si>
  <si>
    <t>花照壁中横街店</t>
  </si>
  <si>
    <t>泰和二街</t>
  </si>
  <si>
    <t>彭州店</t>
  </si>
  <si>
    <t>科华街</t>
  </si>
  <si>
    <t>B2</t>
  </si>
  <si>
    <t>清江东路店</t>
  </si>
  <si>
    <t>西部店</t>
  </si>
  <si>
    <t>羊子山</t>
  </si>
  <si>
    <t>汇融名城</t>
  </si>
  <si>
    <t>新园</t>
  </si>
  <si>
    <t>观音桥</t>
  </si>
  <si>
    <t>华泰</t>
  </si>
  <si>
    <t>杉板桥</t>
  </si>
  <si>
    <t>通盈街</t>
  </si>
  <si>
    <t>贝森北路店</t>
  </si>
  <si>
    <t>蜀汉东路店</t>
  </si>
  <si>
    <t>紫薇东路</t>
  </si>
  <si>
    <t>蜀辉路</t>
  </si>
  <si>
    <t>万和北路</t>
  </si>
  <si>
    <t>五津西路二店</t>
  </si>
  <si>
    <t>东昌店</t>
  </si>
  <si>
    <t>吉瑞三路</t>
  </si>
  <si>
    <t>C1</t>
  </si>
  <si>
    <t>天久南巷</t>
  </si>
  <si>
    <t>金牛区金沙路</t>
  </si>
  <si>
    <t>枣子巷店</t>
  </si>
  <si>
    <t>土龙路店</t>
  </si>
  <si>
    <t>交大三店</t>
  </si>
  <si>
    <t>顺和街店</t>
  </si>
  <si>
    <t>马超东路</t>
  </si>
  <si>
    <t>华康店</t>
  </si>
  <si>
    <t>万宇</t>
  </si>
  <si>
    <t>大源</t>
  </si>
  <si>
    <t>水杉街</t>
  </si>
  <si>
    <t>新乐</t>
  </si>
  <si>
    <t>郫筒镇东大街药店</t>
  </si>
  <si>
    <t>金丝街店</t>
  </si>
  <si>
    <t>郫县一环路东南段店</t>
  </si>
  <si>
    <t>崔家店</t>
  </si>
  <si>
    <t>华油店</t>
  </si>
  <si>
    <t>青羊区北东街店</t>
  </si>
  <si>
    <t>大邑子龙店</t>
  </si>
  <si>
    <t>大邑通达店</t>
  </si>
  <si>
    <t>邛崃洪川小区店</t>
  </si>
  <si>
    <t>大邑东街店</t>
  </si>
  <si>
    <t>邓双店</t>
  </si>
  <si>
    <t>都江堰问道西路</t>
  </si>
  <si>
    <t>都江堰蒲阳</t>
  </si>
  <si>
    <t>都江堰奎光中段</t>
  </si>
  <si>
    <t>都江堰景中店</t>
  </si>
  <si>
    <t>崇州片区</t>
  </si>
  <si>
    <t>金带店</t>
  </si>
  <si>
    <t>怀远店</t>
  </si>
  <si>
    <t>江安店</t>
  </si>
  <si>
    <t>佳灵路店</t>
  </si>
  <si>
    <t>银河北街店</t>
  </si>
  <si>
    <t>童子街</t>
  </si>
  <si>
    <t>西林一街</t>
  </si>
  <si>
    <t>金马河店</t>
  </si>
  <si>
    <t>永康东路</t>
  </si>
  <si>
    <t>新下街</t>
  </si>
  <si>
    <t>大悦路店</t>
  </si>
  <si>
    <t>丝竹路</t>
  </si>
  <si>
    <t>大邑北街</t>
  </si>
  <si>
    <t>银沙路店</t>
  </si>
  <si>
    <t>邛崃杏林路店</t>
  </si>
  <si>
    <t>尚锦路店</t>
  </si>
  <si>
    <t>倪家桥</t>
  </si>
  <si>
    <t>光华西一路</t>
  </si>
  <si>
    <t>光华北五路</t>
  </si>
  <si>
    <t>宏济中路</t>
  </si>
  <si>
    <t>科华北</t>
  </si>
  <si>
    <t>蜀源</t>
  </si>
  <si>
    <t>医贸大道店</t>
  </si>
  <si>
    <t>芦山店</t>
  </si>
  <si>
    <t>大田坎</t>
  </si>
  <si>
    <t>红星店</t>
  </si>
  <si>
    <t>C2</t>
  </si>
  <si>
    <t>泰和二街三店</t>
  </si>
  <si>
    <t>黄苑东街店</t>
  </si>
  <si>
    <t>聚萃街店</t>
  </si>
  <si>
    <t>大石西路</t>
  </si>
  <si>
    <t>三强西路</t>
  </si>
  <si>
    <t>锦华店</t>
  </si>
  <si>
    <t>柳翠</t>
  </si>
  <si>
    <t>双林店</t>
  </si>
  <si>
    <t>邛崃羊安镇店</t>
  </si>
  <si>
    <t>兴义店</t>
  </si>
  <si>
    <t>大邑新场镇店</t>
  </si>
  <si>
    <t>大邑安仁镇千禧街药店</t>
  </si>
  <si>
    <t>大邑东壕沟店</t>
  </si>
  <si>
    <t>大邑沙渠镇店</t>
  </si>
  <si>
    <t>都江堰聚源镇中心街联建房药店</t>
  </si>
  <si>
    <t>都江堰翔凤路</t>
  </si>
  <si>
    <t>三江店</t>
  </si>
  <si>
    <t>中心店</t>
  </si>
  <si>
    <t>温江店</t>
  </si>
  <si>
    <t>尚贤坊</t>
  </si>
  <si>
    <t>劼人路</t>
  </si>
  <si>
    <t>邛崃翠荫街店</t>
  </si>
  <si>
    <t>武阳西路</t>
  </si>
  <si>
    <t>大华</t>
  </si>
  <si>
    <t>中和大道</t>
  </si>
  <si>
    <t>大邑潘家街店</t>
  </si>
  <si>
    <t>蜀州中路</t>
  </si>
  <si>
    <t>元华二巷</t>
  </si>
  <si>
    <t>公济桥</t>
  </si>
  <si>
    <t>都江堰宝莲路店</t>
  </si>
  <si>
    <t>五福桥东路店</t>
  </si>
  <si>
    <t>建业</t>
  </si>
  <si>
    <t>蜀鑫</t>
  </si>
  <si>
    <t>天顺店</t>
  </si>
  <si>
    <t>肖家河</t>
  </si>
  <si>
    <t>长寿</t>
  </si>
  <si>
    <t>大邑金巷西街店</t>
  </si>
  <si>
    <t>大邑观音阁西街店</t>
  </si>
  <si>
    <t>沙湾东一路店</t>
  </si>
  <si>
    <t>水碾河</t>
  </si>
  <si>
    <t>金祥</t>
  </si>
  <si>
    <t>驷马桥</t>
  </si>
  <si>
    <t>高攀西巷</t>
  </si>
  <si>
    <t>华泰二店</t>
  </si>
  <si>
    <t>大邑蜀望路店</t>
  </si>
  <si>
    <t>大邑元通路店</t>
  </si>
  <si>
    <t>文和店</t>
  </si>
  <si>
    <t>剑南</t>
  </si>
  <si>
    <t>华美东街</t>
  </si>
  <si>
    <t>沙河店</t>
  </si>
  <si>
    <t>合计</t>
  </si>
  <si>
    <t>达州片区</t>
  </si>
  <si>
    <t>江湾城店</t>
  </si>
  <si>
    <t>按营采政策执行</t>
  </si>
  <si>
    <t>无任务</t>
  </si>
  <si>
    <t>泸州片区</t>
  </si>
  <si>
    <t>佳乐</t>
  </si>
  <si>
    <t>飞跃</t>
  </si>
  <si>
    <t>金诺</t>
  </si>
  <si>
    <t>蓝田</t>
  </si>
  <si>
    <t>四店</t>
  </si>
  <si>
    <t>五店</t>
  </si>
  <si>
    <t>六店</t>
  </si>
  <si>
    <t>七店</t>
  </si>
  <si>
    <t>鸿福新村店</t>
  </si>
  <si>
    <t>华蜀南路店</t>
  </si>
  <si>
    <t>通川北路店</t>
  </si>
  <si>
    <t>文家梁二店</t>
  </si>
  <si>
    <t>领域广场店</t>
  </si>
  <si>
    <t>南充片区</t>
  </si>
  <si>
    <t>南充3店</t>
  </si>
  <si>
    <t>南充16店</t>
  </si>
  <si>
    <t>南充7店</t>
  </si>
  <si>
    <t>南充8店</t>
  </si>
  <si>
    <t>南充5店</t>
  </si>
  <si>
    <t>南充11店</t>
  </si>
  <si>
    <t>佳裕</t>
  </si>
  <si>
    <t>一店</t>
  </si>
  <si>
    <t>奖励</t>
  </si>
  <si>
    <t>1瓶特价48元
买2得3
买3得5
（买赠在原价基础上执行）</t>
  </si>
  <si>
    <t>个人任务</t>
  </si>
  <si>
    <t>序号</t>
  </si>
  <si>
    <t>门店ID</t>
  </si>
  <si>
    <t>人员ID</t>
  </si>
  <si>
    <t>人员姓名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</si>
</sst>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name val="等线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rgb="FF000000"/>
      <name val="宋体"/>
      <charset val="134"/>
    </font>
    <font>
      <b/>
      <sz val="11"/>
      <color rgb="FF0000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5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5351;&#23450;&#21697;&#31181;&#38144;&#21806;&#27719;&#24635;_202410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指定品种销售汇总"/>
    </sheetNames>
    <sheetDataSet>
      <sheetData sheetId="0">
        <row r="1">
          <cell r="B1" t="str">
            <v>货品id</v>
          </cell>
          <cell r="C1" t="str">
            <v>货品名</v>
          </cell>
          <cell r="D1" t="str">
            <v>规格</v>
          </cell>
          <cell r="E1" t="str">
            <v>大类</v>
          </cell>
          <cell r="F1" t="str">
            <v>中类</v>
          </cell>
          <cell r="G1" t="str">
            <v>小类</v>
          </cell>
          <cell r="H1" t="str">
            <v>数量</v>
          </cell>
        </row>
        <row r="2">
          <cell r="B2">
            <v>2506774</v>
          </cell>
          <cell r="C2" t="str">
            <v>医用重组胶原蛋白修复贴</v>
          </cell>
          <cell r="D2" t="str">
            <v>28g(23cmx21cm）x5袋</v>
          </cell>
          <cell r="E2" t="str">
            <v>医疗器械</v>
          </cell>
          <cell r="F2" t="str">
            <v>家庭常备器械</v>
          </cell>
          <cell r="G2" t="str">
            <v>其他家庭常备器械类</v>
          </cell>
          <cell r="H2">
            <v>5201</v>
          </cell>
        </row>
        <row r="3">
          <cell r="B3">
            <v>194352</v>
          </cell>
          <cell r="C3" t="str">
            <v>盐酸氨基葡萄糖片</v>
          </cell>
          <cell r="D3" t="str">
            <v>0.24gx90片</v>
          </cell>
          <cell r="E3" t="str">
            <v>中西成药</v>
          </cell>
          <cell r="F3" t="str">
            <v>风湿骨病用药</v>
          </cell>
          <cell r="G3" t="str">
            <v>骨关节炎用药</v>
          </cell>
          <cell r="H3">
            <v>720</v>
          </cell>
        </row>
        <row r="4">
          <cell r="B4">
            <v>2507742</v>
          </cell>
          <cell r="C4" t="str">
            <v>医用重组胶原蛋白修复液</v>
          </cell>
          <cell r="D4" t="str">
            <v>4mlx3支(B型)</v>
          </cell>
          <cell r="E4" t="str">
            <v>医疗器械</v>
          </cell>
          <cell r="F4" t="str">
            <v>家庭常备器械</v>
          </cell>
          <cell r="G4" t="str">
            <v>其他家庭常备器械类</v>
          </cell>
          <cell r="H4">
            <v>191</v>
          </cell>
        </row>
        <row r="5">
          <cell r="B5">
            <v>2512719</v>
          </cell>
          <cell r="C5" t="str">
            <v>枢颜重组胶原蛋白柔润洁面乳</v>
          </cell>
          <cell r="D5" t="str">
            <v>120g</v>
          </cell>
          <cell r="E5" t="str">
            <v>化妆品</v>
          </cell>
          <cell r="F5" t="str">
            <v>基础护肤品</v>
          </cell>
          <cell r="G5" t="str">
            <v>洁面类</v>
          </cell>
          <cell r="H5">
            <v>18</v>
          </cell>
        </row>
        <row r="6">
          <cell r="B6">
            <v>2513381</v>
          </cell>
          <cell r="C6" t="str">
            <v>蓝莓叶黄素护眼贴</v>
          </cell>
          <cell r="D6" t="str">
            <v>2贴x10袋(青少年型)</v>
          </cell>
          <cell r="E6" t="str">
            <v>日用品</v>
          </cell>
          <cell r="F6" t="str">
            <v>家庭常备用品</v>
          </cell>
          <cell r="G6" t="str">
            <v>其他家庭常备用品</v>
          </cell>
          <cell r="H6">
            <v>52</v>
          </cell>
        </row>
        <row r="7">
          <cell r="B7">
            <v>2508407</v>
          </cell>
          <cell r="C7" t="str">
            <v>医用重组胶原蛋白修复液</v>
          </cell>
          <cell r="D7" t="str">
            <v>2mLx30支 A型</v>
          </cell>
          <cell r="E7" t="str">
            <v>医疗器械</v>
          </cell>
          <cell r="F7" t="str">
            <v>家庭常备器械</v>
          </cell>
          <cell r="G7" t="str">
            <v>其他家庭常备器械类</v>
          </cell>
          <cell r="H7">
            <v>66</v>
          </cell>
        </row>
        <row r="8">
          <cell r="B8">
            <v>2505131</v>
          </cell>
          <cell r="C8" t="str">
            <v>重组人源胶原蛋白修复敷料</v>
          </cell>
          <cell r="D8" t="str">
            <v>F型 28g(23cmx21cm)x5袋 (枢颜)</v>
          </cell>
          <cell r="E8" t="str">
            <v>医疗器械</v>
          </cell>
          <cell r="F8" t="str">
            <v>家庭常备器械</v>
          </cell>
          <cell r="G8" t="str">
            <v>其他家庭常备器械类</v>
          </cell>
          <cell r="H8">
            <v>80</v>
          </cell>
        </row>
        <row r="9">
          <cell r="B9">
            <v>2512720</v>
          </cell>
          <cell r="C9" t="str">
            <v>枢颜重组胶原蛋白保湿隔离素颜霜</v>
          </cell>
          <cell r="D9" t="str">
            <v>30g</v>
          </cell>
          <cell r="E9" t="str">
            <v>化妆品</v>
          </cell>
          <cell r="F9" t="str">
            <v>基础护肤品</v>
          </cell>
          <cell r="G9" t="str">
            <v>乳液/面霜类</v>
          </cell>
          <cell r="H9">
            <v>4</v>
          </cell>
        </row>
        <row r="10">
          <cell r="B10">
            <v>104695</v>
          </cell>
          <cell r="C10" t="str">
            <v>双歧杆菌乳杆菌三联活菌片</v>
          </cell>
          <cell r="D10" t="str">
            <v>0.5gx12片x3板OTC</v>
          </cell>
          <cell r="E10" t="str">
            <v>中西成药</v>
          </cell>
          <cell r="F10" t="str">
            <v>胃肠道药</v>
          </cell>
          <cell r="G10" t="str">
            <v>调节肠道菌群药</v>
          </cell>
          <cell r="H10">
            <v>1698</v>
          </cell>
        </row>
        <row r="11">
          <cell r="B11">
            <v>2508382</v>
          </cell>
          <cell r="C11" t="str">
            <v>医用重组胶原蛋白皮肤修复喷剂敷料</v>
          </cell>
          <cell r="D11" t="str">
            <v>100ml A型</v>
          </cell>
          <cell r="E11" t="str">
            <v>医疗器械</v>
          </cell>
          <cell r="F11" t="str">
            <v>家庭常备器械</v>
          </cell>
          <cell r="G11" t="str">
            <v>其他家庭常备器械类</v>
          </cell>
          <cell r="H11">
            <v>60</v>
          </cell>
        </row>
        <row r="12">
          <cell r="B12">
            <v>176644</v>
          </cell>
          <cell r="C12" t="str">
            <v>维生素E软胶囊</v>
          </cell>
          <cell r="D12" t="str">
            <v>100mgx160粒</v>
          </cell>
          <cell r="E12" t="str">
            <v>中西成药</v>
          </cell>
          <cell r="F12" t="str">
            <v>维生素矿物质补充药</v>
          </cell>
          <cell r="G12" t="str">
            <v>补维生素E类药</v>
          </cell>
          <cell r="H12">
            <v>456</v>
          </cell>
        </row>
        <row r="13">
          <cell r="B13">
            <v>217346</v>
          </cell>
          <cell r="C13" t="str">
            <v>安宫牛黄丸</v>
          </cell>
          <cell r="D13" t="str">
            <v>3gx1丸</v>
          </cell>
          <cell r="E13" t="str">
            <v>中西成药</v>
          </cell>
          <cell r="F13" t="str">
            <v>心脑血管药</v>
          </cell>
          <cell r="G13" t="str">
            <v>中风后遗症用药</v>
          </cell>
          <cell r="H13">
            <v>1</v>
          </cell>
        </row>
        <row r="14">
          <cell r="B14">
            <v>66073</v>
          </cell>
          <cell r="C14" t="str">
            <v>维生素C咀嚼片</v>
          </cell>
          <cell r="D14" t="str">
            <v>100mgx60片</v>
          </cell>
          <cell r="E14" t="str">
            <v>中西成药</v>
          </cell>
          <cell r="F14" t="str">
            <v>维生素矿物质补充药</v>
          </cell>
          <cell r="G14" t="str">
            <v>补维生素C类药</v>
          </cell>
          <cell r="H14">
            <v>4179</v>
          </cell>
        </row>
        <row r="15">
          <cell r="B15">
            <v>2505130</v>
          </cell>
          <cell r="C15" t="str">
            <v>重组人源胶原蛋白修复敷料</v>
          </cell>
          <cell r="D15" t="str">
            <v>X型 4gx3支</v>
          </cell>
          <cell r="E15" t="str">
            <v>医疗器械</v>
          </cell>
          <cell r="F15" t="str">
            <v>家庭常备器械</v>
          </cell>
          <cell r="G15" t="str">
            <v>其他家庭常备器械类</v>
          </cell>
          <cell r="H15">
            <v>62</v>
          </cell>
        </row>
        <row r="16">
          <cell r="B16">
            <v>2513380</v>
          </cell>
          <cell r="C16" t="str">
            <v>熊胆清目护眼贴</v>
          </cell>
          <cell r="D16" t="str">
            <v>2贴x10袋(中老年型)</v>
          </cell>
          <cell r="E16" t="str">
            <v>日用品</v>
          </cell>
          <cell r="F16" t="str">
            <v>家庭常备用品</v>
          </cell>
          <cell r="G16" t="str">
            <v>其他家庭常备用品</v>
          </cell>
          <cell r="H16">
            <v>39</v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6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AK6" sqref="AK6"/>
    </sheetView>
  </sheetViews>
  <sheetFormatPr defaultColWidth="9" defaultRowHeight="32" customHeight="1"/>
  <cols>
    <col min="1" max="2" width="7" style="1" customWidth="1"/>
    <col min="3" max="3" width="10.75" style="1" customWidth="1"/>
    <col min="4" max="4" width="16.875" style="1" customWidth="1"/>
    <col min="5" max="5" width="11.875" style="1" hidden="1" customWidth="1"/>
    <col min="6" max="6" width="11" style="1" customWidth="1"/>
    <col min="7" max="7" width="11" style="26" customWidth="1"/>
    <col min="8" max="8" width="11" style="29" customWidth="1"/>
    <col min="9" max="11" width="11" style="8" customWidth="1"/>
    <col min="12" max="12" width="11" style="1" customWidth="1"/>
    <col min="13" max="16" width="11" style="26" customWidth="1"/>
    <col min="17" max="17" width="9" style="1"/>
    <col min="18" max="18" width="9" style="1" hidden="1" customWidth="1"/>
    <col min="19" max="19" width="23.375" style="1" customWidth="1"/>
    <col min="20" max="20" width="17.75" style="1" customWidth="1"/>
    <col min="21" max="23" width="9" style="1"/>
    <col min="24" max="24" width="31.25" style="1" customWidth="1"/>
    <col min="25" max="26" width="9" style="1"/>
    <col min="27" max="27" width="15.375" style="1" customWidth="1"/>
    <col min="28" max="28" width="9" style="1"/>
    <col min="29" max="29" width="17.5" style="1" customWidth="1"/>
    <col min="30" max="33" width="9" style="1" hidden="1" customWidth="1"/>
    <col min="34" max="16384" width="9" style="1"/>
  </cols>
  <sheetData>
    <row r="1" s="26" customFormat="1" ht="54" customHeight="1" spans="1:29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33"/>
      <c r="Q1" s="10" t="s">
        <v>15</v>
      </c>
      <c r="R1" s="10"/>
      <c r="S1" s="10" t="s">
        <v>16</v>
      </c>
      <c r="T1" s="10" t="s">
        <v>17</v>
      </c>
      <c r="U1" s="10" t="s">
        <v>18</v>
      </c>
      <c r="V1" s="10" t="s">
        <v>19</v>
      </c>
      <c r="W1" s="10" t="s">
        <v>20</v>
      </c>
      <c r="X1" s="10" t="s">
        <v>21</v>
      </c>
      <c r="Y1" s="11" t="s">
        <v>22</v>
      </c>
      <c r="Z1" s="11" t="s">
        <v>23</v>
      </c>
      <c r="AA1" s="11" t="s">
        <v>24</v>
      </c>
      <c r="AB1" s="11" t="s">
        <v>25</v>
      </c>
      <c r="AC1" s="2" t="s">
        <v>26</v>
      </c>
    </row>
    <row r="2" customHeight="1" spans="1:33">
      <c r="A2" s="31">
        <v>2595</v>
      </c>
      <c r="B2" s="31">
        <v>307</v>
      </c>
      <c r="C2" s="31" t="s">
        <v>27</v>
      </c>
      <c r="D2" s="31" t="s">
        <v>28</v>
      </c>
      <c r="E2" s="31" t="s">
        <v>29</v>
      </c>
      <c r="F2" s="32">
        <v>120</v>
      </c>
      <c r="G2" s="32">
        <v>15</v>
      </c>
      <c r="H2" s="32">
        <v>9</v>
      </c>
      <c r="I2" s="32">
        <v>18</v>
      </c>
      <c r="J2" s="31">
        <v>49</v>
      </c>
      <c r="K2" s="30">
        <v>29</v>
      </c>
      <c r="L2" s="30">
        <v>15</v>
      </c>
      <c r="M2" s="31">
        <v>93</v>
      </c>
      <c r="N2" s="30">
        <v>35</v>
      </c>
      <c r="O2" s="30">
        <v>28</v>
      </c>
      <c r="P2" s="34"/>
      <c r="Q2" s="11">
        <v>2506774</v>
      </c>
      <c r="R2" s="11" t="s">
        <v>30</v>
      </c>
      <c r="S2" s="11" t="s">
        <v>31</v>
      </c>
      <c r="T2" s="11" t="s">
        <v>32</v>
      </c>
      <c r="U2" s="12">
        <v>85</v>
      </c>
      <c r="V2" s="12">
        <v>7.9</v>
      </c>
      <c r="W2" s="13">
        <v>0.9071</v>
      </c>
      <c r="X2" s="11" t="s">
        <v>33</v>
      </c>
      <c r="Y2" s="14">
        <v>0.68</v>
      </c>
      <c r="Z2" s="11">
        <v>6200</v>
      </c>
      <c r="AA2" s="11" t="s">
        <v>34</v>
      </c>
      <c r="AB2" s="12" t="s">
        <v>35</v>
      </c>
      <c r="AC2" s="2" t="s">
        <v>36</v>
      </c>
      <c r="AD2" s="40">
        <v>3.5</v>
      </c>
      <c r="AE2" s="1">
        <f>AD2*Z2</f>
        <v>21700</v>
      </c>
      <c r="AF2" s="1">
        <f>VLOOKUP(Q2,[1]查询指定品种销售汇总!$B:$H,7,0)</f>
        <v>5201</v>
      </c>
      <c r="AG2" s="1">
        <f>AF2*AD2</f>
        <v>18203.5</v>
      </c>
    </row>
    <row r="3" customHeight="1" spans="1:33">
      <c r="A3" s="31">
        <v>2834</v>
      </c>
      <c r="B3" s="31">
        <v>337</v>
      </c>
      <c r="C3" s="31" t="s">
        <v>27</v>
      </c>
      <c r="D3" s="31" t="s">
        <v>37</v>
      </c>
      <c r="E3" s="31" t="s">
        <v>38</v>
      </c>
      <c r="F3" s="32">
        <v>79</v>
      </c>
      <c r="G3" s="32">
        <v>10</v>
      </c>
      <c r="H3" s="32">
        <v>5</v>
      </c>
      <c r="I3" s="32">
        <v>10</v>
      </c>
      <c r="J3" s="31">
        <v>37</v>
      </c>
      <c r="K3" s="30">
        <v>17</v>
      </c>
      <c r="L3" s="30">
        <v>9</v>
      </c>
      <c r="M3" s="31">
        <v>68</v>
      </c>
      <c r="N3" s="30">
        <v>22</v>
      </c>
      <c r="O3" s="30">
        <v>20</v>
      </c>
      <c r="P3" s="34"/>
      <c r="Q3" s="11">
        <v>2505131</v>
      </c>
      <c r="R3" s="11" t="s">
        <v>30</v>
      </c>
      <c r="S3" s="11"/>
      <c r="T3" s="11"/>
      <c r="U3" s="12"/>
      <c r="V3" s="12"/>
      <c r="W3" s="13"/>
      <c r="X3" s="11" t="s">
        <v>39</v>
      </c>
      <c r="Y3" s="14">
        <v>0.58</v>
      </c>
      <c r="Z3" s="11"/>
      <c r="AA3" s="11"/>
      <c r="AB3" s="12"/>
      <c r="AC3" s="2"/>
      <c r="AD3" s="40">
        <v>3.5</v>
      </c>
      <c r="AE3" s="1">
        <f t="shared" ref="AE3:AE18" si="0">AD3*Z3</f>
        <v>0</v>
      </c>
      <c r="AF3" s="1">
        <f>VLOOKUP(Q3,[1]查询指定品种销售汇总!$B:$H,7,0)</f>
        <v>80</v>
      </c>
      <c r="AG3" s="1">
        <f t="shared" ref="AG3:AG18" si="1">AF3*AD3</f>
        <v>280</v>
      </c>
    </row>
    <row r="4" customHeight="1" spans="1:33">
      <c r="A4" s="31">
        <v>2791</v>
      </c>
      <c r="B4" s="31">
        <v>742</v>
      </c>
      <c r="C4" s="31" t="s">
        <v>27</v>
      </c>
      <c r="D4" s="31" t="s">
        <v>40</v>
      </c>
      <c r="E4" s="31" t="s">
        <v>38</v>
      </c>
      <c r="F4" s="32">
        <v>64</v>
      </c>
      <c r="G4" s="32">
        <v>8</v>
      </c>
      <c r="H4" s="32">
        <v>4</v>
      </c>
      <c r="I4" s="32">
        <v>8</v>
      </c>
      <c r="J4" s="31">
        <v>37</v>
      </c>
      <c r="K4" s="30">
        <v>12</v>
      </c>
      <c r="L4" s="30">
        <v>7</v>
      </c>
      <c r="M4" s="31">
        <v>55</v>
      </c>
      <c r="N4" s="30">
        <v>19</v>
      </c>
      <c r="O4" s="30">
        <v>20</v>
      </c>
      <c r="P4" s="34"/>
      <c r="Q4" s="11">
        <v>2507742</v>
      </c>
      <c r="R4" s="11" t="s">
        <v>30</v>
      </c>
      <c r="S4" s="11" t="s">
        <v>41</v>
      </c>
      <c r="T4" s="11" t="s">
        <v>42</v>
      </c>
      <c r="U4" s="12">
        <v>168</v>
      </c>
      <c r="V4" s="12">
        <v>40</v>
      </c>
      <c r="W4" s="13">
        <v>0.7619</v>
      </c>
      <c r="X4" s="11" t="s">
        <v>43</v>
      </c>
      <c r="Y4" s="14">
        <v>0.52</v>
      </c>
      <c r="Z4" s="12">
        <v>800</v>
      </c>
      <c r="AA4" s="11" t="s">
        <v>44</v>
      </c>
      <c r="AB4" s="12" t="s">
        <v>45</v>
      </c>
      <c r="AC4" s="2"/>
      <c r="AD4" s="40">
        <v>10</v>
      </c>
      <c r="AE4" s="1">
        <f t="shared" si="0"/>
        <v>8000</v>
      </c>
      <c r="AF4" s="1">
        <f>VLOOKUP(Q4,[1]查询指定品种销售汇总!$B:$H,7,0)</f>
        <v>191</v>
      </c>
      <c r="AG4" s="1">
        <f t="shared" si="1"/>
        <v>1910</v>
      </c>
    </row>
    <row r="5" customHeight="1" spans="1:33">
      <c r="A5" s="31">
        <v>2559</v>
      </c>
      <c r="B5" s="31">
        <v>343</v>
      </c>
      <c r="C5" s="31" t="s">
        <v>46</v>
      </c>
      <c r="D5" s="31" t="s">
        <v>47</v>
      </c>
      <c r="E5" s="31" t="s">
        <v>38</v>
      </c>
      <c r="F5" s="32">
        <v>71</v>
      </c>
      <c r="G5" s="32">
        <v>9</v>
      </c>
      <c r="H5" s="32">
        <v>4</v>
      </c>
      <c r="I5" s="32">
        <v>8</v>
      </c>
      <c r="J5" s="31">
        <v>37</v>
      </c>
      <c r="K5" s="30">
        <v>23</v>
      </c>
      <c r="L5" s="30">
        <v>9</v>
      </c>
      <c r="M5" s="31">
        <v>68</v>
      </c>
      <c r="N5" s="30">
        <v>22</v>
      </c>
      <c r="O5" s="30">
        <v>20</v>
      </c>
      <c r="P5" s="34"/>
      <c r="Q5" s="11">
        <v>2505130</v>
      </c>
      <c r="R5" s="11" t="s">
        <v>30</v>
      </c>
      <c r="S5" s="11"/>
      <c r="T5" s="11"/>
      <c r="U5" s="12"/>
      <c r="V5" s="12"/>
      <c r="W5" s="13"/>
      <c r="X5" s="11"/>
      <c r="Y5" s="14"/>
      <c r="Z5" s="12"/>
      <c r="AA5" s="11"/>
      <c r="AB5" s="12"/>
      <c r="AC5" s="2"/>
      <c r="AD5" s="40">
        <v>10</v>
      </c>
      <c r="AE5" s="1">
        <f t="shared" si="0"/>
        <v>0</v>
      </c>
      <c r="AF5" s="1">
        <f>VLOOKUP(Q5,[1]查询指定品种销售汇总!$B:$H,7,0)</f>
        <v>62</v>
      </c>
      <c r="AG5" s="1">
        <f t="shared" si="1"/>
        <v>620</v>
      </c>
    </row>
    <row r="6" customHeight="1" spans="1:33">
      <c r="A6" s="31">
        <v>2738</v>
      </c>
      <c r="B6" s="31">
        <v>399</v>
      </c>
      <c r="C6" s="31" t="s">
        <v>48</v>
      </c>
      <c r="D6" s="31" t="s">
        <v>49</v>
      </c>
      <c r="E6" s="31" t="s">
        <v>38</v>
      </c>
      <c r="F6" s="32">
        <v>100</v>
      </c>
      <c r="G6" s="32">
        <v>15</v>
      </c>
      <c r="H6" s="32">
        <v>8</v>
      </c>
      <c r="I6" s="32">
        <v>16</v>
      </c>
      <c r="J6" s="31">
        <v>37</v>
      </c>
      <c r="K6" s="30">
        <v>21</v>
      </c>
      <c r="L6" s="30">
        <v>12</v>
      </c>
      <c r="M6" s="31">
        <v>76</v>
      </c>
      <c r="N6" s="30">
        <v>22</v>
      </c>
      <c r="O6" s="30">
        <v>20</v>
      </c>
      <c r="P6" s="34"/>
      <c r="Q6" s="12">
        <v>2508407</v>
      </c>
      <c r="R6" s="11" t="s">
        <v>30</v>
      </c>
      <c r="S6" s="11" t="s">
        <v>41</v>
      </c>
      <c r="T6" s="11" t="s">
        <v>50</v>
      </c>
      <c r="U6" s="12">
        <v>268</v>
      </c>
      <c r="V6" s="12">
        <v>80</v>
      </c>
      <c r="W6" s="13">
        <v>0.7015</v>
      </c>
      <c r="X6" s="11" t="s">
        <v>51</v>
      </c>
      <c r="Y6" s="14">
        <v>0.52</v>
      </c>
      <c r="Z6" s="12">
        <v>400</v>
      </c>
      <c r="AA6" s="11" t="s">
        <v>44</v>
      </c>
      <c r="AB6" s="12" t="s">
        <v>45</v>
      </c>
      <c r="AC6" s="2"/>
      <c r="AD6" s="11">
        <v>10</v>
      </c>
      <c r="AE6" s="1">
        <f t="shared" si="0"/>
        <v>4000</v>
      </c>
      <c r="AF6" s="1">
        <f>VLOOKUP(Q6,[1]查询指定品种销售汇总!$B:$H,7,0)</f>
        <v>66</v>
      </c>
      <c r="AG6" s="1">
        <f t="shared" si="1"/>
        <v>660</v>
      </c>
    </row>
    <row r="7" customHeight="1" spans="1:33">
      <c r="A7" s="31">
        <v>114685</v>
      </c>
      <c r="B7" s="31">
        <v>114685</v>
      </c>
      <c r="C7" s="31" t="s">
        <v>27</v>
      </c>
      <c r="D7" s="31" t="s">
        <v>52</v>
      </c>
      <c r="E7" s="31" t="s">
        <v>38</v>
      </c>
      <c r="F7" s="32">
        <v>68</v>
      </c>
      <c r="G7" s="32">
        <v>8</v>
      </c>
      <c r="H7" s="32">
        <v>4</v>
      </c>
      <c r="I7" s="32">
        <v>8</v>
      </c>
      <c r="J7" s="31">
        <v>37</v>
      </c>
      <c r="K7" s="30">
        <v>15</v>
      </c>
      <c r="L7" s="30">
        <v>12</v>
      </c>
      <c r="M7" s="31">
        <v>68</v>
      </c>
      <c r="N7" s="30">
        <v>19</v>
      </c>
      <c r="O7" s="30">
        <v>20</v>
      </c>
      <c r="P7" s="34"/>
      <c r="Q7" s="12"/>
      <c r="R7" s="11"/>
      <c r="S7" s="11"/>
      <c r="T7" s="11"/>
      <c r="U7" s="12"/>
      <c r="V7" s="12"/>
      <c r="W7" s="13"/>
      <c r="X7" s="11" t="s">
        <v>53</v>
      </c>
      <c r="Y7" s="14">
        <v>0.58</v>
      </c>
      <c r="Z7" s="12"/>
      <c r="AA7" s="11" t="s">
        <v>54</v>
      </c>
      <c r="AB7" s="12"/>
      <c r="AC7" s="2"/>
      <c r="AD7" s="11">
        <v>20</v>
      </c>
      <c r="AE7" s="1">
        <f t="shared" si="0"/>
        <v>0</v>
      </c>
      <c r="AF7" s="1">
        <v>0</v>
      </c>
      <c r="AG7" s="1">
        <f t="shared" si="1"/>
        <v>0</v>
      </c>
    </row>
    <row r="8" customHeight="1" spans="1:33">
      <c r="A8" s="31">
        <v>2113</v>
      </c>
      <c r="B8" s="31">
        <v>571</v>
      </c>
      <c r="C8" s="31" t="s">
        <v>48</v>
      </c>
      <c r="D8" s="31" t="s">
        <v>55</v>
      </c>
      <c r="E8" s="31" t="s">
        <v>56</v>
      </c>
      <c r="F8" s="32">
        <v>92</v>
      </c>
      <c r="G8" s="32">
        <v>11</v>
      </c>
      <c r="H8" s="32">
        <v>5</v>
      </c>
      <c r="I8" s="32">
        <v>10</v>
      </c>
      <c r="J8" s="31">
        <v>37</v>
      </c>
      <c r="K8" s="30">
        <v>15</v>
      </c>
      <c r="L8" s="30">
        <v>8</v>
      </c>
      <c r="M8" s="31">
        <v>68</v>
      </c>
      <c r="N8" s="30">
        <v>22</v>
      </c>
      <c r="O8" s="30">
        <v>20</v>
      </c>
      <c r="P8" s="34"/>
      <c r="Q8" s="12">
        <v>2508382</v>
      </c>
      <c r="R8" s="11" t="s">
        <v>30</v>
      </c>
      <c r="S8" s="11" t="s">
        <v>57</v>
      </c>
      <c r="T8" s="11" t="s">
        <v>58</v>
      </c>
      <c r="U8" s="12">
        <v>158</v>
      </c>
      <c r="V8" s="12">
        <v>30</v>
      </c>
      <c r="W8" s="13">
        <v>0.8101</v>
      </c>
      <c r="X8" s="11" t="s">
        <v>59</v>
      </c>
      <c r="Y8" s="14">
        <v>0.62</v>
      </c>
      <c r="Z8" s="12">
        <v>800</v>
      </c>
      <c r="AA8" s="11" t="s">
        <v>60</v>
      </c>
      <c r="AB8" s="12" t="s">
        <v>45</v>
      </c>
      <c r="AC8" s="2"/>
      <c r="AD8" s="40">
        <v>6</v>
      </c>
      <c r="AE8" s="1">
        <f t="shared" si="0"/>
        <v>4800</v>
      </c>
      <c r="AF8" s="1">
        <f>VLOOKUP(Q8,[1]查询指定品种销售汇总!$B:$H,7,0)</f>
        <v>60</v>
      </c>
      <c r="AG8" s="1">
        <f>AF8*AD8</f>
        <v>360</v>
      </c>
    </row>
    <row r="9" customHeight="1" spans="1:33">
      <c r="A9" s="31">
        <v>2741</v>
      </c>
      <c r="B9" s="31">
        <v>546</v>
      </c>
      <c r="C9" s="31" t="s">
        <v>48</v>
      </c>
      <c r="D9" s="31" t="s">
        <v>61</v>
      </c>
      <c r="E9" s="31" t="s">
        <v>56</v>
      </c>
      <c r="F9" s="32">
        <v>87</v>
      </c>
      <c r="G9" s="32">
        <v>11</v>
      </c>
      <c r="H9" s="32">
        <v>5</v>
      </c>
      <c r="I9" s="32">
        <v>10</v>
      </c>
      <c r="J9" s="31">
        <v>37</v>
      </c>
      <c r="K9" s="30">
        <v>14</v>
      </c>
      <c r="L9" s="30">
        <v>9</v>
      </c>
      <c r="M9" s="31">
        <v>68</v>
      </c>
      <c r="N9" s="30">
        <v>22</v>
      </c>
      <c r="O9" s="30">
        <v>20</v>
      </c>
      <c r="P9" s="34"/>
      <c r="Q9" s="12">
        <v>2512720</v>
      </c>
      <c r="R9" s="11" t="s">
        <v>30</v>
      </c>
      <c r="S9" s="11" t="s">
        <v>62</v>
      </c>
      <c r="T9" s="11" t="s">
        <v>63</v>
      </c>
      <c r="U9" s="12">
        <v>158</v>
      </c>
      <c r="V9" s="12">
        <v>30</v>
      </c>
      <c r="W9" s="13">
        <v>0.8101</v>
      </c>
      <c r="X9" s="11"/>
      <c r="Y9" s="14"/>
      <c r="Z9" s="12"/>
      <c r="AA9" s="11"/>
      <c r="AB9" s="12"/>
      <c r="AC9" s="2"/>
      <c r="AD9" s="40">
        <v>6</v>
      </c>
      <c r="AE9" s="1">
        <f t="shared" si="0"/>
        <v>0</v>
      </c>
      <c r="AF9" s="1">
        <f>VLOOKUP(Q9,[1]查询指定品种销售汇总!$B:$H,7,0)</f>
        <v>4</v>
      </c>
      <c r="AG9" s="1">
        <f t="shared" si="1"/>
        <v>24</v>
      </c>
    </row>
    <row r="10" customHeight="1" spans="1:33">
      <c r="A10" s="31">
        <v>2877</v>
      </c>
      <c r="B10" s="31">
        <v>385</v>
      </c>
      <c r="C10" s="31" t="s">
        <v>64</v>
      </c>
      <c r="D10" s="31" t="s">
        <v>65</v>
      </c>
      <c r="E10" s="31" t="s">
        <v>56</v>
      </c>
      <c r="F10" s="32">
        <v>83</v>
      </c>
      <c r="G10" s="32">
        <v>10</v>
      </c>
      <c r="H10" s="32">
        <v>5</v>
      </c>
      <c r="I10" s="32">
        <v>10</v>
      </c>
      <c r="J10" s="31">
        <v>37</v>
      </c>
      <c r="K10" s="30">
        <v>17</v>
      </c>
      <c r="L10" s="30">
        <v>7</v>
      </c>
      <c r="M10" s="31">
        <v>68</v>
      </c>
      <c r="N10" s="30">
        <v>22</v>
      </c>
      <c r="O10" s="30">
        <v>20</v>
      </c>
      <c r="P10" s="34"/>
      <c r="Q10" s="12">
        <v>2512719</v>
      </c>
      <c r="R10" s="11" t="s">
        <v>30</v>
      </c>
      <c r="S10" s="11" t="s">
        <v>66</v>
      </c>
      <c r="T10" s="11" t="s">
        <v>67</v>
      </c>
      <c r="U10" s="12">
        <v>78</v>
      </c>
      <c r="V10" s="12">
        <v>19.8</v>
      </c>
      <c r="W10" s="13">
        <v>0.7462</v>
      </c>
      <c r="X10" s="12" t="s">
        <v>68</v>
      </c>
      <c r="Y10" s="14">
        <v>0.6</v>
      </c>
      <c r="Z10" s="12"/>
      <c r="AA10" s="11" t="s">
        <v>69</v>
      </c>
      <c r="AB10" s="12"/>
      <c r="AC10" s="2"/>
      <c r="AD10" s="11">
        <v>4</v>
      </c>
      <c r="AE10" s="1">
        <f t="shared" si="0"/>
        <v>0</v>
      </c>
      <c r="AF10" s="1">
        <f>VLOOKUP(Q10,[1]查询指定品种销售汇总!$B:$H,7,0)</f>
        <v>18</v>
      </c>
      <c r="AG10" s="1">
        <f t="shared" si="1"/>
        <v>72</v>
      </c>
    </row>
    <row r="11" customHeight="1" spans="1:33">
      <c r="A11" s="31">
        <v>2881</v>
      </c>
      <c r="B11" s="31">
        <v>341</v>
      </c>
      <c r="C11" s="31" t="s">
        <v>70</v>
      </c>
      <c r="D11" s="31" t="s">
        <v>71</v>
      </c>
      <c r="E11" s="31" t="s">
        <v>56</v>
      </c>
      <c r="F11" s="32">
        <v>100</v>
      </c>
      <c r="G11" s="32">
        <v>15</v>
      </c>
      <c r="H11" s="32">
        <v>7</v>
      </c>
      <c r="I11" s="32">
        <v>14</v>
      </c>
      <c r="J11" s="31">
        <v>37</v>
      </c>
      <c r="K11" s="30">
        <v>14</v>
      </c>
      <c r="L11" s="30">
        <v>8</v>
      </c>
      <c r="M11" s="31">
        <v>76</v>
      </c>
      <c r="N11" s="30">
        <v>22</v>
      </c>
      <c r="O11" s="30">
        <v>16</v>
      </c>
      <c r="P11" s="34"/>
      <c r="Q11" s="12">
        <v>2513380</v>
      </c>
      <c r="R11" s="11" t="s">
        <v>30</v>
      </c>
      <c r="S11" s="11" t="s">
        <v>72</v>
      </c>
      <c r="T11" s="11" t="s">
        <v>73</v>
      </c>
      <c r="U11" s="12">
        <v>39</v>
      </c>
      <c r="V11" s="12">
        <v>4.8</v>
      </c>
      <c r="W11" s="13">
        <v>0.8769</v>
      </c>
      <c r="X11" s="11" t="s">
        <v>74</v>
      </c>
      <c r="Y11" s="14">
        <v>0.75</v>
      </c>
      <c r="Z11" s="12">
        <v>3000</v>
      </c>
      <c r="AA11" s="11" t="s">
        <v>45</v>
      </c>
      <c r="AB11" s="12" t="s">
        <v>75</v>
      </c>
      <c r="AC11" s="2"/>
      <c r="AD11" s="40">
        <v>2</v>
      </c>
      <c r="AE11" s="1">
        <f t="shared" si="0"/>
        <v>6000</v>
      </c>
      <c r="AF11" s="1">
        <f>VLOOKUP(Q11,[1]查询指定品种销售汇总!$B:$H,7,0)</f>
        <v>39</v>
      </c>
      <c r="AG11" s="1">
        <f t="shared" si="1"/>
        <v>78</v>
      </c>
    </row>
    <row r="12" customHeight="1" spans="1:33">
      <c r="A12" s="31">
        <v>2526</v>
      </c>
      <c r="B12" s="31">
        <v>730</v>
      </c>
      <c r="C12" s="31" t="s">
        <v>76</v>
      </c>
      <c r="D12" s="31" t="s">
        <v>77</v>
      </c>
      <c r="E12" s="31" t="s">
        <v>78</v>
      </c>
      <c r="F12" s="32">
        <v>70</v>
      </c>
      <c r="G12" s="32">
        <v>7</v>
      </c>
      <c r="H12" s="32">
        <v>4</v>
      </c>
      <c r="I12" s="32">
        <v>8</v>
      </c>
      <c r="J12" s="31">
        <v>25</v>
      </c>
      <c r="K12" s="30">
        <v>14</v>
      </c>
      <c r="L12" s="30">
        <v>9</v>
      </c>
      <c r="M12" s="31">
        <v>59</v>
      </c>
      <c r="N12" s="30">
        <v>17</v>
      </c>
      <c r="O12" s="30">
        <v>16</v>
      </c>
      <c r="P12" s="34"/>
      <c r="Q12" s="15">
        <v>2513381</v>
      </c>
      <c r="R12" s="11" t="s">
        <v>30</v>
      </c>
      <c r="S12" s="16" t="s">
        <v>79</v>
      </c>
      <c r="T12" s="16" t="s">
        <v>80</v>
      </c>
      <c r="U12" s="15">
        <v>39</v>
      </c>
      <c r="V12" s="15">
        <v>4.8</v>
      </c>
      <c r="W12" s="13"/>
      <c r="X12" s="12"/>
      <c r="Y12" s="14"/>
      <c r="Z12" s="12"/>
      <c r="AA12" s="11"/>
      <c r="AB12" s="12"/>
      <c r="AC12" s="2"/>
      <c r="AD12" s="40">
        <v>2</v>
      </c>
      <c r="AE12" s="1">
        <f t="shared" si="0"/>
        <v>0</v>
      </c>
      <c r="AF12" s="1">
        <f>VLOOKUP(Q12,[1]查询指定品种销售汇总!$B:$H,7,0)</f>
        <v>52</v>
      </c>
      <c r="AG12" s="1">
        <f t="shared" si="1"/>
        <v>104</v>
      </c>
    </row>
    <row r="13" customHeight="1" spans="1:33">
      <c r="A13" s="31">
        <v>2527</v>
      </c>
      <c r="B13" s="31">
        <v>365</v>
      </c>
      <c r="C13" s="31" t="s">
        <v>46</v>
      </c>
      <c r="D13" s="31" t="s">
        <v>81</v>
      </c>
      <c r="E13" s="31" t="s">
        <v>78</v>
      </c>
      <c r="F13" s="32">
        <v>60</v>
      </c>
      <c r="G13" s="32">
        <v>7</v>
      </c>
      <c r="H13" s="32">
        <v>4</v>
      </c>
      <c r="I13" s="32">
        <v>8</v>
      </c>
      <c r="J13" s="31">
        <v>25</v>
      </c>
      <c r="K13" s="30">
        <v>15</v>
      </c>
      <c r="L13" s="30">
        <v>7</v>
      </c>
      <c r="M13" s="31">
        <v>59</v>
      </c>
      <c r="N13" s="30">
        <v>17</v>
      </c>
      <c r="O13" s="30">
        <v>16</v>
      </c>
      <c r="P13" s="34"/>
      <c r="Q13" s="17">
        <v>194352</v>
      </c>
      <c r="R13" s="11" t="s">
        <v>30</v>
      </c>
      <c r="S13" s="18" t="s">
        <v>10</v>
      </c>
      <c r="T13" s="17" t="s">
        <v>82</v>
      </c>
      <c r="U13" s="17">
        <v>168</v>
      </c>
      <c r="V13" s="15">
        <v>40</v>
      </c>
      <c r="W13" s="19">
        <f t="shared" ref="W13:W17" si="2">(U13-V13)/U13</f>
        <v>0.761904761904762</v>
      </c>
      <c r="X13" s="12" t="s">
        <v>83</v>
      </c>
      <c r="Y13" s="20">
        <v>0.65</v>
      </c>
      <c r="Z13" s="25">
        <v>1500</v>
      </c>
      <c r="AA13" s="16" t="s">
        <v>84</v>
      </c>
      <c r="AB13" s="5" t="s">
        <v>45</v>
      </c>
      <c r="AC13" s="2"/>
      <c r="AD13" s="16">
        <v>13</v>
      </c>
      <c r="AE13" s="1">
        <f t="shared" si="0"/>
        <v>19500</v>
      </c>
      <c r="AF13" s="1">
        <f>VLOOKUP(Q13,[1]查询指定品种销售汇总!$B:$H,7,0)</f>
        <v>720</v>
      </c>
      <c r="AG13" s="1">
        <f t="shared" si="1"/>
        <v>9360</v>
      </c>
    </row>
    <row r="14" customHeight="1" spans="1:33">
      <c r="A14" s="31">
        <v>2755</v>
      </c>
      <c r="B14" s="31">
        <v>707</v>
      </c>
      <c r="C14" s="31" t="s">
        <v>48</v>
      </c>
      <c r="D14" s="31" t="s">
        <v>85</v>
      </c>
      <c r="E14" s="31" t="s">
        <v>78</v>
      </c>
      <c r="F14" s="32">
        <v>79</v>
      </c>
      <c r="G14" s="32">
        <v>10</v>
      </c>
      <c r="H14" s="32">
        <v>5</v>
      </c>
      <c r="I14" s="32">
        <v>10</v>
      </c>
      <c r="J14" s="31">
        <v>25</v>
      </c>
      <c r="K14" s="30">
        <v>14</v>
      </c>
      <c r="L14" s="30">
        <v>7</v>
      </c>
      <c r="M14" s="31">
        <v>68</v>
      </c>
      <c r="N14" s="30">
        <v>17</v>
      </c>
      <c r="O14" s="30">
        <v>20</v>
      </c>
      <c r="P14" s="34"/>
      <c r="Q14" s="15">
        <v>176644</v>
      </c>
      <c r="R14" s="11" t="s">
        <v>30</v>
      </c>
      <c r="S14" s="21" t="s">
        <v>86</v>
      </c>
      <c r="T14" s="15" t="s">
        <v>87</v>
      </c>
      <c r="U14" s="15">
        <v>168</v>
      </c>
      <c r="V14" s="15">
        <v>47.27</v>
      </c>
      <c r="W14" s="19">
        <f t="shared" si="2"/>
        <v>0.718630952380952</v>
      </c>
      <c r="X14" s="12" t="s">
        <v>88</v>
      </c>
      <c r="Y14" s="22">
        <v>0.5</v>
      </c>
      <c r="Z14" s="25">
        <v>1000</v>
      </c>
      <c r="AA14" s="16" t="s">
        <v>89</v>
      </c>
      <c r="AB14" s="5" t="s">
        <v>45</v>
      </c>
      <c r="AC14" s="2"/>
      <c r="AD14" s="16">
        <v>5</v>
      </c>
      <c r="AE14" s="1">
        <f t="shared" si="0"/>
        <v>5000</v>
      </c>
      <c r="AF14" s="1">
        <f>VLOOKUP(Q14,[1]查询指定品种销售汇总!$B:$H,7,0)</f>
        <v>456</v>
      </c>
      <c r="AG14" s="1">
        <f t="shared" si="1"/>
        <v>2280</v>
      </c>
    </row>
    <row r="15" customHeight="1" spans="1:33">
      <c r="A15" s="31">
        <v>2875</v>
      </c>
      <c r="B15" s="31">
        <v>746</v>
      </c>
      <c r="C15" s="31" t="s">
        <v>70</v>
      </c>
      <c r="D15" s="31" t="s">
        <v>90</v>
      </c>
      <c r="E15" s="31" t="s">
        <v>78</v>
      </c>
      <c r="F15" s="32">
        <v>60</v>
      </c>
      <c r="G15" s="32">
        <v>7</v>
      </c>
      <c r="H15" s="32">
        <v>4</v>
      </c>
      <c r="I15" s="32">
        <v>8</v>
      </c>
      <c r="J15" s="31">
        <v>25</v>
      </c>
      <c r="K15" s="30">
        <v>12</v>
      </c>
      <c r="L15" s="30">
        <v>7</v>
      </c>
      <c r="M15" s="31">
        <v>68</v>
      </c>
      <c r="N15" s="30">
        <v>17</v>
      </c>
      <c r="O15" s="30">
        <v>16</v>
      </c>
      <c r="P15" s="34"/>
      <c r="Q15" s="15">
        <v>66073</v>
      </c>
      <c r="R15" s="11" t="s">
        <v>30</v>
      </c>
      <c r="S15" s="21" t="s">
        <v>91</v>
      </c>
      <c r="T15" s="15" t="s">
        <v>92</v>
      </c>
      <c r="U15" s="15">
        <v>69</v>
      </c>
      <c r="V15" s="15">
        <v>17.42</v>
      </c>
      <c r="W15" s="22">
        <v>0.76</v>
      </c>
      <c r="X15" s="11" t="s">
        <v>93</v>
      </c>
      <c r="Y15" s="22">
        <v>0.58</v>
      </c>
      <c r="Z15" s="25">
        <v>5500</v>
      </c>
      <c r="AA15" s="16" t="s">
        <v>94</v>
      </c>
      <c r="AB15" s="5" t="s">
        <v>35</v>
      </c>
      <c r="AC15" s="2"/>
      <c r="AD15" s="16">
        <v>5</v>
      </c>
      <c r="AE15" s="1">
        <f t="shared" si="0"/>
        <v>27500</v>
      </c>
      <c r="AF15" s="1">
        <f>VLOOKUP(Q15,[1]查询指定品种销售汇总!$B:$H,7,0)</f>
        <v>4179</v>
      </c>
      <c r="AG15" s="1">
        <f t="shared" si="1"/>
        <v>20895</v>
      </c>
    </row>
    <row r="16" customHeight="1" spans="1:33">
      <c r="A16" s="31">
        <v>106066</v>
      </c>
      <c r="B16" s="31">
        <v>106066</v>
      </c>
      <c r="C16" s="31" t="s">
        <v>27</v>
      </c>
      <c r="D16" s="31" t="s">
        <v>95</v>
      </c>
      <c r="E16" s="31" t="s">
        <v>78</v>
      </c>
      <c r="F16" s="32">
        <v>52</v>
      </c>
      <c r="G16" s="32">
        <v>6</v>
      </c>
      <c r="H16" s="32">
        <v>3</v>
      </c>
      <c r="I16" s="32">
        <v>6</v>
      </c>
      <c r="J16" s="31">
        <v>25</v>
      </c>
      <c r="K16" s="30">
        <v>17</v>
      </c>
      <c r="L16" s="30">
        <v>9</v>
      </c>
      <c r="M16" s="31">
        <v>55</v>
      </c>
      <c r="N16" s="30">
        <v>17</v>
      </c>
      <c r="O16" s="30">
        <v>20</v>
      </c>
      <c r="P16" s="34"/>
      <c r="Q16" s="16" t="s">
        <v>96</v>
      </c>
      <c r="R16" s="11" t="s">
        <v>30</v>
      </c>
      <c r="S16" s="21" t="s">
        <v>97</v>
      </c>
      <c r="T16" s="15" t="s">
        <v>98</v>
      </c>
      <c r="U16" s="15">
        <v>39.9</v>
      </c>
      <c r="V16" s="15">
        <v>5.94</v>
      </c>
      <c r="W16" s="19">
        <f t="shared" si="2"/>
        <v>0.851127819548872</v>
      </c>
      <c r="X16" s="11" t="s">
        <v>99</v>
      </c>
      <c r="Y16" s="22">
        <v>0.76</v>
      </c>
      <c r="Z16" s="25">
        <v>2000</v>
      </c>
      <c r="AA16" s="16" t="s">
        <v>100</v>
      </c>
      <c r="AB16" s="5" t="s">
        <v>75</v>
      </c>
      <c r="AC16" s="2"/>
      <c r="AD16" s="16">
        <v>4</v>
      </c>
      <c r="AE16" s="1">
        <f t="shared" si="0"/>
        <v>8000</v>
      </c>
      <c r="AF16" s="1">
        <v>0</v>
      </c>
      <c r="AG16" s="1">
        <f t="shared" si="1"/>
        <v>0</v>
      </c>
    </row>
    <row r="17" customHeight="1" spans="1:33">
      <c r="A17" s="31">
        <v>111219</v>
      </c>
      <c r="B17" s="31">
        <v>111219</v>
      </c>
      <c r="C17" s="31" t="s">
        <v>46</v>
      </c>
      <c r="D17" s="31" t="s">
        <v>101</v>
      </c>
      <c r="E17" s="31" t="s">
        <v>78</v>
      </c>
      <c r="F17" s="32">
        <v>56</v>
      </c>
      <c r="G17" s="32">
        <v>7</v>
      </c>
      <c r="H17" s="32">
        <v>4</v>
      </c>
      <c r="I17" s="32">
        <v>8</v>
      </c>
      <c r="J17" s="31">
        <v>25</v>
      </c>
      <c r="K17" s="30">
        <v>12</v>
      </c>
      <c r="L17" s="30">
        <v>7</v>
      </c>
      <c r="M17" s="31">
        <v>59</v>
      </c>
      <c r="N17" s="30">
        <v>17</v>
      </c>
      <c r="O17" s="30">
        <v>20</v>
      </c>
      <c r="P17" s="34"/>
      <c r="Q17" s="15">
        <v>217346</v>
      </c>
      <c r="R17" s="11" t="s">
        <v>30</v>
      </c>
      <c r="S17" s="21" t="s">
        <v>102</v>
      </c>
      <c r="T17" s="15" t="s">
        <v>103</v>
      </c>
      <c r="U17" s="15">
        <v>798</v>
      </c>
      <c r="V17" s="15">
        <v>586</v>
      </c>
      <c r="W17" s="19">
        <f t="shared" si="2"/>
        <v>0.265664160401002</v>
      </c>
      <c r="X17" s="12" t="s">
        <v>104</v>
      </c>
      <c r="Y17" s="22">
        <v>0.15</v>
      </c>
      <c r="Z17" s="25" t="s">
        <v>105</v>
      </c>
      <c r="AA17" s="16" t="s">
        <v>106</v>
      </c>
      <c r="AB17" s="25" t="s">
        <v>105</v>
      </c>
      <c r="AC17" s="2"/>
      <c r="AD17" s="16">
        <v>60</v>
      </c>
      <c r="AE17" s="1"/>
      <c r="AF17" s="1">
        <f>VLOOKUP(Q17,[1]查询指定品种销售汇总!$B:$H,7,0)</f>
        <v>1</v>
      </c>
      <c r="AG17" s="1">
        <f t="shared" si="1"/>
        <v>60</v>
      </c>
    </row>
    <row r="18" customHeight="1" spans="1:33">
      <c r="A18" s="31">
        <v>114844</v>
      </c>
      <c r="B18" s="31">
        <v>114844</v>
      </c>
      <c r="C18" s="31" t="s">
        <v>76</v>
      </c>
      <c r="D18" s="31" t="s">
        <v>107</v>
      </c>
      <c r="E18" s="31" t="s">
        <v>78</v>
      </c>
      <c r="F18" s="32">
        <v>40</v>
      </c>
      <c r="G18" s="32">
        <v>5</v>
      </c>
      <c r="H18" s="32">
        <v>3</v>
      </c>
      <c r="I18" s="32">
        <v>4</v>
      </c>
      <c r="J18" s="31">
        <v>25</v>
      </c>
      <c r="K18" s="30">
        <v>12</v>
      </c>
      <c r="L18" s="30">
        <v>8</v>
      </c>
      <c r="M18" s="31">
        <v>42</v>
      </c>
      <c r="N18" s="30">
        <v>17</v>
      </c>
      <c r="O18" s="30">
        <v>16</v>
      </c>
      <c r="P18" s="34"/>
      <c r="Q18" s="35">
        <v>104695</v>
      </c>
      <c r="R18" s="11" t="s">
        <v>30</v>
      </c>
      <c r="S18" s="36" t="s">
        <v>108</v>
      </c>
      <c r="T18" s="35" t="s">
        <v>109</v>
      </c>
      <c r="U18" s="37">
        <v>32.8</v>
      </c>
      <c r="V18" s="37">
        <v>29.7</v>
      </c>
      <c r="W18" s="38">
        <v>0.0945121951219512</v>
      </c>
      <c r="X18" s="39" t="s">
        <v>105</v>
      </c>
      <c r="Y18" s="38">
        <v>0.0945121951219512</v>
      </c>
      <c r="Z18" s="5">
        <v>1500</v>
      </c>
      <c r="AA18" s="5" t="s">
        <v>45</v>
      </c>
      <c r="AB18" s="2"/>
      <c r="AC18" s="2" t="s">
        <v>110</v>
      </c>
      <c r="AD18" s="5">
        <v>2</v>
      </c>
      <c r="AE18" s="1">
        <f t="shared" si="0"/>
        <v>3000</v>
      </c>
      <c r="AF18" s="1">
        <f>VLOOKUP(Q18,[1]查询指定品种销售汇总!$B:$H,7,0)</f>
        <v>1698</v>
      </c>
      <c r="AG18" s="1">
        <f t="shared" si="1"/>
        <v>3396</v>
      </c>
    </row>
    <row r="19" customHeight="1" spans="1:16">
      <c r="A19" s="31">
        <v>117184</v>
      </c>
      <c r="B19" s="31">
        <v>117184</v>
      </c>
      <c r="C19" s="31" t="s">
        <v>76</v>
      </c>
      <c r="D19" s="31" t="s">
        <v>111</v>
      </c>
      <c r="E19" s="31" t="s">
        <v>78</v>
      </c>
      <c r="F19" s="32">
        <v>57</v>
      </c>
      <c r="G19" s="32">
        <v>7</v>
      </c>
      <c r="H19" s="32">
        <v>4</v>
      </c>
      <c r="I19" s="32">
        <v>8</v>
      </c>
      <c r="J19" s="31">
        <v>25</v>
      </c>
      <c r="K19" s="30">
        <v>12</v>
      </c>
      <c r="L19" s="30">
        <v>7</v>
      </c>
      <c r="M19" s="31">
        <v>59</v>
      </c>
      <c r="N19" s="30">
        <v>17</v>
      </c>
      <c r="O19" s="30">
        <v>16</v>
      </c>
      <c r="P19" s="34"/>
    </row>
    <row r="20" customHeight="1" spans="1:16">
      <c r="A20" s="31">
        <v>117491</v>
      </c>
      <c r="B20" s="31">
        <v>117491</v>
      </c>
      <c r="C20" s="31" t="s">
        <v>46</v>
      </c>
      <c r="D20" s="31" t="s">
        <v>112</v>
      </c>
      <c r="E20" s="31" t="s">
        <v>78</v>
      </c>
      <c r="F20" s="32">
        <v>40</v>
      </c>
      <c r="G20" s="32">
        <v>4</v>
      </c>
      <c r="H20" s="32">
        <v>3</v>
      </c>
      <c r="I20" s="32">
        <v>6</v>
      </c>
      <c r="J20" s="31">
        <v>25</v>
      </c>
      <c r="K20" s="30">
        <v>12</v>
      </c>
      <c r="L20" s="30">
        <v>7</v>
      </c>
      <c r="M20" s="31">
        <v>34</v>
      </c>
      <c r="N20" s="30">
        <v>17</v>
      </c>
      <c r="O20" s="30">
        <v>20</v>
      </c>
      <c r="P20" s="34"/>
    </row>
    <row r="21" customHeight="1" spans="1:16">
      <c r="A21" s="31">
        <v>118074</v>
      </c>
      <c r="B21" s="31">
        <v>118074</v>
      </c>
      <c r="C21" s="31" t="s">
        <v>48</v>
      </c>
      <c r="D21" s="31" t="s">
        <v>113</v>
      </c>
      <c r="E21" s="31" t="s">
        <v>78</v>
      </c>
      <c r="F21" s="32">
        <v>60</v>
      </c>
      <c r="G21" s="32">
        <v>7</v>
      </c>
      <c r="H21" s="32">
        <v>4</v>
      </c>
      <c r="I21" s="32">
        <v>8</v>
      </c>
      <c r="J21" s="31">
        <v>25</v>
      </c>
      <c r="K21" s="30">
        <v>12</v>
      </c>
      <c r="L21" s="30">
        <v>7</v>
      </c>
      <c r="M21" s="31">
        <v>51</v>
      </c>
      <c r="N21" s="30">
        <v>17</v>
      </c>
      <c r="O21" s="30">
        <v>20</v>
      </c>
      <c r="P21" s="34"/>
    </row>
    <row r="22" customHeight="1" spans="1:16">
      <c r="A22" s="31">
        <v>120844</v>
      </c>
      <c r="B22" s="31">
        <v>120844</v>
      </c>
      <c r="C22" s="31" t="s">
        <v>76</v>
      </c>
      <c r="D22" s="31" t="s">
        <v>114</v>
      </c>
      <c r="E22" s="31" t="s">
        <v>78</v>
      </c>
      <c r="F22" s="32">
        <v>40</v>
      </c>
      <c r="G22" s="32">
        <v>5</v>
      </c>
      <c r="H22" s="32">
        <v>3</v>
      </c>
      <c r="I22" s="32">
        <v>4</v>
      </c>
      <c r="J22" s="31">
        <v>25</v>
      </c>
      <c r="K22" s="30">
        <v>12</v>
      </c>
      <c r="L22" s="30">
        <v>7</v>
      </c>
      <c r="M22" s="31">
        <v>42</v>
      </c>
      <c r="N22" s="30">
        <v>17</v>
      </c>
      <c r="O22" s="30">
        <v>16</v>
      </c>
      <c r="P22" s="34"/>
    </row>
    <row r="23" customHeight="1" spans="1:16">
      <c r="A23" s="31">
        <v>2820</v>
      </c>
      <c r="B23" s="31">
        <v>744</v>
      </c>
      <c r="C23" s="31" t="s">
        <v>27</v>
      </c>
      <c r="D23" s="31" t="s">
        <v>115</v>
      </c>
      <c r="E23" s="31" t="s">
        <v>116</v>
      </c>
      <c r="F23" s="32">
        <v>60</v>
      </c>
      <c r="G23" s="32">
        <v>7</v>
      </c>
      <c r="H23" s="32">
        <v>4</v>
      </c>
      <c r="I23" s="32">
        <v>8</v>
      </c>
      <c r="J23" s="31">
        <v>25</v>
      </c>
      <c r="K23" s="30">
        <v>12</v>
      </c>
      <c r="L23" s="30">
        <v>8</v>
      </c>
      <c r="M23" s="31">
        <v>47</v>
      </c>
      <c r="N23" s="30">
        <v>17</v>
      </c>
      <c r="O23" s="30">
        <v>16</v>
      </c>
      <c r="P23" s="34"/>
    </row>
    <row r="24" customHeight="1" spans="1:16">
      <c r="A24" s="31">
        <v>2471</v>
      </c>
      <c r="B24" s="31">
        <v>357</v>
      </c>
      <c r="C24" s="31" t="s">
        <v>46</v>
      </c>
      <c r="D24" s="31" t="s">
        <v>117</v>
      </c>
      <c r="E24" s="31" t="s">
        <v>116</v>
      </c>
      <c r="F24" s="32">
        <v>56</v>
      </c>
      <c r="G24" s="32">
        <v>7</v>
      </c>
      <c r="H24" s="32">
        <v>4</v>
      </c>
      <c r="I24" s="32">
        <v>8</v>
      </c>
      <c r="J24" s="31">
        <v>25</v>
      </c>
      <c r="K24" s="30">
        <v>14</v>
      </c>
      <c r="L24" s="30">
        <v>7</v>
      </c>
      <c r="M24" s="31">
        <v>51</v>
      </c>
      <c r="N24" s="30">
        <v>17</v>
      </c>
      <c r="O24" s="30">
        <v>16</v>
      </c>
      <c r="P24" s="34"/>
    </row>
    <row r="25" customHeight="1" spans="1:16">
      <c r="A25" s="31">
        <v>2483</v>
      </c>
      <c r="B25" s="31">
        <v>311</v>
      </c>
      <c r="C25" s="31" t="s">
        <v>46</v>
      </c>
      <c r="D25" s="31" t="s">
        <v>118</v>
      </c>
      <c r="E25" s="31" t="s">
        <v>116</v>
      </c>
      <c r="F25" s="32">
        <v>50</v>
      </c>
      <c r="G25" s="32">
        <v>6</v>
      </c>
      <c r="H25" s="32">
        <v>3</v>
      </c>
      <c r="I25" s="32">
        <v>6</v>
      </c>
      <c r="J25" s="31">
        <v>25</v>
      </c>
      <c r="K25" s="30">
        <v>12</v>
      </c>
      <c r="L25" s="30">
        <v>7</v>
      </c>
      <c r="M25" s="31">
        <v>30</v>
      </c>
      <c r="N25" s="30">
        <v>17</v>
      </c>
      <c r="O25" s="30">
        <v>12</v>
      </c>
      <c r="P25" s="34"/>
    </row>
    <row r="26" customHeight="1" spans="1:16">
      <c r="A26" s="31">
        <v>2512</v>
      </c>
      <c r="B26" s="31">
        <v>585</v>
      </c>
      <c r="C26" s="31" t="s">
        <v>76</v>
      </c>
      <c r="D26" s="31" t="s">
        <v>119</v>
      </c>
      <c r="E26" s="31" t="s">
        <v>116</v>
      </c>
      <c r="F26" s="32">
        <v>58</v>
      </c>
      <c r="G26" s="32">
        <v>7</v>
      </c>
      <c r="H26" s="32">
        <v>4</v>
      </c>
      <c r="I26" s="32">
        <v>8</v>
      </c>
      <c r="J26" s="31">
        <v>25</v>
      </c>
      <c r="K26" s="30">
        <v>12</v>
      </c>
      <c r="L26" s="30">
        <v>8</v>
      </c>
      <c r="M26" s="31">
        <v>55</v>
      </c>
      <c r="N26" s="30">
        <v>17</v>
      </c>
      <c r="O26" s="30">
        <v>16</v>
      </c>
      <c r="P26" s="34"/>
    </row>
    <row r="27" customHeight="1" spans="1:16">
      <c r="A27" s="31">
        <v>2520</v>
      </c>
      <c r="B27" s="31">
        <v>581</v>
      </c>
      <c r="C27" s="31" t="s">
        <v>76</v>
      </c>
      <c r="D27" s="31" t="s">
        <v>120</v>
      </c>
      <c r="E27" s="31" t="s">
        <v>116</v>
      </c>
      <c r="F27" s="32">
        <v>61</v>
      </c>
      <c r="G27" s="32">
        <v>7</v>
      </c>
      <c r="H27" s="32">
        <v>4</v>
      </c>
      <c r="I27" s="32">
        <v>8</v>
      </c>
      <c r="J27" s="31">
        <v>25</v>
      </c>
      <c r="K27" s="30">
        <v>12</v>
      </c>
      <c r="L27" s="30">
        <v>8</v>
      </c>
      <c r="M27" s="31">
        <v>55</v>
      </c>
      <c r="N27" s="30">
        <v>17</v>
      </c>
      <c r="O27" s="30">
        <v>16</v>
      </c>
      <c r="P27" s="34"/>
    </row>
    <row r="28" customHeight="1" spans="1:16">
      <c r="A28" s="31">
        <v>2729</v>
      </c>
      <c r="B28" s="31">
        <v>377</v>
      </c>
      <c r="C28" s="31" t="s">
        <v>48</v>
      </c>
      <c r="D28" s="31" t="s">
        <v>121</v>
      </c>
      <c r="E28" s="31" t="s">
        <v>116</v>
      </c>
      <c r="F28" s="32">
        <v>54</v>
      </c>
      <c r="G28" s="32">
        <v>7</v>
      </c>
      <c r="H28" s="32">
        <v>4</v>
      </c>
      <c r="I28" s="32">
        <v>8</v>
      </c>
      <c r="J28" s="31">
        <v>25</v>
      </c>
      <c r="K28" s="30">
        <v>12</v>
      </c>
      <c r="L28" s="30">
        <v>7</v>
      </c>
      <c r="M28" s="31">
        <v>49</v>
      </c>
      <c r="N28" s="30">
        <v>17</v>
      </c>
      <c r="O28" s="30">
        <v>16</v>
      </c>
      <c r="P28" s="34"/>
    </row>
    <row r="29" customHeight="1" spans="1:16">
      <c r="A29" s="31">
        <v>2735</v>
      </c>
      <c r="B29" s="31">
        <v>724</v>
      </c>
      <c r="C29" s="31" t="s">
        <v>76</v>
      </c>
      <c r="D29" s="31" t="s">
        <v>122</v>
      </c>
      <c r="E29" s="31" t="s">
        <v>116</v>
      </c>
      <c r="F29" s="32">
        <v>57</v>
      </c>
      <c r="G29" s="32">
        <v>7</v>
      </c>
      <c r="H29" s="32">
        <v>4</v>
      </c>
      <c r="I29" s="32">
        <v>8</v>
      </c>
      <c r="J29" s="31">
        <v>25</v>
      </c>
      <c r="K29" s="30">
        <v>12</v>
      </c>
      <c r="L29" s="30">
        <v>7</v>
      </c>
      <c r="M29" s="31">
        <v>55</v>
      </c>
      <c r="N29" s="30">
        <v>17</v>
      </c>
      <c r="O29" s="30">
        <v>16</v>
      </c>
      <c r="P29" s="34"/>
    </row>
    <row r="30" customHeight="1" spans="1:16">
      <c r="A30" s="31">
        <v>2757</v>
      </c>
      <c r="B30" s="31">
        <v>712</v>
      </c>
      <c r="C30" s="31" t="s">
        <v>76</v>
      </c>
      <c r="D30" s="31" t="s">
        <v>123</v>
      </c>
      <c r="E30" s="31" t="s">
        <v>116</v>
      </c>
      <c r="F30" s="32">
        <v>51</v>
      </c>
      <c r="G30" s="32">
        <v>6</v>
      </c>
      <c r="H30" s="32">
        <v>3</v>
      </c>
      <c r="I30" s="32">
        <v>6</v>
      </c>
      <c r="J30" s="31">
        <v>25</v>
      </c>
      <c r="K30" s="30">
        <v>12</v>
      </c>
      <c r="L30" s="30">
        <v>8</v>
      </c>
      <c r="M30" s="31">
        <v>55</v>
      </c>
      <c r="N30" s="30">
        <v>17</v>
      </c>
      <c r="O30" s="30">
        <v>16</v>
      </c>
      <c r="P30" s="34"/>
    </row>
    <row r="31" customHeight="1" spans="1:16">
      <c r="A31" s="31">
        <v>2797</v>
      </c>
      <c r="B31" s="31">
        <v>511</v>
      </c>
      <c r="C31" s="31" t="s">
        <v>76</v>
      </c>
      <c r="D31" s="31" t="s">
        <v>124</v>
      </c>
      <c r="E31" s="31" t="s">
        <v>116</v>
      </c>
      <c r="F31" s="32">
        <v>57</v>
      </c>
      <c r="G31" s="32">
        <v>7</v>
      </c>
      <c r="H31" s="32">
        <v>4</v>
      </c>
      <c r="I31" s="32">
        <v>8</v>
      </c>
      <c r="J31" s="31">
        <v>25</v>
      </c>
      <c r="K31" s="30">
        <v>12</v>
      </c>
      <c r="L31" s="30">
        <v>7</v>
      </c>
      <c r="M31" s="31">
        <v>47</v>
      </c>
      <c r="N31" s="30">
        <v>17</v>
      </c>
      <c r="O31" s="30">
        <v>16</v>
      </c>
      <c r="P31" s="34"/>
    </row>
    <row r="32" customHeight="1" spans="1:16">
      <c r="A32" s="31">
        <v>2817</v>
      </c>
      <c r="B32" s="31">
        <v>373</v>
      </c>
      <c r="C32" s="31" t="s">
        <v>76</v>
      </c>
      <c r="D32" s="31" t="s">
        <v>125</v>
      </c>
      <c r="E32" s="31" t="s">
        <v>116</v>
      </c>
      <c r="F32" s="32">
        <v>64</v>
      </c>
      <c r="G32" s="32">
        <v>8</v>
      </c>
      <c r="H32" s="32">
        <v>4</v>
      </c>
      <c r="I32" s="32">
        <v>8</v>
      </c>
      <c r="J32" s="31">
        <v>25</v>
      </c>
      <c r="K32" s="30">
        <v>12</v>
      </c>
      <c r="L32" s="30">
        <v>8</v>
      </c>
      <c r="M32" s="31">
        <v>51</v>
      </c>
      <c r="N32" s="30">
        <v>17</v>
      </c>
      <c r="O32" s="30">
        <v>16</v>
      </c>
      <c r="P32" s="34"/>
    </row>
    <row r="33" customHeight="1" spans="1:16">
      <c r="A33" s="31">
        <v>103198</v>
      </c>
      <c r="B33" s="31">
        <v>103198</v>
      </c>
      <c r="C33" s="31" t="s">
        <v>46</v>
      </c>
      <c r="D33" s="31" t="s">
        <v>126</v>
      </c>
      <c r="E33" s="31" t="s">
        <v>116</v>
      </c>
      <c r="F33" s="32">
        <v>56</v>
      </c>
      <c r="G33" s="32">
        <v>7</v>
      </c>
      <c r="H33" s="32">
        <v>4</v>
      </c>
      <c r="I33" s="32">
        <v>8</v>
      </c>
      <c r="J33" s="31">
        <v>25</v>
      </c>
      <c r="K33" s="30">
        <v>12</v>
      </c>
      <c r="L33" s="30">
        <v>7</v>
      </c>
      <c r="M33" s="31">
        <v>51</v>
      </c>
      <c r="N33" s="30">
        <v>17</v>
      </c>
      <c r="O33" s="30">
        <v>16</v>
      </c>
      <c r="P33" s="34"/>
    </row>
    <row r="34" customHeight="1" spans="1:16">
      <c r="A34" s="31">
        <v>105267</v>
      </c>
      <c r="B34" s="31">
        <v>105267</v>
      </c>
      <c r="C34" s="31" t="s">
        <v>46</v>
      </c>
      <c r="D34" s="31" t="s">
        <v>127</v>
      </c>
      <c r="E34" s="31" t="s">
        <v>116</v>
      </c>
      <c r="F34" s="32">
        <v>64</v>
      </c>
      <c r="G34" s="32">
        <v>8</v>
      </c>
      <c r="H34" s="32">
        <v>4</v>
      </c>
      <c r="I34" s="32">
        <v>8</v>
      </c>
      <c r="J34" s="31">
        <v>25</v>
      </c>
      <c r="K34" s="30">
        <v>12</v>
      </c>
      <c r="L34" s="30">
        <v>7</v>
      </c>
      <c r="M34" s="31">
        <v>59</v>
      </c>
      <c r="N34" s="30">
        <v>17</v>
      </c>
      <c r="O34" s="30">
        <v>16</v>
      </c>
      <c r="P34" s="34"/>
    </row>
    <row r="35" customHeight="1" spans="1:16">
      <c r="A35" s="31">
        <v>105910</v>
      </c>
      <c r="B35" s="31">
        <v>105910</v>
      </c>
      <c r="C35" s="31" t="s">
        <v>27</v>
      </c>
      <c r="D35" s="31" t="s">
        <v>128</v>
      </c>
      <c r="E35" s="31" t="s">
        <v>116</v>
      </c>
      <c r="F35" s="32">
        <v>60</v>
      </c>
      <c r="G35" s="32">
        <v>7</v>
      </c>
      <c r="H35" s="32">
        <v>4</v>
      </c>
      <c r="I35" s="32">
        <v>8</v>
      </c>
      <c r="J35" s="31">
        <v>25</v>
      </c>
      <c r="K35" s="30">
        <v>12</v>
      </c>
      <c r="L35" s="30">
        <v>7</v>
      </c>
      <c r="M35" s="31">
        <v>47</v>
      </c>
      <c r="N35" s="30">
        <v>17</v>
      </c>
      <c r="O35" s="30">
        <v>16</v>
      </c>
      <c r="P35" s="34"/>
    </row>
    <row r="36" customHeight="1" spans="1:16">
      <c r="A36" s="31">
        <v>106399</v>
      </c>
      <c r="B36" s="31">
        <v>106399</v>
      </c>
      <c r="C36" s="31" t="s">
        <v>48</v>
      </c>
      <c r="D36" s="31" t="s">
        <v>129</v>
      </c>
      <c r="E36" s="31" t="s">
        <v>116</v>
      </c>
      <c r="F36" s="32">
        <v>50</v>
      </c>
      <c r="G36" s="32">
        <v>6</v>
      </c>
      <c r="H36" s="32">
        <v>3</v>
      </c>
      <c r="I36" s="32">
        <v>6</v>
      </c>
      <c r="J36" s="31">
        <v>25</v>
      </c>
      <c r="K36" s="30">
        <v>12</v>
      </c>
      <c r="L36" s="30">
        <v>7</v>
      </c>
      <c r="M36" s="31">
        <v>44</v>
      </c>
      <c r="N36" s="30">
        <v>17</v>
      </c>
      <c r="O36" s="30">
        <v>16</v>
      </c>
      <c r="P36" s="34"/>
    </row>
    <row r="37" customHeight="1" spans="1:16">
      <c r="A37" s="31">
        <v>107658</v>
      </c>
      <c r="B37" s="31">
        <v>107658</v>
      </c>
      <c r="C37" s="31" t="s">
        <v>76</v>
      </c>
      <c r="D37" s="31" t="s">
        <v>130</v>
      </c>
      <c r="E37" s="31" t="s">
        <v>116</v>
      </c>
      <c r="F37" s="32">
        <v>54</v>
      </c>
      <c r="G37" s="32">
        <v>7</v>
      </c>
      <c r="H37" s="32">
        <v>3</v>
      </c>
      <c r="I37" s="32">
        <v>6</v>
      </c>
      <c r="J37" s="31">
        <v>25</v>
      </c>
      <c r="K37" s="30">
        <v>17</v>
      </c>
      <c r="L37" s="30">
        <v>9</v>
      </c>
      <c r="M37" s="31">
        <v>51</v>
      </c>
      <c r="N37" s="30">
        <v>17</v>
      </c>
      <c r="O37" s="30">
        <v>20</v>
      </c>
      <c r="P37" s="34"/>
    </row>
    <row r="38" customHeight="1" spans="1:16">
      <c r="A38" s="31">
        <v>108656</v>
      </c>
      <c r="B38" s="31">
        <v>108656</v>
      </c>
      <c r="C38" s="31" t="s">
        <v>64</v>
      </c>
      <c r="D38" s="31" t="s">
        <v>131</v>
      </c>
      <c r="E38" s="31" t="s">
        <v>116</v>
      </c>
      <c r="F38" s="32">
        <v>50</v>
      </c>
      <c r="G38" s="32">
        <v>5</v>
      </c>
      <c r="H38" s="32">
        <v>3</v>
      </c>
      <c r="I38" s="32">
        <v>4</v>
      </c>
      <c r="J38" s="31">
        <v>25</v>
      </c>
      <c r="K38" s="30">
        <v>12</v>
      </c>
      <c r="L38" s="30">
        <v>8</v>
      </c>
      <c r="M38" s="31">
        <v>34</v>
      </c>
      <c r="N38" s="30">
        <v>17</v>
      </c>
      <c r="O38" s="30">
        <v>16</v>
      </c>
      <c r="P38" s="34"/>
    </row>
    <row r="39" customHeight="1" spans="1:16">
      <c r="A39" s="31">
        <v>114622</v>
      </c>
      <c r="B39" s="31">
        <v>114622</v>
      </c>
      <c r="C39" s="31" t="s">
        <v>76</v>
      </c>
      <c r="D39" s="31" t="s">
        <v>132</v>
      </c>
      <c r="E39" s="31" t="s">
        <v>116</v>
      </c>
      <c r="F39" s="32">
        <v>50</v>
      </c>
      <c r="G39" s="32">
        <v>7</v>
      </c>
      <c r="H39" s="32">
        <v>4</v>
      </c>
      <c r="I39" s="32">
        <v>8</v>
      </c>
      <c r="J39" s="31">
        <v>25</v>
      </c>
      <c r="K39" s="30">
        <v>12</v>
      </c>
      <c r="L39" s="30">
        <v>7</v>
      </c>
      <c r="M39" s="31">
        <v>55</v>
      </c>
      <c r="N39" s="30">
        <v>17</v>
      </c>
      <c r="O39" s="30">
        <v>16</v>
      </c>
      <c r="P39" s="34"/>
    </row>
    <row r="40" customHeight="1" spans="1:16">
      <c r="A40" s="31">
        <v>2153</v>
      </c>
      <c r="B40" s="31">
        <v>114848</v>
      </c>
      <c r="C40" s="31" t="s">
        <v>48</v>
      </c>
      <c r="D40" s="31" t="s">
        <v>133</v>
      </c>
      <c r="E40" s="31" t="s">
        <v>134</v>
      </c>
      <c r="F40" s="32">
        <v>40</v>
      </c>
      <c r="G40" s="32">
        <v>3</v>
      </c>
      <c r="H40" s="32">
        <v>2</v>
      </c>
      <c r="I40" s="32">
        <v>4</v>
      </c>
      <c r="J40" s="31">
        <v>19</v>
      </c>
      <c r="K40" s="30">
        <v>11</v>
      </c>
      <c r="L40" s="30">
        <v>7</v>
      </c>
      <c r="M40" s="31">
        <v>21</v>
      </c>
      <c r="N40" s="30">
        <v>14</v>
      </c>
      <c r="O40" s="30">
        <v>12</v>
      </c>
      <c r="P40" s="34"/>
    </row>
    <row r="41" customHeight="1" spans="1:16">
      <c r="A41" s="31">
        <v>2304</v>
      </c>
      <c r="B41" s="31">
        <v>114069</v>
      </c>
      <c r="C41" s="31" t="s">
        <v>48</v>
      </c>
      <c r="D41" s="31" t="s">
        <v>135</v>
      </c>
      <c r="E41" s="31" t="s">
        <v>134</v>
      </c>
      <c r="F41" s="32">
        <v>40</v>
      </c>
      <c r="G41" s="32">
        <v>5</v>
      </c>
      <c r="H41" s="32">
        <v>2</v>
      </c>
      <c r="I41" s="32">
        <v>4</v>
      </c>
      <c r="J41" s="31">
        <v>19</v>
      </c>
      <c r="K41" s="30">
        <v>11</v>
      </c>
      <c r="L41" s="30">
        <v>7</v>
      </c>
      <c r="M41" s="31">
        <v>32</v>
      </c>
      <c r="N41" s="30">
        <v>14</v>
      </c>
      <c r="O41" s="30">
        <v>10</v>
      </c>
      <c r="P41" s="34"/>
    </row>
    <row r="42" customHeight="1" spans="1:16">
      <c r="A42" s="31">
        <v>2422</v>
      </c>
      <c r="B42" s="31">
        <v>745</v>
      </c>
      <c r="C42" s="31" t="s">
        <v>46</v>
      </c>
      <c r="D42" s="31" t="s">
        <v>136</v>
      </c>
      <c r="E42" s="31" t="s">
        <v>134</v>
      </c>
      <c r="F42" s="32">
        <v>40</v>
      </c>
      <c r="G42" s="32">
        <v>4</v>
      </c>
      <c r="H42" s="32">
        <v>2</v>
      </c>
      <c r="I42" s="32">
        <v>4</v>
      </c>
      <c r="J42" s="31">
        <v>19</v>
      </c>
      <c r="K42" s="30">
        <v>11</v>
      </c>
      <c r="L42" s="30">
        <v>7</v>
      </c>
      <c r="M42" s="31">
        <v>25</v>
      </c>
      <c r="N42" s="30">
        <v>14</v>
      </c>
      <c r="O42" s="30">
        <v>12</v>
      </c>
      <c r="P42" s="34"/>
    </row>
    <row r="43" customHeight="1" spans="1:16">
      <c r="A43" s="31">
        <v>2443</v>
      </c>
      <c r="B43" s="31">
        <v>359</v>
      </c>
      <c r="C43" s="31" t="s">
        <v>46</v>
      </c>
      <c r="D43" s="31" t="s">
        <v>137</v>
      </c>
      <c r="E43" s="31" t="s">
        <v>134</v>
      </c>
      <c r="F43" s="32">
        <v>48</v>
      </c>
      <c r="G43" s="32">
        <v>6</v>
      </c>
      <c r="H43" s="32">
        <v>2</v>
      </c>
      <c r="I43" s="32">
        <v>4</v>
      </c>
      <c r="J43" s="31">
        <v>19</v>
      </c>
      <c r="K43" s="30">
        <v>11</v>
      </c>
      <c r="L43" s="30">
        <v>8</v>
      </c>
      <c r="M43" s="31">
        <v>51</v>
      </c>
      <c r="N43" s="30">
        <v>14</v>
      </c>
      <c r="O43" s="30">
        <v>16</v>
      </c>
      <c r="P43" s="34"/>
    </row>
    <row r="44" customHeight="1" spans="1:16">
      <c r="A44" s="31">
        <v>2451</v>
      </c>
      <c r="B44" s="31">
        <v>379</v>
      </c>
      <c r="C44" s="31" t="s">
        <v>46</v>
      </c>
      <c r="D44" s="31" t="s">
        <v>138</v>
      </c>
      <c r="E44" s="31" t="s">
        <v>134</v>
      </c>
      <c r="F44" s="32">
        <v>50</v>
      </c>
      <c r="G44" s="32">
        <v>8</v>
      </c>
      <c r="H44" s="32">
        <v>4</v>
      </c>
      <c r="I44" s="32">
        <v>8</v>
      </c>
      <c r="J44" s="31">
        <v>19</v>
      </c>
      <c r="K44" s="30">
        <v>11</v>
      </c>
      <c r="L44" s="30">
        <v>8</v>
      </c>
      <c r="M44" s="31">
        <v>80</v>
      </c>
      <c r="N44" s="30">
        <v>14</v>
      </c>
      <c r="O44" s="30">
        <v>16</v>
      </c>
      <c r="P44" s="34"/>
    </row>
    <row r="45" customHeight="1" spans="1:16">
      <c r="A45" s="31">
        <v>2466</v>
      </c>
      <c r="B45" s="31">
        <v>726</v>
      </c>
      <c r="C45" s="31" t="s">
        <v>46</v>
      </c>
      <c r="D45" s="31" t="s">
        <v>139</v>
      </c>
      <c r="E45" s="31" t="s">
        <v>134</v>
      </c>
      <c r="F45" s="32">
        <v>50</v>
      </c>
      <c r="G45" s="32">
        <v>7</v>
      </c>
      <c r="H45" s="32">
        <v>4</v>
      </c>
      <c r="I45" s="32">
        <v>8</v>
      </c>
      <c r="J45" s="31">
        <v>19</v>
      </c>
      <c r="K45" s="30">
        <v>11</v>
      </c>
      <c r="L45" s="30">
        <v>7</v>
      </c>
      <c r="M45" s="31">
        <v>51</v>
      </c>
      <c r="N45" s="30">
        <v>14</v>
      </c>
      <c r="O45" s="30">
        <v>16</v>
      </c>
      <c r="P45" s="34"/>
    </row>
    <row r="46" customHeight="1" spans="1:16">
      <c r="A46" s="31">
        <v>2479</v>
      </c>
      <c r="B46" s="31">
        <v>513</v>
      </c>
      <c r="C46" s="31" t="s">
        <v>46</v>
      </c>
      <c r="D46" s="31" t="s">
        <v>140</v>
      </c>
      <c r="E46" s="31" t="s">
        <v>134</v>
      </c>
      <c r="F46" s="32">
        <v>40</v>
      </c>
      <c r="G46" s="32">
        <v>5</v>
      </c>
      <c r="H46" s="32">
        <v>3</v>
      </c>
      <c r="I46" s="32">
        <v>6</v>
      </c>
      <c r="J46" s="31">
        <v>19</v>
      </c>
      <c r="K46" s="30">
        <v>11</v>
      </c>
      <c r="L46" s="30">
        <v>7</v>
      </c>
      <c r="M46" s="31">
        <v>25</v>
      </c>
      <c r="N46" s="30">
        <v>14</v>
      </c>
      <c r="O46" s="30">
        <v>16</v>
      </c>
      <c r="P46" s="34"/>
    </row>
    <row r="47" customHeight="1" spans="1:16">
      <c r="A47" s="31">
        <v>2497</v>
      </c>
      <c r="B47" s="31">
        <v>709</v>
      </c>
      <c r="C47" s="31" t="s">
        <v>76</v>
      </c>
      <c r="D47" s="31" t="s">
        <v>141</v>
      </c>
      <c r="E47" s="31" t="s">
        <v>134</v>
      </c>
      <c r="F47" s="32">
        <v>41</v>
      </c>
      <c r="G47" s="32">
        <v>5</v>
      </c>
      <c r="H47" s="32">
        <v>2</v>
      </c>
      <c r="I47" s="32">
        <v>4</v>
      </c>
      <c r="J47" s="31">
        <v>19</v>
      </c>
      <c r="K47" s="30">
        <v>11</v>
      </c>
      <c r="L47" s="30">
        <v>7</v>
      </c>
      <c r="M47" s="31">
        <v>34</v>
      </c>
      <c r="N47" s="30">
        <v>14</v>
      </c>
      <c r="O47" s="30">
        <v>16</v>
      </c>
      <c r="P47" s="34"/>
    </row>
    <row r="48" customHeight="1" spans="1:16">
      <c r="A48" s="31">
        <v>2714</v>
      </c>
      <c r="B48" s="31">
        <v>740</v>
      </c>
      <c r="C48" s="31" t="s">
        <v>76</v>
      </c>
      <c r="D48" s="31" t="s">
        <v>142</v>
      </c>
      <c r="E48" s="31" t="s">
        <v>134</v>
      </c>
      <c r="F48" s="32">
        <v>35</v>
      </c>
      <c r="G48" s="32">
        <v>4</v>
      </c>
      <c r="H48" s="32">
        <v>2</v>
      </c>
      <c r="I48" s="32">
        <v>4</v>
      </c>
      <c r="J48" s="31">
        <v>19</v>
      </c>
      <c r="K48" s="30">
        <v>11</v>
      </c>
      <c r="L48" s="30">
        <v>7</v>
      </c>
      <c r="M48" s="31">
        <v>30</v>
      </c>
      <c r="N48" s="30">
        <v>14</v>
      </c>
      <c r="O48" s="30"/>
      <c r="P48" s="34"/>
    </row>
    <row r="49" customHeight="1" spans="1:16">
      <c r="A49" s="31">
        <v>2717</v>
      </c>
      <c r="B49" s="31">
        <v>743</v>
      </c>
      <c r="C49" s="31" t="s">
        <v>48</v>
      </c>
      <c r="D49" s="31" t="s">
        <v>143</v>
      </c>
      <c r="E49" s="31" t="s">
        <v>134</v>
      </c>
      <c r="F49" s="32">
        <v>35</v>
      </c>
      <c r="G49" s="32">
        <v>4</v>
      </c>
      <c r="H49" s="32">
        <v>2</v>
      </c>
      <c r="I49" s="32">
        <v>4</v>
      </c>
      <c r="J49" s="31">
        <v>19</v>
      </c>
      <c r="K49" s="30">
        <v>11</v>
      </c>
      <c r="L49" s="30">
        <v>7</v>
      </c>
      <c r="M49" s="31">
        <v>26</v>
      </c>
      <c r="N49" s="30">
        <v>14</v>
      </c>
      <c r="O49" s="30"/>
      <c r="P49" s="34"/>
    </row>
    <row r="50" customHeight="1" spans="1:16">
      <c r="A50" s="31">
        <v>2722</v>
      </c>
      <c r="B50" s="31">
        <v>737</v>
      </c>
      <c r="C50" s="31" t="s">
        <v>48</v>
      </c>
      <c r="D50" s="31" t="s">
        <v>144</v>
      </c>
      <c r="E50" s="31" t="s">
        <v>134</v>
      </c>
      <c r="F50" s="32">
        <v>49</v>
      </c>
      <c r="G50" s="32">
        <v>6</v>
      </c>
      <c r="H50" s="32">
        <v>3</v>
      </c>
      <c r="I50" s="32">
        <v>6</v>
      </c>
      <c r="J50" s="31">
        <v>19</v>
      </c>
      <c r="K50" s="30">
        <v>11</v>
      </c>
      <c r="L50" s="30">
        <v>7</v>
      </c>
      <c r="M50" s="31">
        <v>44</v>
      </c>
      <c r="N50" s="30">
        <v>14</v>
      </c>
      <c r="O50" s="30">
        <v>16</v>
      </c>
      <c r="P50" s="34"/>
    </row>
    <row r="51" customHeight="1" spans="1:16">
      <c r="A51" s="31">
        <v>2730</v>
      </c>
      <c r="B51" s="31">
        <v>598</v>
      </c>
      <c r="C51" s="31" t="s">
        <v>76</v>
      </c>
      <c r="D51" s="31" t="s">
        <v>145</v>
      </c>
      <c r="E51" s="31" t="s">
        <v>134</v>
      </c>
      <c r="F51" s="32">
        <v>38</v>
      </c>
      <c r="G51" s="32">
        <v>5</v>
      </c>
      <c r="H51" s="32">
        <v>2</v>
      </c>
      <c r="I51" s="32">
        <v>4</v>
      </c>
      <c r="J51" s="31">
        <v>19</v>
      </c>
      <c r="K51" s="30">
        <v>11</v>
      </c>
      <c r="L51" s="30">
        <v>7</v>
      </c>
      <c r="M51" s="31">
        <v>34</v>
      </c>
      <c r="N51" s="30">
        <v>14</v>
      </c>
      <c r="O51" s="30">
        <v>16</v>
      </c>
      <c r="P51" s="34"/>
    </row>
    <row r="52" customHeight="1" spans="1:16">
      <c r="A52" s="31">
        <v>2751</v>
      </c>
      <c r="B52" s="31">
        <v>387</v>
      </c>
      <c r="C52" s="31" t="s">
        <v>48</v>
      </c>
      <c r="D52" s="31" t="s">
        <v>146</v>
      </c>
      <c r="E52" s="31" t="s">
        <v>134</v>
      </c>
      <c r="F52" s="32">
        <v>46</v>
      </c>
      <c r="G52" s="32">
        <v>6</v>
      </c>
      <c r="H52" s="32">
        <v>3</v>
      </c>
      <c r="I52" s="32">
        <v>6</v>
      </c>
      <c r="J52" s="31">
        <v>19</v>
      </c>
      <c r="K52" s="30">
        <v>11</v>
      </c>
      <c r="L52" s="30">
        <v>7</v>
      </c>
      <c r="M52" s="31">
        <v>41</v>
      </c>
      <c r="N52" s="30">
        <v>14</v>
      </c>
      <c r="O52" s="30">
        <v>16</v>
      </c>
      <c r="P52" s="34"/>
    </row>
    <row r="53" customHeight="1" spans="1:16">
      <c r="A53" s="31">
        <v>2778</v>
      </c>
      <c r="B53" s="31">
        <v>572</v>
      </c>
      <c r="C53" s="31" t="s">
        <v>46</v>
      </c>
      <c r="D53" s="31" t="s">
        <v>147</v>
      </c>
      <c r="E53" s="31" t="s">
        <v>134</v>
      </c>
      <c r="F53" s="32">
        <v>35</v>
      </c>
      <c r="G53" s="32">
        <v>17</v>
      </c>
      <c r="H53" s="32">
        <v>4</v>
      </c>
      <c r="I53" s="32">
        <v>8</v>
      </c>
      <c r="J53" s="31">
        <v>19</v>
      </c>
      <c r="K53" s="30">
        <v>11</v>
      </c>
      <c r="L53" s="30">
        <v>7</v>
      </c>
      <c r="M53" s="31">
        <v>110</v>
      </c>
      <c r="N53" s="30">
        <v>14</v>
      </c>
      <c r="O53" s="30">
        <v>12</v>
      </c>
      <c r="P53" s="34"/>
    </row>
    <row r="54" customHeight="1" spans="1:16">
      <c r="A54" s="31">
        <v>2802</v>
      </c>
      <c r="B54" s="31">
        <v>391</v>
      </c>
      <c r="C54" s="31" t="s">
        <v>46</v>
      </c>
      <c r="D54" s="31" t="s">
        <v>148</v>
      </c>
      <c r="E54" s="31" t="s">
        <v>134</v>
      </c>
      <c r="F54" s="32">
        <v>46</v>
      </c>
      <c r="G54" s="32">
        <v>8</v>
      </c>
      <c r="H54" s="32">
        <v>4</v>
      </c>
      <c r="I54" s="32">
        <v>8</v>
      </c>
      <c r="J54" s="31">
        <v>19</v>
      </c>
      <c r="K54" s="30">
        <v>11</v>
      </c>
      <c r="L54" s="30">
        <v>7</v>
      </c>
      <c r="M54" s="31">
        <v>59</v>
      </c>
      <c r="N54" s="30">
        <v>14</v>
      </c>
      <c r="O54" s="30">
        <v>16</v>
      </c>
      <c r="P54" s="34"/>
    </row>
    <row r="55" customHeight="1" spans="1:16">
      <c r="A55" s="31">
        <v>2804</v>
      </c>
      <c r="B55" s="31">
        <v>747</v>
      </c>
      <c r="C55" s="31" t="s">
        <v>46</v>
      </c>
      <c r="D55" s="31" t="s">
        <v>149</v>
      </c>
      <c r="E55" s="31" t="s">
        <v>134</v>
      </c>
      <c r="F55" s="32">
        <v>50</v>
      </c>
      <c r="G55" s="32">
        <v>7</v>
      </c>
      <c r="H55" s="32">
        <v>4</v>
      </c>
      <c r="I55" s="32">
        <v>8</v>
      </c>
      <c r="J55" s="31">
        <v>19</v>
      </c>
      <c r="K55" s="30">
        <v>11</v>
      </c>
      <c r="L55" s="30">
        <v>7</v>
      </c>
      <c r="M55" s="31">
        <v>51</v>
      </c>
      <c r="N55" s="30">
        <v>14</v>
      </c>
      <c r="O55" s="30">
        <v>16</v>
      </c>
      <c r="P55" s="34"/>
    </row>
    <row r="56" customHeight="1" spans="1:16">
      <c r="A56" s="31">
        <v>2808</v>
      </c>
      <c r="B56" s="31">
        <v>515</v>
      </c>
      <c r="C56" s="31" t="s">
        <v>76</v>
      </c>
      <c r="D56" s="31" t="s">
        <v>150</v>
      </c>
      <c r="E56" s="31" t="s">
        <v>134</v>
      </c>
      <c r="F56" s="32">
        <v>38</v>
      </c>
      <c r="G56" s="32">
        <v>5</v>
      </c>
      <c r="H56" s="32">
        <v>2</v>
      </c>
      <c r="I56" s="32">
        <v>4</v>
      </c>
      <c r="J56" s="31">
        <v>19</v>
      </c>
      <c r="K56" s="30">
        <v>11</v>
      </c>
      <c r="L56" s="30">
        <v>7</v>
      </c>
      <c r="M56" s="31">
        <v>34</v>
      </c>
      <c r="N56" s="30">
        <v>14</v>
      </c>
      <c r="O56" s="30">
        <v>12</v>
      </c>
      <c r="P56" s="34"/>
    </row>
    <row r="57" customHeight="1" spans="1:16">
      <c r="A57" s="31">
        <v>2819</v>
      </c>
      <c r="B57" s="31">
        <v>578</v>
      </c>
      <c r="C57" s="31" t="s">
        <v>76</v>
      </c>
      <c r="D57" s="31" t="s">
        <v>151</v>
      </c>
      <c r="E57" s="31" t="s">
        <v>134</v>
      </c>
      <c r="F57" s="32">
        <v>45</v>
      </c>
      <c r="G57" s="32">
        <v>6</v>
      </c>
      <c r="H57" s="32">
        <v>3</v>
      </c>
      <c r="I57" s="32">
        <v>6</v>
      </c>
      <c r="J57" s="31">
        <v>19</v>
      </c>
      <c r="K57" s="30">
        <v>11</v>
      </c>
      <c r="L57" s="30">
        <v>7</v>
      </c>
      <c r="M57" s="31">
        <v>42</v>
      </c>
      <c r="N57" s="30">
        <v>14</v>
      </c>
      <c r="O57" s="30">
        <v>12</v>
      </c>
      <c r="P57" s="34"/>
    </row>
    <row r="58" customHeight="1" spans="1:16">
      <c r="A58" s="31">
        <v>2826</v>
      </c>
      <c r="B58" s="31">
        <v>517</v>
      </c>
      <c r="C58" s="31" t="s">
        <v>46</v>
      </c>
      <c r="D58" s="31" t="s">
        <v>152</v>
      </c>
      <c r="E58" s="31" t="s">
        <v>134</v>
      </c>
      <c r="F58" s="32">
        <v>45</v>
      </c>
      <c r="G58" s="32">
        <v>7</v>
      </c>
      <c r="H58" s="32">
        <v>4</v>
      </c>
      <c r="I58" s="32">
        <v>8</v>
      </c>
      <c r="J58" s="31">
        <v>19</v>
      </c>
      <c r="K58" s="30">
        <v>9</v>
      </c>
      <c r="L58" s="30">
        <v>7</v>
      </c>
      <c r="M58" s="31">
        <v>42</v>
      </c>
      <c r="N58" s="30">
        <v>14</v>
      </c>
      <c r="O58" s="30">
        <v>16</v>
      </c>
      <c r="P58" s="34"/>
    </row>
    <row r="59" customHeight="1" spans="1:16">
      <c r="A59" s="31">
        <v>2852</v>
      </c>
      <c r="B59" s="31">
        <v>539</v>
      </c>
      <c r="C59" s="31" t="s">
        <v>70</v>
      </c>
      <c r="D59" s="31" t="s">
        <v>153</v>
      </c>
      <c r="E59" s="31" t="s">
        <v>134</v>
      </c>
      <c r="F59" s="32">
        <v>37</v>
      </c>
      <c r="G59" s="32">
        <v>5</v>
      </c>
      <c r="H59" s="32">
        <v>2</v>
      </c>
      <c r="I59" s="32">
        <v>4</v>
      </c>
      <c r="J59" s="31">
        <v>19</v>
      </c>
      <c r="K59" s="30">
        <v>9</v>
      </c>
      <c r="L59" s="30">
        <v>7</v>
      </c>
      <c r="M59" s="31">
        <v>34</v>
      </c>
      <c r="N59" s="30">
        <v>14</v>
      </c>
      <c r="O59" s="30">
        <v>12</v>
      </c>
      <c r="P59" s="34"/>
    </row>
    <row r="60" customHeight="1" spans="1:16">
      <c r="A60" s="31">
        <v>2854</v>
      </c>
      <c r="B60" s="31">
        <v>717</v>
      </c>
      <c r="C60" s="31" t="s">
        <v>70</v>
      </c>
      <c r="D60" s="31" t="s">
        <v>154</v>
      </c>
      <c r="E60" s="31" t="s">
        <v>134</v>
      </c>
      <c r="F60" s="32">
        <v>35</v>
      </c>
      <c r="G60" s="32">
        <v>4</v>
      </c>
      <c r="H60" s="32">
        <v>2</v>
      </c>
      <c r="I60" s="32">
        <v>4</v>
      </c>
      <c r="J60" s="31">
        <v>19</v>
      </c>
      <c r="K60" s="30">
        <v>9</v>
      </c>
      <c r="L60" s="30">
        <v>7</v>
      </c>
      <c r="M60" s="31">
        <v>25</v>
      </c>
      <c r="N60" s="30">
        <v>14</v>
      </c>
      <c r="O60" s="30"/>
      <c r="P60" s="34"/>
    </row>
    <row r="61" customHeight="1" spans="1:16">
      <c r="A61" s="31">
        <v>2865</v>
      </c>
      <c r="B61" s="31">
        <v>721</v>
      </c>
      <c r="C61" s="31" t="s">
        <v>70</v>
      </c>
      <c r="D61" s="31" t="s">
        <v>155</v>
      </c>
      <c r="E61" s="31" t="s">
        <v>134</v>
      </c>
      <c r="F61" s="32">
        <v>35</v>
      </c>
      <c r="G61" s="32">
        <v>4</v>
      </c>
      <c r="H61" s="32">
        <v>2</v>
      </c>
      <c r="I61" s="32">
        <v>4</v>
      </c>
      <c r="J61" s="31">
        <v>19</v>
      </c>
      <c r="K61" s="30">
        <v>9</v>
      </c>
      <c r="L61" s="30">
        <v>7</v>
      </c>
      <c r="M61" s="31">
        <v>25</v>
      </c>
      <c r="N61" s="30">
        <v>14</v>
      </c>
      <c r="O61" s="30"/>
      <c r="P61" s="34"/>
    </row>
    <row r="62" customHeight="1" spans="1:16">
      <c r="A62" s="31">
        <v>2874</v>
      </c>
      <c r="B62" s="31">
        <v>748</v>
      </c>
      <c r="C62" s="31" t="s">
        <v>70</v>
      </c>
      <c r="D62" s="31" t="s">
        <v>156</v>
      </c>
      <c r="E62" s="31" t="s">
        <v>134</v>
      </c>
      <c r="F62" s="32">
        <v>40</v>
      </c>
      <c r="G62" s="32">
        <v>5</v>
      </c>
      <c r="H62" s="32">
        <v>2</v>
      </c>
      <c r="I62" s="32">
        <v>4</v>
      </c>
      <c r="J62" s="31">
        <v>19</v>
      </c>
      <c r="K62" s="30">
        <v>9</v>
      </c>
      <c r="L62" s="30">
        <v>7</v>
      </c>
      <c r="M62" s="31">
        <v>25</v>
      </c>
      <c r="N62" s="30">
        <v>14</v>
      </c>
      <c r="O62" s="30">
        <v>12</v>
      </c>
      <c r="P62" s="34"/>
    </row>
    <row r="63" customHeight="1" spans="1:16">
      <c r="A63" s="31">
        <v>2876</v>
      </c>
      <c r="B63" s="31">
        <v>514</v>
      </c>
      <c r="C63" s="31" t="s">
        <v>64</v>
      </c>
      <c r="D63" s="31" t="s">
        <v>157</v>
      </c>
      <c r="E63" s="31" t="s">
        <v>134</v>
      </c>
      <c r="F63" s="32">
        <v>48</v>
      </c>
      <c r="G63" s="32">
        <v>6</v>
      </c>
      <c r="H63" s="32">
        <v>3</v>
      </c>
      <c r="I63" s="32">
        <v>6</v>
      </c>
      <c r="J63" s="31">
        <v>19</v>
      </c>
      <c r="K63" s="30">
        <v>11</v>
      </c>
      <c r="L63" s="30">
        <v>8</v>
      </c>
      <c r="M63" s="31">
        <v>41</v>
      </c>
      <c r="N63" s="30">
        <v>14</v>
      </c>
      <c r="O63" s="30"/>
      <c r="P63" s="34"/>
    </row>
    <row r="64" customHeight="1" spans="1:16">
      <c r="A64" s="31">
        <v>2888</v>
      </c>
      <c r="B64" s="31">
        <v>710</v>
      </c>
      <c r="C64" s="31" t="s">
        <v>70</v>
      </c>
      <c r="D64" s="31" t="s">
        <v>158</v>
      </c>
      <c r="E64" s="31" t="s">
        <v>134</v>
      </c>
      <c r="F64" s="32">
        <v>35</v>
      </c>
      <c r="G64" s="32">
        <v>4</v>
      </c>
      <c r="H64" s="32">
        <v>2</v>
      </c>
      <c r="I64" s="32">
        <v>4</v>
      </c>
      <c r="J64" s="31">
        <v>19</v>
      </c>
      <c r="K64" s="30">
        <v>9</v>
      </c>
      <c r="L64" s="30">
        <v>7</v>
      </c>
      <c r="M64" s="31">
        <v>25</v>
      </c>
      <c r="N64" s="30">
        <v>14</v>
      </c>
      <c r="O64" s="30"/>
      <c r="P64" s="34"/>
    </row>
    <row r="65" customHeight="1" spans="1:16">
      <c r="A65" s="31">
        <v>2893</v>
      </c>
      <c r="B65" s="31">
        <v>738</v>
      </c>
      <c r="C65" s="31" t="s">
        <v>70</v>
      </c>
      <c r="D65" s="31" t="s">
        <v>159</v>
      </c>
      <c r="E65" s="31" t="s">
        <v>134</v>
      </c>
      <c r="F65" s="32">
        <v>35</v>
      </c>
      <c r="G65" s="32">
        <v>4</v>
      </c>
      <c r="H65" s="32">
        <v>2</v>
      </c>
      <c r="I65" s="32">
        <v>4</v>
      </c>
      <c r="J65" s="31">
        <v>19</v>
      </c>
      <c r="K65" s="30">
        <v>9</v>
      </c>
      <c r="L65" s="30">
        <v>7</v>
      </c>
      <c r="M65" s="31">
        <v>34</v>
      </c>
      <c r="N65" s="30">
        <v>14</v>
      </c>
      <c r="O65" s="30"/>
      <c r="P65" s="34"/>
    </row>
    <row r="66" customHeight="1" spans="1:16">
      <c r="A66" s="31">
        <v>2901</v>
      </c>
      <c r="B66" s="31">
        <v>704</v>
      </c>
      <c r="C66" s="31" t="s">
        <v>70</v>
      </c>
      <c r="D66" s="31" t="s">
        <v>160</v>
      </c>
      <c r="E66" s="31" t="s">
        <v>134</v>
      </c>
      <c r="F66" s="32">
        <v>35</v>
      </c>
      <c r="G66" s="32">
        <v>4</v>
      </c>
      <c r="H66" s="32">
        <v>2</v>
      </c>
      <c r="I66" s="32">
        <v>4</v>
      </c>
      <c r="J66" s="31">
        <v>19</v>
      </c>
      <c r="K66" s="30">
        <v>9</v>
      </c>
      <c r="L66" s="30">
        <v>7</v>
      </c>
      <c r="M66" s="31">
        <v>25</v>
      </c>
      <c r="N66" s="30">
        <v>14</v>
      </c>
      <c r="O66" s="30">
        <v>12</v>
      </c>
      <c r="P66" s="34"/>
    </row>
    <row r="67" customHeight="1" spans="1:16">
      <c r="A67" s="31">
        <v>2904</v>
      </c>
      <c r="B67" s="31">
        <v>587</v>
      </c>
      <c r="C67" s="31" t="s">
        <v>70</v>
      </c>
      <c r="D67" s="31" t="s">
        <v>161</v>
      </c>
      <c r="E67" s="31" t="s">
        <v>134</v>
      </c>
      <c r="F67" s="32">
        <v>40</v>
      </c>
      <c r="G67" s="32">
        <v>5</v>
      </c>
      <c r="H67" s="32">
        <v>2</v>
      </c>
      <c r="I67" s="32">
        <v>4</v>
      </c>
      <c r="J67" s="31">
        <v>19</v>
      </c>
      <c r="K67" s="30">
        <v>9</v>
      </c>
      <c r="L67" s="30">
        <v>7</v>
      </c>
      <c r="M67" s="31">
        <v>34</v>
      </c>
      <c r="N67" s="30">
        <v>14</v>
      </c>
      <c r="O67" s="30"/>
      <c r="P67" s="34"/>
    </row>
    <row r="68" customHeight="1" spans="1:16">
      <c r="A68" s="31">
        <v>2910</v>
      </c>
      <c r="B68" s="31">
        <v>367</v>
      </c>
      <c r="C68" s="31" t="s">
        <v>162</v>
      </c>
      <c r="D68" s="31" t="s">
        <v>163</v>
      </c>
      <c r="E68" s="31" t="s">
        <v>134</v>
      </c>
      <c r="F68" s="32">
        <v>32</v>
      </c>
      <c r="G68" s="32">
        <v>4</v>
      </c>
      <c r="H68" s="32">
        <v>2</v>
      </c>
      <c r="I68" s="32">
        <v>4</v>
      </c>
      <c r="J68" s="31">
        <v>19</v>
      </c>
      <c r="K68" s="30">
        <v>9</v>
      </c>
      <c r="L68" s="30">
        <v>7</v>
      </c>
      <c r="M68" s="31">
        <v>25</v>
      </c>
      <c r="N68" s="30">
        <v>14</v>
      </c>
      <c r="O68" s="30"/>
      <c r="P68" s="34"/>
    </row>
    <row r="69" customHeight="1" spans="1:16">
      <c r="A69" s="31">
        <v>2914</v>
      </c>
      <c r="B69" s="31">
        <v>54</v>
      </c>
      <c r="C69" s="31" t="s">
        <v>162</v>
      </c>
      <c r="D69" s="31" t="s">
        <v>164</v>
      </c>
      <c r="E69" s="31" t="s">
        <v>134</v>
      </c>
      <c r="F69" s="32">
        <v>50</v>
      </c>
      <c r="G69" s="32">
        <v>10</v>
      </c>
      <c r="H69" s="32">
        <v>5</v>
      </c>
      <c r="I69" s="32">
        <v>10</v>
      </c>
      <c r="J69" s="31">
        <v>19</v>
      </c>
      <c r="K69" s="30">
        <v>11</v>
      </c>
      <c r="L69" s="30">
        <v>7</v>
      </c>
      <c r="M69" s="31">
        <v>76</v>
      </c>
      <c r="N69" s="30">
        <v>14</v>
      </c>
      <c r="O69" s="30"/>
      <c r="P69" s="34"/>
    </row>
    <row r="70" customHeight="1" spans="1:16">
      <c r="A70" s="31">
        <v>101453</v>
      </c>
      <c r="B70" s="31">
        <v>101453</v>
      </c>
      <c r="C70" s="31" t="s">
        <v>48</v>
      </c>
      <c r="D70" s="31" t="s">
        <v>165</v>
      </c>
      <c r="E70" s="31" t="s">
        <v>134</v>
      </c>
      <c r="F70" s="32">
        <v>46</v>
      </c>
      <c r="G70" s="32">
        <v>6</v>
      </c>
      <c r="H70" s="32">
        <v>3</v>
      </c>
      <c r="I70" s="32">
        <v>6</v>
      </c>
      <c r="J70" s="31">
        <v>19</v>
      </c>
      <c r="K70" s="30">
        <v>11</v>
      </c>
      <c r="L70" s="30">
        <v>7</v>
      </c>
      <c r="M70" s="31">
        <v>41</v>
      </c>
      <c r="N70" s="30">
        <v>14</v>
      </c>
      <c r="O70" s="30"/>
      <c r="P70" s="34"/>
    </row>
    <row r="71" customHeight="1" spans="1:16">
      <c r="A71" s="31">
        <v>102565</v>
      </c>
      <c r="B71" s="31">
        <v>102565</v>
      </c>
      <c r="C71" s="31" t="s">
        <v>46</v>
      </c>
      <c r="D71" s="31" t="s">
        <v>166</v>
      </c>
      <c r="E71" s="31" t="s">
        <v>134</v>
      </c>
      <c r="F71" s="32">
        <v>49</v>
      </c>
      <c r="G71" s="32">
        <v>6</v>
      </c>
      <c r="H71" s="32">
        <v>3</v>
      </c>
      <c r="I71" s="32">
        <v>6</v>
      </c>
      <c r="J71" s="31">
        <v>19</v>
      </c>
      <c r="K71" s="30">
        <v>9</v>
      </c>
      <c r="L71" s="30">
        <v>7</v>
      </c>
      <c r="M71" s="31">
        <v>51</v>
      </c>
      <c r="N71" s="30">
        <v>14</v>
      </c>
      <c r="O71" s="30">
        <v>12</v>
      </c>
      <c r="P71" s="34"/>
    </row>
    <row r="72" customHeight="1" spans="1:16">
      <c r="A72" s="31">
        <v>102934</v>
      </c>
      <c r="B72" s="31">
        <v>102934</v>
      </c>
      <c r="C72" s="31" t="s">
        <v>46</v>
      </c>
      <c r="D72" s="31" t="s">
        <v>167</v>
      </c>
      <c r="E72" s="31" t="s">
        <v>134</v>
      </c>
      <c r="F72" s="32">
        <v>50</v>
      </c>
      <c r="G72" s="32">
        <v>8</v>
      </c>
      <c r="H72" s="32">
        <v>4</v>
      </c>
      <c r="I72" s="32">
        <v>8</v>
      </c>
      <c r="J72" s="31">
        <v>19</v>
      </c>
      <c r="K72" s="30">
        <v>11</v>
      </c>
      <c r="L72" s="30">
        <v>8</v>
      </c>
      <c r="M72" s="31">
        <v>59</v>
      </c>
      <c r="N72" s="30">
        <v>14</v>
      </c>
      <c r="O72" s="30">
        <v>16</v>
      </c>
      <c r="P72" s="34"/>
    </row>
    <row r="73" customHeight="1" spans="1:16">
      <c r="A73" s="31">
        <v>102935</v>
      </c>
      <c r="B73" s="31">
        <v>102935</v>
      </c>
      <c r="C73" s="31" t="s">
        <v>27</v>
      </c>
      <c r="D73" s="31" t="s">
        <v>168</v>
      </c>
      <c r="E73" s="31" t="s">
        <v>134</v>
      </c>
      <c r="F73" s="32">
        <v>48</v>
      </c>
      <c r="G73" s="32">
        <v>6</v>
      </c>
      <c r="H73" s="32">
        <v>3</v>
      </c>
      <c r="I73" s="32">
        <v>6</v>
      </c>
      <c r="J73" s="31">
        <v>19</v>
      </c>
      <c r="K73" s="30">
        <v>9</v>
      </c>
      <c r="L73" s="30">
        <v>7</v>
      </c>
      <c r="M73" s="31">
        <v>34</v>
      </c>
      <c r="N73" s="30">
        <v>14</v>
      </c>
      <c r="O73" s="30"/>
      <c r="P73" s="34"/>
    </row>
    <row r="74" customHeight="1" spans="1:16">
      <c r="A74" s="31">
        <v>103199</v>
      </c>
      <c r="B74" s="31">
        <v>103199</v>
      </c>
      <c r="C74" s="31" t="s">
        <v>76</v>
      </c>
      <c r="D74" s="31" t="s">
        <v>169</v>
      </c>
      <c r="E74" s="31" t="s">
        <v>134</v>
      </c>
      <c r="F74" s="32">
        <v>35</v>
      </c>
      <c r="G74" s="32">
        <v>4</v>
      </c>
      <c r="H74" s="32">
        <v>2</v>
      </c>
      <c r="I74" s="32">
        <v>4</v>
      </c>
      <c r="J74" s="31">
        <v>19</v>
      </c>
      <c r="K74" s="30">
        <v>9</v>
      </c>
      <c r="L74" s="30">
        <v>7</v>
      </c>
      <c r="M74" s="31">
        <v>25</v>
      </c>
      <c r="N74" s="30">
        <v>14</v>
      </c>
      <c r="O74" s="30">
        <v>12</v>
      </c>
      <c r="P74" s="34"/>
    </row>
    <row r="75" customHeight="1" spans="1:16">
      <c r="A75" s="31">
        <v>103639</v>
      </c>
      <c r="B75" s="31">
        <v>103639</v>
      </c>
      <c r="C75" s="31" t="s">
        <v>48</v>
      </c>
      <c r="D75" s="31" t="s">
        <v>170</v>
      </c>
      <c r="E75" s="31" t="s">
        <v>134</v>
      </c>
      <c r="F75" s="32">
        <v>44</v>
      </c>
      <c r="G75" s="32">
        <v>5</v>
      </c>
      <c r="H75" s="32">
        <v>3</v>
      </c>
      <c r="I75" s="32">
        <v>6</v>
      </c>
      <c r="J75" s="31">
        <v>19</v>
      </c>
      <c r="K75" s="30">
        <v>11</v>
      </c>
      <c r="L75" s="30">
        <v>7</v>
      </c>
      <c r="M75" s="31">
        <v>38</v>
      </c>
      <c r="N75" s="30">
        <v>14</v>
      </c>
      <c r="O75" s="30">
        <v>12</v>
      </c>
      <c r="P75" s="34"/>
    </row>
    <row r="76" customHeight="1" spans="1:16">
      <c r="A76" s="31">
        <v>104428</v>
      </c>
      <c r="B76" s="31">
        <v>104428</v>
      </c>
      <c r="C76" s="31" t="s">
        <v>162</v>
      </c>
      <c r="D76" s="31" t="s">
        <v>171</v>
      </c>
      <c r="E76" s="31" t="s">
        <v>134</v>
      </c>
      <c r="F76" s="32">
        <v>50</v>
      </c>
      <c r="G76" s="32">
        <v>7</v>
      </c>
      <c r="H76" s="32">
        <v>4</v>
      </c>
      <c r="I76" s="32">
        <v>8</v>
      </c>
      <c r="J76" s="31">
        <v>19</v>
      </c>
      <c r="K76" s="30">
        <v>11</v>
      </c>
      <c r="L76" s="30">
        <v>7</v>
      </c>
      <c r="M76" s="31">
        <v>51</v>
      </c>
      <c r="N76" s="30">
        <v>14</v>
      </c>
      <c r="O76" s="30">
        <v>16</v>
      </c>
      <c r="P76" s="34"/>
    </row>
    <row r="77" customHeight="1" spans="1:16">
      <c r="A77" s="31">
        <v>105751</v>
      </c>
      <c r="B77" s="31">
        <v>105751</v>
      </c>
      <c r="C77" s="31" t="s">
        <v>48</v>
      </c>
      <c r="D77" s="31" t="s">
        <v>172</v>
      </c>
      <c r="E77" s="31" t="s">
        <v>134</v>
      </c>
      <c r="F77" s="32">
        <v>42</v>
      </c>
      <c r="G77" s="32">
        <v>5</v>
      </c>
      <c r="H77" s="32">
        <v>2</v>
      </c>
      <c r="I77" s="32">
        <v>4</v>
      </c>
      <c r="J77" s="31">
        <v>19</v>
      </c>
      <c r="K77" s="30">
        <v>9</v>
      </c>
      <c r="L77" s="30">
        <v>7</v>
      </c>
      <c r="M77" s="31">
        <v>36</v>
      </c>
      <c r="N77" s="30">
        <v>14</v>
      </c>
      <c r="O77" s="30">
        <v>12</v>
      </c>
      <c r="P77" s="34"/>
    </row>
    <row r="78" customHeight="1" spans="1:16">
      <c r="A78" s="31">
        <v>106569</v>
      </c>
      <c r="B78" s="31">
        <v>106569</v>
      </c>
      <c r="C78" s="31" t="s">
        <v>46</v>
      </c>
      <c r="D78" s="31" t="s">
        <v>173</v>
      </c>
      <c r="E78" s="31" t="s">
        <v>134</v>
      </c>
      <c r="F78" s="32">
        <v>32</v>
      </c>
      <c r="G78" s="32">
        <v>4</v>
      </c>
      <c r="H78" s="32">
        <v>2</v>
      </c>
      <c r="I78" s="32">
        <v>4</v>
      </c>
      <c r="J78" s="31">
        <v>19</v>
      </c>
      <c r="K78" s="30">
        <v>11</v>
      </c>
      <c r="L78" s="30">
        <v>7</v>
      </c>
      <c r="M78" s="31">
        <v>25</v>
      </c>
      <c r="N78" s="30">
        <v>14</v>
      </c>
      <c r="O78" s="30">
        <v>16</v>
      </c>
      <c r="P78" s="34"/>
    </row>
    <row r="79" customHeight="1" spans="1:16">
      <c r="A79" s="31">
        <v>106865</v>
      </c>
      <c r="B79" s="31">
        <v>106865</v>
      </c>
      <c r="C79" s="31" t="s">
        <v>27</v>
      </c>
      <c r="D79" s="31" t="s">
        <v>174</v>
      </c>
      <c r="E79" s="31" t="s">
        <v>134</v>
      </c>
      <c r="F79" s="32">
        <v>48</v>
      </c>
      <c r="G79" s="32">
        <v>6</v>
      </c>
      <c r="H79" s="32">
        <v>3</v>
      </c>
      <c r="I79" s="32">
        <v>6</v>
      </c>
      <c r="J79" s="31">
        <v>19</v>
      </c>
      <c r="K79" s="30">
        <v>9</v>
      </c>
      <c r="L79" s="30">
        <v>7</v>
      </c>
      <c r="M79" s="31">
        <v>34</v>
      </c>
      <c r="N79" s="30">
        <v>14</v>
      </c>
      <c r="O79" s="30">
        <v>12</v>
      </c>
      <c r="P79" s="34"/>
    </row>
    <row r="80" customHeight="1" spans="1:16">
      <c r="A80" s="31">
        <v>107728</v>
      </c>
      <c r="B80" s="31">
        <v>107728</v>
      </c>
      <c r="C80" s="31" t="s">
        <v>70</v>
      </c>
      <c r="D80" s="31" t="s">
        <v>175</v>
      </c>
      <c r="E80" s="31" t="s">
        <v>134</v>
      </c>
      <c r="F80" s="32">
        <v>35</v>
      </c>
      <c r="G80" s="32">
        <v>4</v>
      </c>
      <c r="H80" s="32">
        <v>2</v>
      </c>
      <c r="I80" s="32">
        <v>4</v>
      </c>
      <c r="J80" s="31">
        <v>19</v>
      </c>
      <c r="K80" s="30">
        <v>9</v>
      </c>
      <c r="L80" s="30">
        <v>7</v>
      </c>
      <c r="M80" s="31">
        <v>25</v>
      </c>
      <c r="N80" s="30">
        <v>14</v>
      </c>
      <c r="O80" s="30">
        <v>12</v>
      </c>
      <c r="P80" s="34"/>
    </row>
    <row r="81" customHeight="1" spans="1:16">
      <c r="A81" s="31">
        <v>108277</v>
      </c>
      <c r="B81" s="31">
        <v>108277</v>
      </c>
      <c r="C81" s="31" t="s">
        <v>46</v>
      </c>
      <c r="D81" s="31" t="s">
        <v>176</v>
      </c>
      <c r="E81" s="31" t="s">
        <v>134</v>
      </c>
      <c r="F81" s="32">
        <v>50</v>
      </c>
      <c r="G81" s="32">
        <v>8</v>
      </c>
      <c r="H81" s="32">
        <v>4</v>
      </c>
      <c r="I81" s="32">
        <v>8</v>
      </c>
      <c r="J81" s="31">
        <v>19</v>
      </c>
      <c r="K81" s="30">
        <v>11</v>
      </c>
      <c r="L81" s="30">
        <v>7</v>
      </c>
      <c r="M81" s="31">
        <v>59</v>
      </c>
      <c r="N81" s="30">
        <v>14</v>
      </c>
      <c r="O81" s="30">
        <v>12</v>
      </c>
      <c r="P81" s="34"/>
    </row>
    <row r="82" customHeight="1" spans="1:16">
      <c r="A82" s="31">
        <v>111400</v>
      </c>
      <c r="B82" s="31">
        <v>111400</v>
      </c>
      <c r="C82" s="31" t="s">
        <v>70</v>
      </c>
      <c r="D82" s="31" t="s">
        <v>177</v>
      </c>
      <c r="E82" s="31" t="s">
        <v>134</v>
      </c>
      <c r="F82" s="32">
        <v>50</v>
      </c>
      <c r="G82" s="32">
        <v>7</v>
      </c>
      <c r="H82" s="32">
        <v>4</v>
      </c>
      <c r="I82" s="32">
        <v>8</v>
      </c>
      <c r="J82" s="31">
        <v>19</v>
      </c>
      <c r="K82" s="30">
        <v>9</v>
      </c>
      <c r="L82" s="30">
        <v>8</v>
      </c>
      <c r="M82" s="31">
        <v>68</v>
      </c>
      <c r="N82" s="30">
        <v>14</v>
      </c>
      <c r="O82" s="30">
        <v>16</v>
      </c>
      <c r="P82" s="34"/>
    </row>
    <row r="83" customHeight="1" spans="1:16">
      <c r="A83" s="31">
        <v>113008</v>
      </c>
      <c r="B83" s="31">
        <v>113008</v>
      </c>
      <c r="C83" s="31" t="s">
        <v>46</v>
      </c>
      <c r="D83" s="31" t="s">
        <v>178</v>
      </c>
      <c r="E83" s="31" t="s">
        <v>134</v>
      </c>
      <c r="F83" s="32">
        <v>32</v>
      </c>
      <c r="G83" s="32">
        <v>4</v>
      </c>
      <c r="H83" s="32">
        <v>2</v>
      </c>
      <c r="I83" s="32">
        <v>4</v>
      </c>
      <c r="J83" s="31">
        <v>19</v>
      </c>
      <c r="K83" s="30">
        <v>9</v>
      </c>
      <c r="L83" s="30">
        <v>7</v>
      </c>
      <c r="M83" s="31">
        <v>25</v>
      </c>
      <c r="N83" s="30">
        <v>14</v>
      </c>
      <c r="O83" s="30">
        <v>12</v>
      </c>
      <c r="P83" s="34"/>
    </row>
    <row r="84" customHeight="1" spans="1:16">
      <c r="A84" s="31">
        <v>113299</v>
      </c>
      <c r="B84" s="31">
        <v>113299</v>
      </c>
      <c r="C84" s="31" t="s">
        <v>27</v>
      </c>
      <c r="D84" s="31" t="s">
        <v>179</v>
      </c>
      <c r="E84" s="31" t="s">
        <v>134</v>
      </c>
      <c r="F84" s="32">
        <v>50</v>
      </c>
      <c r="G84" s="32">
        <v>7</v>
      </c>
      <c r="H84" s="32">
        <v>4</v>
      </c>
      <c r="I84" s="32">
        <v>8</v>
      </c>
      <c r="J84" s="31">
        <v>19</v>
      </c>
      <c r="K84" s="30">
        <v>9</v>
      </c>
      <c r="L84" s="30">
        <v>7</v>
      </c>
      <c r="M84" s="31">
        <v>47</v>
      </c>
      <c r="N84" s="30">
        <v>14</v>
      </c>
      <c r="O84" s="30">
        <v>12</v>
      </c>
      <c r="P84" s="34"/>
    </row>
    <row r="85" customHeight="1" spans="1:16">
      <c r="A85" s="31">
        <v>113833</v>
      </c>
      <c r="B85" s="31">
        <v>113833</v>
      </c>
      <c r="C85" s="31" t="s">
        <v>48</v>
      </c>
      <c r="D85" s="31" t="s">
        <v>180</v>
      </c>
      <c r="E85" s="31" t="s">
        <v>134</v>
      </c>
      <c r="F85" s="32">
        <v>38</v>
      </c>
      <c r="G85" s="32">
        <v>5</v>
      </c>
      <c r="H85" s="32">
        <v>2</v>
      </c>
      <c r="I85" s="32">
        <v>4</v>
      </c>
      <c r="J85" s="31">
        <v>19</v>
      </c>
      <c r="K85" s="30">
        <v>11</v>
      </c>
      <c r="L85" s="30">
        <v>7</v>
      </c>
      <c r="M85" s="31">
        <v>32</v>
      </c>
      <c r="N85" s="30">
        <v>14</v>
      </c>
      <c r="O85" s="30">
        <v>12</v>
      </c>
      <c r="P85" s="34"/>
    </row>
    <row r="86" customHeight="1" spans="1:16">
      <c r="A86" s="31">
        <v>114286</v>
      </c>
      <c r="B86" s="31">
        <v>114286</v>
      </c>
      <c r="C86" s="31" t="s">
        <v>48</v>
      </c>
      <c r="D86" s="31" t="s">
        <v>181</v>
      </c>
      <c r="E86" s="31" t="s">
        <v>134</v>
      </c>
      <c r="F86" s="32">
        <v>44</v>
      </c>
      <c r="G86" s="32">
        <v>5</v>
      </c>
      <c r="H86" s="32">
        <v>3</v>
      </c>
      <c r="I86" s="32">
        <v>6</v>
      </c>
      <c r="J86" s="31">
        <v>19</v>
      </c>
      <c r="K86" s="30">
        <v>11</v>
      </c>
      <c r="L86" s="30">
        <v>7</v>
      </c>
      <c r="M86" s="31">
        <v>38</v>
      </c>
      <c r="N86" s="30">
        <v>14</v>
      </c>
      <c r="O86" s="30">
        <v>16</v>
      </c>
      <c r="P86" s="34"/>
    </row>
    <row r="87" customHeight="1" spans="1:16">
      <c r="A87" s="31">
        <v>116482</v>
      </c>
      <c r="B87" s="31">
        <v>116482</v>
      </c>
      <c r="C87" s="31" t="s">
        <v>27</v>
      </c>
      <c r="D87" s="31" t="s">
        <v>182</v>
      </c>
      <c r="E87" s="31" t="s">
        <v>134</v>
      </c>
      <c r="F87" s="32">
        <v>50</v>
      </c>
      <c r="G87" s="32">
        <v>7</v>
      </c>
      <c r="H87" s="32">
        <v>4</v>
      </c>
      <c r="I87" s="32">
        <v>8</v>
      </c>
      <c r="J87" s="31">
        <v>19</v>
      </c>
      <c r="K87" s="30">
        <v>9</v>
      </c>
      <c r="L87" s="30">
        <v>7</v>
      </c>
      <c r="M87" s="31">
        <v>42</v>
      </c>
      <c r="N87" s="30">
        <v>14</v>
      </c>
      <c r="O87" s="30">
        <v>12</v>
      </c>
      <c r="P87" s="34"/>
    </row>
    <row r="88" customHeight="1" spans="1:16">
      <c r="A88" s="31">
        <v>116919</v>
      </c>
      <c r="B88" s="31">
        <v>116919</v>
      </c>
      <c r="C88" s="31" t="s">
        <v>27</v>
      </c>
      <c r="D88" s="31" t="s">
        <v>183</v>
      </c>
      <c r="E88" s="31" t="s">
        <v>134</v>
      </c>
      <c r="F88" s="32">
        <v>50</v>
      </c>
      <c r="G88" s="32">
        <v>7</v>
      </c>
      <c r="H88" s="32">
        <v>4</v>
      </c>
      <c r="I88" s="32">
        <v>8</v>
      </c>
      <c r="J88" s="31">
        <v>19</v>
      </c>
      <c r="K88" s="30">
        <v>11</v>
      </c>
      <c r="L88" s="30">
        <v>7</v>
      </c>
      <c r="M88" s="31">
        <v>47</v>
      </c>
      <c r="N88" s="30">
        <v>14</v>
      </c>
      <c r="O88" s="30">
        <v>12</v>
      </c>
      <c r="P88" s="34"/>
    </row>
    <row r="89" customHeight="1" spans="1:16">
      <c r="A89" s="31">
        <v>119263</v>
      </c>
      <c r="B89" s="31">
        <v>119263</v>
      </c>
      <c r="C89" s="31" t="s">
        <v>48</v>
      </c>
      <c r="D89" s="31" t="s">
        <v>184</v>
      </c>
      <c r="E89" s="31" t="s">
        <v>134</v>
      </c>
      <c r="F89" s="32">
        <v>36</v>
      </c>
      <c r="G89" s="32">
        <v>4</v>
      </c>
      <c r="H89" s="32">
        <v>2</v>
      </c>
      <c r="I89" s="32">
        <v>4</v>
      </c>
      <c r="J89" s="31">
        <v>19</v>
      </c>
      <c r="K89" s="30">
        <v>9</v>
      </c>
      <c r="L89" s="30">
        <v>7</v>
      </c>
      <c r="M89" s="31">
        <v>28</v>
      </c>
      <c r="N89" s="30">
        <v>14</v>
      </c>
      <c r="O89" s="30">
        <v>12</v>
      </c>
      <c r="P89" s="34"/>
    </row>
    <row r="90" customHeight="1" spans="1:16">
      <c r="A90" s="31">
        <v>122906</v>
      </c>
      <c r="B90" s="31">
        <v>122906</v>
      </c>
      <c r="C90" s="31" t="s">
        <v>76</v>
      </c>
      <c r="D90" s="31" t="s">
        <v>185</v>
      </c>
      <c r="E90" s="31" t="s">
        <v>134</v>
      </c>
      <c r="F90" s="32">
        <v>38</v>
      </c>
      <c r="G90" s="32">
        <v>5</v>
      </c>
      <c r="H90" s="32">
        <v>2</v>
      </c>
      <c r="I90" s="32">
        <v>4</v>
      </c>
      <c r="J90" s="31">
        <v>19</v>
      </c>
      <c r="K90" s="30">
        <v>9</v>
      </c>
      <c r="L90" s="30">
        <v>7</v>
      </c>
      <c r="M90" s="31">
        <v>30</v>
      </c>
      <c r="N90" s="30">
        <v>14</v>
      </c>
      <c r="O90" s="30">
        <v>12</v>
      </c>
      <c r="P90" s="34"/>
    </row>
    <row r="91" customHeight="1" spans="1:16">
      <c r="A91" s="31">
        <v>138202</v>
      </c>
      <c r="B91" s="31">
        <v>138202</v>
      </c>
      <c r="C91" s="31" t="s">
        <v>48</v>
      </c>
      <c r="D91" s="31" t="s">
        <v>186</v>
      </c>
      <c r="E91" s="31" t="s">
        <v>134</v>
      </c>
      <c r="F91" s="32">
        <v>46</v>
      </c>
      <c r="G91" s="32">
        <v>6</v>
      </c>
      <c r="H91" s="32">
        <v>3</v>
      </c>
      <c r="I91" s="32">
        <v>6</v>
      </c>
      <c r="J91" s="31">
        <v>19</v>
      </c>
      <c r="K91" s="30">
        <v>9</v>
      </c>
      <c r="L91" s="30">
        <v>7</v>
      </c>
      <c r="M91" s="31">
        <v>41</v>
      </c>
      <c r="N91" s="30">
        <v>14</v>
      </c>
      <c r="O91" s="30"/>
      <c r="P91" s="34"/>
    </row>
    <row r="92" customHeight="1" spans="1:16">
      <c r="A92" s="31">
        <v>297863</v>
      </c>
      <c r="B92" s="31">
        <v>297863</v>
      </c>
      <c r="C92" s="31" t="s">
        <v>76</v>
      </c>
      <c r="D92" s="31" t="s">
        <v>187</v>
      </c>
      <c r="E92" s="31" t="s">
        <v>134</v>
      </c>
      <c r="F92" s="32">
        <v>40</v>
      </c>
      <c r="G92" s="32">
        <v>5</v>
      </c>
      <c r="H92" s="32">
        <v>2</v>
      </c>
      <c r="I92" s="32">
        <v>4</v>
      </c>
      <c r="J92" s="31">
        <v>19</v>
      </c>
      <c r="K92" s="30">
        <v>9</v>
      </c>
      <c r="L92" s="30">
        <v>7</v>
      </c>
      <c r="M92" s="31">
        <v>34</v>
      </c>
      <c r="N92" s="30">
        <v>14</v>
      </c>
      <c r="O92" s="30">
        <v>12</v>
      </c>
      <c r="P92" s="34"/>
    </row>
    <row r="93" customHeight="1" spans="1:16">
      <c r="A93" s="31">
        <v>2813</v>
      </c>
      <c r="B93" s="31">
        <v>308</v>
      </c>
      <c r="C93" s="31" t="s">
        <v>27</v>
      </c>
      <c r="D93" s="31" t="s">
        <v>188</v>
      </c>
      <c r="E93" s="31" t="s">
        <v>189</v>
      </c>
      <c r="F93" s="32">
        <v>40</v>
      </c>
      <c r="G93" s="32">
        <v>6</v>
      </c>
      <c r="H93" s="32">
        <v>3</v>
      </c>
      <c r="I93" s="32">
        <v>6</v>
      </c>
      <c r="J93" s="31">
        <v>19</v>
      </c>
      <c r="K93" s="30">
        <v>9</v>
      </c>
      <c r="L93" s="30">
        <v>7</v>
      </c>
      <c r="M93" s="31">
        <v>34</v>
      </c>
      <c r="N93" s="30">
        <v>11</v>
      </c>
      <c r="O93" s="30">
        <v>12</v>
      </c>
      <c r="P93" s="34"/>
    </row>
    <row r="94" customHeight="1" spans="1:16">
      <c r="A94" s="31">
        <v>1950</v>
      </c>
      <c r="B94" s="31">
        <v>143253</v>
      </c>
      <c r="C94" s="31" t="s">
        <v>48</v>
      </c>
      <c r="D94" s="31" t="s">
        <v>190</v>
      </c>
      <c r="E94" s="31" t="s">
        <v>189</v>
      </c>
      <c r="F94" s="32">
        <v>30</v>
      </c>
      <c r="G94" s="32">
        <v>3</v>
      </c>
      <c r="H94" s="32">
        <v>2</v>
      </c>
      <c r="I94" s="32">
        <v>2</v>
      </c>
      <c r="J94" s="31">
        <v>19</v>
      </c>
      <c r="K94" s="30">
        <v>9</v>
      </c>
      <c r="L94" s="30">
        <v>7</v>
      </c>
      <c r="M94" s="31">
        <v>21</v>
      </c>
      <c r="N94" s="30">
        <v>11</v>
      </c>
      <c r="O94" s="30"/>
      <c r="P94" s="34"/>
    </row>
    <row r="95" customHeight="1" spans="1:16">
      <c r="A95" s="31">
        <v>2409</v>
      </c>
      <c r="B95" s="31">
        <v>727</v>
      </c>
      <c r="C95" s="31" t="s">
        <v>46</v>
      </c>
      <c r="D95" s="31" t="s">
        <v>191</v>
      </c>
      <c r="E95" s="31" t="s">
        <v>189</v>
      </c>
      <c r="F95" s="32">
        <v>32</v>
      </c>
      <c r="G95" s="32">
        <v>4</v>
      </c>
      <c r="H95" s="32">
        <v>2</v>
      </c>
      <c r="I95" s="32">
        <v>4</v>
      </c>
      <c r="J95" s="31">
        <v>19</v>
      </c>
      <c r="K95" s="30">
        <v>9</v>
      </c>
      <c r="L95" s="30">
        <v>7</v>
      </c>
      <c r="M95" s="31">
        <v>25</v>
      </c>
      <c r="N95" s="30">
        <v>11</v>
      </c>
      <c r="O95" s="30">
        <v>12</v>
      </c>
      <c r="P95" s="34"/>
    </row>
    <row r="96" customHeight="1" spans="1:16">
      <c r="A96" s="31">
        <v>2413</v>
      </c>
      <c r="B96" s="31">
        <v>752</v>
      </c>
      <c r="C96" s="31" t="s">
        <v>46</v>
      </c>
      <c r="D96" s="31" t="s">
        <v>192</v>
      </c>
      <c r="E96" s="31" t="s">
        <v>189</v>
      </c>
      <c r="F96" s="32">
        <v>30</v>
      </c>
      <c r="G96" s="32">
        <v>1</v>
      </c>
      <c r="H96" s="32">
        <v>2</v>
      </c>
      <c r="I96" s="32">
        <v>2</v>
      </c>
      <c r="J96" s="31">
        <v>19</v>
      </c>
      <c r="K96" s="30">
        <v>9</v>
      </c>
      <c r="L96" s="30">
        <v>7</v>
      </c>
      <c r="M96" s="31">
        <v>13</v>
      </c>
      <c r="N96" s="30">
        <v>11</v>
      </c>
      <c r="O96" s="30">
        <v>12</v>
      </c>
      <c r="P96" s="34"/>
    </row>
    <row r="97" customHeight="1" spans="1:16">
      <c r="A97" s="31">
        <v>2414</v>
      </c>
      <c r="B97" s="31">
        <v>570</v>
      </c>
      <c r="C97" s="31" t="s">
        <v>48</v>
      </c>
      <c r="D97" s="31" t="s">
        <v>193</v>
      </c>
      <c r="E97" s="31" t="s">
        <v>189</v>
      </c>
      <c r="F97" s="32">
        <v>30</v>
      </c>
      <c r="G97" s="32">
        <v>4</v>
      </c>
      <c r="H97" s="32">
        <v>2</v>
      </c>
      <c r="I97" s="32">
        <v>4</v>
      </c>
      <c r="J97" s="31">
        <v>19</v>
      </c>
      <c r="K97" s="30">
        <v>9</v>
      </c>
      <c r="L97" s="30">
        <v>7</v>
      </c>
      <c r="M97" s="31">
        <v>25</v>
      </c>
      <c r="N97" s="30">
        <v>11</v>
      </c>
      <c r="O97" s="30">
        <v>12</v>
      </c>
      <c r="P97" s="34"/>
    </row>
    <row r="98" customHeight="1" spans="1:16">
      <c r="A98" s="31">
        <v>2713</v>
      </c>
      <c r="B98" s="31">
        <v>733</v>
      </c>
      <c r="C98" s="31" t="s">
        <v>64</v>
      </c>
      <c r="D98" s="31" t="s">
        <v>194</v>
      </c>
      <c r="E98" s="31" t="s">
        <v>189</v>
      </c>
      <c r="F98" s="32">
        <v>35</v>
      </c>
      <c r="G98" s="32">
        <v>4</v>
      </c>
      <c r="H98" s="32">
        <v>2</v>
      </c>
      <c r="I98" s="32">
        <v>4</v>
      </c>
      <c r="J98" s="31">
        <v>19</v>
      </c>
      <c r="K98" s="30">
        <v>9</v>
      </c>
      <c r="L98" s="30">
        <v>7</v>
      </c>
      <c r="M98" s="31">
        <v>29</v>
      </c>
      <c r="N98" s="30">
        <v>11</v>
      </c>
      <c r="O98" s="30"/>
      <c r="P98" s="34"/>
    </row>
    <row r="99" customHeight="1" spans="1:16">
      <c r="A99" s="31">
        <v>2715</v>
      </c>
      <c r="B99" s="31">
        <v>573</v>
      </c>
      <c r="C99" s="31" t="s">
        <v>64</v>
      </c>
      <c r="D99" s="31" t="s">
        <v>195</v>
      </c>
      <c r="E99" s="31" t="s">
        <v>189</v>
      </c>
      <c r="F99" s="32">
        <v>35</v>
      </c>
      <c r="G99" s="32">
        <v>4</v>
      </c>
      <c r="H99" s="32">
        <v>2</v>
      </c>
      <c r="I99" s="32">
        <v>4</v>
      </c>
      <c r="J99" s="31">
        <v>19</v>
      </c>
      <c r="K99" s="30">
        <v>9</v>
      </c>
      <c r="L99" s="30">
        <v>7</v>
      </c>
      <c r="M99" s="31">
        <v>29</v>
      </c>
      <c r="N99" s="30">
        <v>11</v>
      </c>
      <c r="O99" s="30"/>
      <c r="P99" s="34"/>
    </row>
    <row r="100" customHeight="1" spans="1:16">
      <c r="A100" s="31">
        <v>2771</v>
      </c>
      <c r="B100" s="31">
        <v>723</v>
      </c>
      <c r="C100" s="31" t="s">
        <v>48</v>
      </c>
      <c r="D100" s="31" t="s">
        <v>196</v>
      </c>
      <c r="E100" s="31" t="s">
        <v>189</v>
      </c>
      <c r="F100" s="32">
        <v>33</v>
      </c>
      <c r="G100" s="32">
        <v>4</v>
      </c>
      <c r="H100" s="32">
        <v>2</v>
      </c>
      <c r="I100" s="32">
        <v>4</v>
      </c>
      <c r="J100" s="31">
        <v>19</v>
      </c>
      <c r="K100" s="30">
        <v>9</v>
      </c>
      <c r="L100" s="30">
        <v>7</v>
      </c>
      <c r="M100" s="31">
        <v>26</v>
      </c>
      <c r="N100" s="30">
        <v>11</v>
      </c>
      <c r="O100" s="30"/>
      <c r="P100" s="34"/>
    </row>
    <row r="101" customHeight="1" spans="1:16">
      <c r="A101" s="31">
        <v>2816</v>
      </c>
      <c r="B101" s="31">
        <v>355</v>
      </c>
      <c r="C101" s="31" t="s">
        <v>76</v>
      </c>
      <c r="D101" s="31" t="s">
        <v>197</v>
      </c>
      <c r="E101" s="31" t="s">
        <v>189</v>
      </c>
      <c r="F101" s="32">
        <v>32</v>
      </c>
      <c r="G101" s="32">
        <v>4</v>
      </c>
      <c r="H101" s="32">
        <v>3</v>
      </c>
      <c r="I101" s="32">
        <v>6</v>
      </c>
      <c r="J101" s="31">
        <v>19</v>
      </c>
      <c r="K101" s="30">
        <v>9</v>
      </c>
      <c r="L101" s="30">
        <v>7</v>
      </c>
      <c r="M101" s="31">
        <v>25</v>
      </c>
      <c r="N101" s="30">
        <v>11</v>
      </c>
      <c r="O101" s="30">
        <v>12</v>
      </c>
      <c r="P101" s="34"/>
    </row>
    <row r="102" customHeight="1" spans="1:16">
      <c r="A102" s="31">
        <v>2837</v>
      </c>
      <c r="B102" s="31">
        <v>732</v>
      </c>
      <c r="C102" s="31" t="s">
        <v>70</v>
      </c>
      <c r="D102" s="31" t="s">
        <v>198</v>
      </c>
      <c r="E102" s="31" t="s">
        <v>189</v>
      </c>
      <c r="F102" s="32">
        <v>35</v>
      </c>
      <c r="G102" s="32">
        <v>4</v>
      </c>
      <c r="H102" s="32">
        <v>2</v>
      </c>
      <c r="I102" s="32">
        <v>4</v>
      </c>
      <c r="J102" s="31">
        <v>19</v>
      </c>
      <c r="K102" s="30">
        <v>9</v>
      </c>
      <c r="L102" s="30">
        <v>7</v>
      </c>
      <c r="M102" s="31">
        <v>25</v>
      </c>
      <c r="N102" s="30">
        <v>11</v>
      </c>
      <c r="O102" s="30"/>
      <c r="P102" s="34"/>
    </row>
    <row r="103" customHeight="1" spans="1:16">
      <c r="A103" s="31">
        <v>2839</v>
      </c>
      <c r="B103" s="31">
        <v>371</v>
      </c>
      <c r="C103" s="31" t="s">
        <v>64</v>
      </c>
      <c r="D103" s="31" t="s">
        <v>199</v>
      </c>
      <c r="E103" s="31" t="s">
        <v>189</v>
      </c>
      <c r="F103" s="32">
        <v>35</v>
      </c>
      <c r="G103" s="32">
        <v>4</v>
      </c>
      <c r="H103" s="32">
        <v>2</v>
      </c>
      <c r="I103" s="32">
        <v>4</v>
      </c>
      <c r="J103" s="31">
        <v>19</v>
      </c>
      <c r="K103" s="30">
        <v>9</v>
      </c>
      <c r="L103" s="30">
        <v>7</v>
      </c>
      <c r="M103" s="31">
        <v>29</v>
      </c>
      <c r="N103" s="30">
        <v>11</v>
      </c>
      <c r="O103" s="30"/>
      <c r="P103" s="34"/>
    </row>
    <row r="104" customHeight="1" spans="1:16">
      <c r="A104" s="31">
        <v>2844</v>
      </c>
      <c r="B104" s="31">
        <v>720</v>
      </c>
      <c r="C104" s="31" t="s">
        <v>70</v>
      </c>
      <c r="D104" s="31" t="s">
        <v>200</v>
      </c>
      <c r="E104" s="31" t="s">
        <v>189</v>
      </c>
      <c r="F104" s="32">
        <v>32</v>
      </c>
      <c r="G104" s="32">
        <v>4</v>
      </c>
      <c r="H104" s="32">
        <v>2</v>
      </c>
      <c r="I104" s="32">
        <v>4</v>
      </c>
      <c r="J104" s="31">
        <v>19</v>
      </c>
      <c r="K104" s="30">
        <v>9</v>
      </c>
      <c r="L104" s="30">
        <v>7</v>
      </c>
      <c r="M104" s="31">
        <v>25</v>
      </c>
      <c r="N104" s="30">
        <v>11</v>
      </c>
      <c r="O104" s="30"/>
      <c r="P104" s="34"/>
    </row>
    <row r="105" customHeight="1" spans="1:16">
      <c r="A105" s="31">
        <v>2851</v>
      </c>
      <c r="B105" s="31">
        <v>594</v>
      </c>
      <c r="C105" s="31" t="s">
        <v>70</v>
      </c>
      <c r="D105" s="31" t="s">
        <v>201</v>
      </c>
      <c r="E105" s="31" t="s">
        <v>189</v>
      </c>
      <c r="F105" s="32">
        <v>35</v>
      </c>
      <c r="G105" s="32">
        <v>4</v>
      </c>
      <c r="H105" s="32">
        <v>2</v>
      </c>
      <c r="I105" s="32">
        <v>4</v>
      </c>
      <c r="J105" s="31">
        <v>19</v>
      </c>
      <c r="K105" s="30">
        <v>9</v>
      </c>
      <c r="L105" s="30">
        <v>7</v>
      </c>
      <c r="M105" s="31">
        <v>25</v>
      </c>
      <c r="N105" s="30">
        <v>11</v>
      </c>
      <c r="O105" s="30"/>
      <c r="P105" s="34"/>
    </row>
    <row r="106" customHeight="1" spans="1:16">
      <c r="A106" s="31">
        <v>2853</v>
      </c>
      <c r="B106" s="31">
        <v>549</v>
      </c>
      <c r="C106" s="31" t="s">
        <v>70</v>
      </c>
      <c r="D106" s="31" t="s">
        <v>202</v>
      </c>
      <c r="E106" s="31" t="s">
        <v>189</v>
      </c>
      <c r="F106" s="32">
        <v>32</v>
      </c>
      <c r="G106" s="32">
        <v>4</v>
      </c>
      <c r="H106" s="32">
        <v>2</v>
      </c>
      <c r="I106" s="32">
        <v>4</v>
      </c>
      <c r="J106" s="31">
        <v>19</v>
      </c>
      <c r="K106" s="30">
        <v>9</v>
      </c>
      <c r="L106" s="30">
        <v>7</v>
      </c>
      <c r="M106" s="31">
        <v>25</v>
      </c>
      <c r="N106" s="30">
        <v>11</v>
      </c>
      <c r="O106" s="30"/>
      <c r="P106" s="34"/>
    </row>
    <row r="107" customHeight="1" spans="1:16">
      <c r="A107" s="31">
        <v>2873</v>
      </c>
      <c r="B107" s="31">
        <v>716</v>
      </c>
      <c r="C107" s="31" t="s">
        <v>70</v>
      </c>
      <c r="D107" s="31" t="s">
        <v>203</v>
      </c>
      <c r="E107" s="31" t="s">
        <v>189</v>
      </c>
      <c r="F107" s="32">
        <v>35</v>
      </c>
      <c r="G107" s="32">
        <v>4</v>
      </c>
      <c r="H107" s="32">
        <v>2</v>
      </c>
      <c r="I107" s="32">
        <v>4</v>
      </c>
      <c r="J107" s="31">
        <v>19</v>
      </c>
      <c r="K107" s="30">
        <v>9</v>
      </c>
      <c r="L107" s="30">
        <v>7</v>
      </c>
      <c r="M107" s="31">
        <v>25</v>
      </c>
      <c r="N107" s="30">
        <v>11</v>
      </c>
      <c r="O107" s="30">
        <v>12</v>
      </c>
      <c r="P107" s="34"/>
    </row>
    <row r="108" customHeight="1" spans="1:16">
      <c r="A108" s="31">
        <v>2883</v>
      </c>
      <c r="B108" s="31">
        <v>713</v>
      </c>
      <c r="C108" s="31" t="s">
        <v>70</v>
      </c>
      <c r="D108" s="31" t="s">
        <v>204</v>
      </c>
      <c r="E108" s="31" t="s">
        <v>189</v>
      </c>
      <c r="F108" s="32">
        <v>35</v>
      </c>
      <c r="G108" s="32">
        <v>4</v>
      </c>
      <c r="H108" s="32">
        <v>2</v>
      </c>
      <c r="I108" s="32">
        <v>4</v>
      </c>
      <c r="J108" s="31">
        <v>19</v>
      </c>
      <c r="K108" s="30">
        <v>9</v>
      </c>
      <c r="L108" s="30">
        <v>7</v>
      </c>
      <c r="M108" s="31">
        <v>25</v>
      </c>
      <c r="N108" s="30">
        <v>11</v>
      </c>
      <c r="O108" s="30"/>
      <c r="P108" s="34"/>
    </row>
    <row r="109" customHeight="1" spans="1:16">
      <c r="A109" s="31">
        <v>2886</v>
      </c>
      <c r="B109" s="31">
        <v>706</v>
      </c>
      <c r="C109" s="31" t="s">
        <v>70</v>
      </c>
      <c r="D109" s="31" t="s">
        <v>205</v>
      </c>
      <c r="E109" s="31" t="s">
        <v>189</v>
      </c>
      <c r="F109" s="32">
        <v>35</v>
      </c>
      <c r="G109" s="32">
        <v>4</v>
      </c>
      <c r="H109" s="32">
        <v>2</v>
      </c>
      <c r="I109" s="32">
        <v>4</v>
      </c>
      <c r="J109" s="31">
        <v>19</v>
      </c>
      <c r="K109" s="30">
        <v>9</v>
      </c>
      <c r="L109" s="30">
        <v>7</v>
      </c>
      <c r="M109" s="31">
        <v>25</v>
      </c>
      <c r="N109" s="30">
        <v>11</v>
      </c>
      <c r="O109" s="30"/>
      <c r="P109" s="34"/>
    </row>
    <row r="110" customHeight="1" spans="1:16">
      <c r="A110" s="31">
        <v>2894</v>
      </c>
      <c r="B110" s="31">
        <v>56</v>
      </c>
      <c r="C110" s="31" t="s">
        <v>162</v>
      </c>
      <c r="D110" s="31" t="s">
        <v>206</v>
      </c>
      <c r="E110" s="31" t="s">
        <v>189</v>
      </c>
      <c r="F110" s="32">
        <v>30</v>
      </c>
      <c r="G110" s="32">
        <v>3</v>
      </c>
      <c r="H110" s="32">
        <v>2</v>
      </c>
      <c r="I110" s="32">
        <v>2</v>
      </c>
      <c r="J110" s="31">
        <v>19</v>
      </c>
      <c r="K110" s="30">
        <v>9</v>
      </c>
      <c r="L110" s="30">
        <v>7</v>
      </c>
      <c r="M110" s="31">
        <v>17</v>
      </c>
      <c r="N110" s="30">
        <v>11</v>
      </c>
      <c r="O110" s="30"/>
      <c r="P110" s="34"/>
    </row>
    <row r="111" customHeight="1" spans="1:16">
      <c r="A111" s="31">
        <v>2905</v>
      </c>
      <c r="B111" s="31">
        <v>52</v>
      </c>
      <c r="C111" s="31" t="s">
        <v>162</v>
      </c>
      <c r="D111" s="31" t="s">
        <v>207</v>
      </c>
      <c r="E111" s="31" t="s">
        <v>189</v>
      </c>
      <c r="F111" s="32">
        <v>30</v>
      </c>
      <c r="G111" s="32">
        <v>3</v>
      </c>
      <c r="H111" s="32">
        <v>2</v>
      </c>
      <c r="I111" s="32">
        <v>2</v>
      </c>
      <c r="J111" s="31">
        <v>19</v>
      </c>
      <c r="K111" s="30">
        <v>9</v>
      </c>
      <c r="L111" s="30">
        <v>7</v>
      </c>
      <c r="M111" s="31">
        <v>17</v>
      </c>
      <c r="N111" s="30">
        <v>11</v>
      </c>
      <c r="O111" s="30"/>
      <c r="P111" s="34"/>
    </row>
    <row r="112" customHeight="1" spans="1:16">
      <c r="A112" s="31">
        <v>2907</v>
      </c>
      <c r="B112" s="31">
        <v>329</v>
      </c>
      <c r="C112" s="31" t="s">
        <v>48</v>
      </c>
      <c r="D112" s="31" t="s">
        <v>208</v>
      </c>
      <c r="E112" s="31" t="s">
        <v>189</v>
      </c>
      <c r="F112" s="32">
        <v>36</v>
      </c>
      <c r="G112" s="32">
        <v>5</v>
      </c>
      <c r="H112" s="32">
        <v>3</v>
      </c>
      <c r="I112" s="32">
        <v>6</v>
      </c>
      <c r="J112" s="31">
        <v>19</v>
      </c>
      <c r="K112" s="30">
        <v>9</v>
      </c>
      <c r="L112" s="30">
        <v>7</v>
      </c>
      <c r="M112" s="31">
        <v>35</v>
      </c>
      <c r="N112" s="30">
        <v>11</v>
      </c>
      <c r="O112" s="30">
        <v>16</v>
      </c>
      <c r="P112" s="34"/>
    </row>
    <row r="113" customHeight="1" spans="1:16">
      <c r="A113" s="31">
        <v>2916</v>
      </c>
      <c r="B113" s="31">
        <v>754</v>
      </c>
      <c r="C113" s="31" t="s">
        <v>162</v>
      </c>
      <c r="D113" s="31" t="s">
        <v>209</v>
      </c>
      <c r="E113" s="31" t="s">
        <v>189</v>
      </c>
      <c r="F113" s="32">
        <v>36</v>
      </c>
      <c r="G113" s="32">
        <v>5</v>
      </c>
      <c r="H113" s="32">
        <v>2</v>
      </c>
      <c r="I113" s="32">
        <v>4</v>
      </c>
      <c r="J113" s="31">
        <v>19</v>
      </c>
      <c r="K113" s="30">
        <v>9</v>
      </c>
      <c r="L113" s="30">
        <v>7</v>
      </c>
      <c r="M113" s="31">
        <v>34</v>
      </c>
      <c r="N113" s="30">
        <v>11</v>
      </c>
      <c r="O113" s="30">
        <v>12</v>
      </c>
      <c r="P113" s="34"/>
    </row>
    <row r="114" customHeight="1" spans="1:16">
      <c r="A114" s="31">
        <v>102479</v>
      </c>
      <c r="B114" s="31">
        <v>102479</v>
      </c>
      <c r="C114" s="31" t="s">
        <v>76</v>
      </c>
      <c r="D114" s="31" t="s">
        <v>210</v>
      </c>
      <c r="E114" s="31" t="s">
        <v>189</v>
      </c>
      <c r="F114" s="32">
        <v>38</v>
      </c>
      <c r="G114" s="32">
        <v>5</v>
      </c>
      <c r="H114" s="32">
        <v>2</v>
      </c>
      <c r="I114" s="32">
        <v>4</v>
      </c>
      <c r="J114" s="31">
        <v>19</v>
      </c>
      <c r="K114" s="30">
        <v>9</v>
      </c>
      <c r="L114" s="30">
        <v>7</v>
      </c>
      <c r="M114" s="31">
        <v>30</v>
      </c>
      <c r="N114" s="30">
        <v>11</v>
      </c>
      <c r="O114" s="30">
        <v>12</v>
      </c>
      <c r="P114" s="34"/>
    </row>
    <row r="115" customHeight="1" spans="1:16">
      <c r="A115" s="31">
        <v>102564</v>
      </c>
      <c r="B115" s="31">
        <v>102564</v>
      </c>
      <c r="C115" s="31" t="s">
        <v>70</v>
      </c>
      <c r="D115" s="31" t="s">
        <v>211</v>
      </c>
      <c r="E115" s="31" t="s">
        <v>189</v>
      </c>
      <c r="F115" s="32">
        <v>35</v>
      </c>
      <c r="G115" s="32">
        <v>4</v>
      </c>
      <c r="H115" s="32">
        <v>2</v>
      </c>
      <c r="I115" s="32">
        <v>4</v>
      </c>
      <c r="J115" s="31">
        <v>19</v>
      </c>
      <c r="K115" s="30">
        <v>9</v>
      </c>
      <c r="L115" s="30">
        <v>7</v>
      </c>
      <c r="M115" s="31">
        <v>25</v>
      </c>
      <c r="N115" s="30">
        <v>11</v>
      </c>
      <c r="O115" s="30"/>
      <c r="P115" s="34"/>
    </row>
    <row r="116" customHeight="1" spans="1:16">
      <c r="A116" s="31">
        <v>102567</v>
      </c>
      <c r="B116" s="31">
        <v>102567</v>
      </c>
      <c r="C116" s="31" t="s">
        <v>64</v>
      </c>
      <c r="D116" s="31" t="s">
        <v>212</v>
      </c>
      <c r="E116" s="31" t="s">
        <v>189</v>
      </c>
      <c r="F116" s="32">
        <v>32</v>
      </c>
      <c r="G116" s="32">
        <v>4</v>
      </c>
      <c r="H116" s="32">
        <v>2</v>
      </c>
      <c r="I116" s="32">
        <v>4</v>
      </c>
      <c r="J116" s="31">
        <v>19</v>
      </c>
      <c r="K116" s="30">
        <v>9</v>
      </c>
      <c r="L116" s="30">
        <v>7</v>
      </c>
      <c r="M116" s="31">
        <v>25</v>
      </c>
      <c r="N116" s="30">
        <v>11</v>
      </c>
      <c r="O116" s="30"/>
      <c r="P116" s="34"/>
    </row>
    <row r="117" customHeight="1" spans="1:16">
      <c r="A117" s="31">
        <v>104429</v>
      </c>
      <c r="B117" s="31">
        <v>104429</v>
      </c>
      <c r="C117" s="31" t="s">
        <v>48</v>
      </c>
      <c r="D117" s="31" t="s">
        <v>213</v>
      </c>
      <c r="E117" s="31" t="s">
        <v>189</v>
      </c>
      <c r="F117" s="32">
        <v>30</v>
      </c>
      <c r="G117" s="32">
        <v>3</v>
      </c>
      <c r="H117" s="32">
        <v>2</v>
      </c>
      <c r="I117" s="32">
        <v>2</v>
      </c>
      <c r="J117" s="31">
        <v>19</v>
      </c>
      <c r="K117" s="30">
        <v>9</v>
      </c>
      <c r="L117" s="30">
        <v>7</v>
      </c>
      <c r="M117" s="31">
        <v>21</v>
      </c>
      <c r="N117" s="30">
        <v>11</v>
      </c>
      <c r="O117" s="30">
        <v>12</v>
      </c>
      <c r="P117" s="34"/>
    </row>
    <row r="118" customHeight="1" spans="1:16">
      <c r="A118" s="31">
        <v>104430</v>
      </c>
      <c r="B118" s="31">
        <v>104430</v>
      </c>
      <c r="C118" s="31" t="s">
        <v>48</v>
      </c>
      <c r="D118" s="31" t="s">
        <v>214</v>
      </c>
      <c r="E118" s="31" t="s">
        <v>189</v>
      </c>
      <c r="F118" s="32">
        <v>30</v>
      </c>
      <c r="G118" s="32">
        <v>3</v>
      </c>
      <c r="H118" s="32">
        <v>2</v>
      </c>
      <c r="I118" s="32">
        <v>2</v>
      </c>
      <c r="J118" s="31">
        <v>19</v>
      </c>
      <c r="K118" s="30">
        <v>9</v>
      </c>
      <c r="L118" s="30">
        <v>7</v>
      </c>
      <c r="M118" s="31">
        <v>21</v>
      </c>
      <c r="N118" s="30">
        <v>11</v>
      </c>
      <c r="O118" s="30">
        <v>12</v>
      </c>
      <c r="P118" s="34"/>
    </row>
    <row r="119" customHeight="1" spans="1:16">
      <c r="A119" s="31">
        <v>104533</v>
      </c>
      <c r="B119" s="31">
        <v>104533</v>
      </c>
      <c r="C119" s="31" t="s">
        <v>70</v>
      </c>
      <c r="D119" s="31" t="s">
        <v>215</v>
      </c>
      <c r="E119" s="31" t="s">
        <v>189</v>
      </c>
      <c r="F119" s="32">
        <v>35</v>
      </c>
      <c r="G119" s="32">
        <v>4</v>
      </c>
      <c r="H119" s="32">
        <v>2</v>
      </c>
      <c r="I119" s="32">
        <v>4</v>
      </c>
      <c r="J119" s="31">
        <v>19</v>
      </c>
      <c r="K119" s="30">
        <v>9</v>
      </c>
      <c r="L119" s="30">
        <v>7</v>
      </c>
      <c r="M119" s="31">
        <v>25</v>
      </c>
      <c r="N119" s="30">
        <v>11</v>
      </c>
      <c r="O119" s="30">
        <v>12</v>
      </c>
      <c r="P119" s="34"/>
    </row>
    <row r="120" customHeight="1" spans="1:16">
      <c r="A120" s="41">
        <v>104838</v>
      </c>
      <c r="B120" s="31">
        <v>104838</v>
      </c>
      <c r="C120" s="31" t="s">
        <v>162</v>
      </c>
      <c r="D120" s="31" t="s">
        <v>216</v>
      </c>
      <c r="E120" s="31" t="s">
        <v>189</v>
      </c>
      <c r="F120" s="32">
        <v>30</v>
      </c>
      <c r="G120" s="32">
        <v>2</v>
      </c>
      <c r="H120" s="32">
        <v>2</v>
      </c>
      <c r="I120" s="32">
        <v>4</v>
      </c>
      <c r="J120" s="31">
        <v>19</v>
      </c>
      <c r="K120" s="30">
        <v>9</v>
      </c>
      <c r="L120" s="30">
        <v>7</v>
      </c>
      <c r="M120" s="31">
        <v>13</v>
      </c>
      <c r="N120" s="30">
        <v>11</v>
      </c>
      <c r="O120" s="30">
        <v>12</v>
      </c>
      <c r="P120" s="34"/>
    </row>
    <row r="121" customHeight="1" spans="1:16">
      <c r="A121" s="31">
        <v>106485</v>
      </c>
      <c r="B121" s="31">
        <v>106485</v>
      </c>
      <c r="C121" s="31" t="s">
        <v>27</v>
      </c>
      <c r="D121" s="31" t="s">
        <v>217</v>
      </c>
      <c r="E121" s="31" t="s">
        <v>189</v>
      </c>
      <c r="F121" s="32">
        <v>36</v>
      </c>
      <c r="G121" s="32">
        <v>6</v>
      </c>
      <c r="H121" s="32">
        <v>3</v>
      </c>
      <c r="I121" s="32">
        <v>6</v>
      </c>
      <c r="J121" s="31">
        <v>19</v>
      </c>
      <c r="K121" s="30">
        <v>9</v>
      </c>
      <c r="L121" s="30">
        <v>7</v>
      </c>
      <c r="M121" s="31">
        <v>34</v>
      </c>
      <c r="N121" s="30">
        <v>11</v>
      </c>
      <c r="O121" s="30">
        <v>12</v>
      </c>
      <c r="P121" s="34"/>
    </row>
    <row r="122" customHeight="1" spans="1:16">
      <c r="A122" s="31">
        <v>106568</v>
      </c>
      <c r="B122" s="31">
        <v>106568</v>
      </c>
      <c r="C122" s="31" t="s">
        <v>48</v>
      </c>
      <c r="D122" s="31" t="s">
        <v>218</v>
      </c>
      <c r="E122" s="31" t="s">
        <v>189</v>
      </c>
      <c r="F122" s="32">
        <v>30</v>
      </c>
      <c r="G122" s="32">
        <v>3</v>
      </c>
      <c r="H122" s="32">
        <v>2</v>
      </c>
      <c r="I122" s="32">
        <v>2</v>
      </c>
      <c r="J122" s="31">
        <v>19</v>
      </c>
      <c r="K122" s="30">
        <v>9</v>
      </c>
      <c r="L122" s="30">
        <v>7</v>
      </c>
      <c r="M122" s="31">
        <v>21</v>
      </c>
      <c r="N122" s="30">
        <v>11</v>
      </c>
      <c r="O122" s="30">
        <v>12</v>
      </c>
      <c r="P122" s="34"/>
    </row>
    <row r="123" customHeight="1" spans="1:16">
      <c r="A123" s="31">
        <v>110378</v>
      </c>
      <c r="B123" s="31">
        <v>110378</v>
      </c>
      <c r="C123" s="31" t="s">
        <v>70</v>
      </c>
      <c r="D123" s="31" t="s">
        <v>219</v>
      </c>
      <c r="E123" s="31" t="s">
        <v>189</v>
      </c>
      <c r="F123" s="32">
        <v>32</v>
      </c>
      <c r="G123" s="32">
        <v>4</v>
      </c>
      <c r="H123" s="32">
        <v>2</v>
      </c>
      <c r="I123" s="32">
        <v>4</v>
      </c>
      <c r="J123" s="31">
        <v>19</v>
      </c>
      <c r="K123" s="30">
        <v>9</v>
      </c>
      <c r="L123" s="30">
        <v>7</v>
      </c>
      <c r="M123" s="31">
        <v>25</v>
      </c>
      <c r="N123" s="30">
        <v>11</v>
      </c>
      <c r="O123" s="30">
        <v>12</v>
      </c>
      <c r="P123" s="34"/>
    </row>
    <row r="124" customHeight="1" spans="1:16">
      <c r="A124" s="31">
        <v>112415</v>
      </c>
      <c r="B124" s="31">
        <v>112415</v>
      </c>
      <c r="C124" s="31" t="s">
        <v>46</v>
      </c>
      <c r="D124" s="31" t="s">
        <v>220</v>
      </c>
      <c r="E124" s="31" t="s">
        <v>189</v>
      </c>
      <c r="F124" s="32">
        <v>32</v>
      </c>
      <c r="G124" s="32">
        <v>4</v>
      </c>
      <c r="H124" s="32">
        <v>2</v>
      </c>
      <c r="I124" s="32">
        <v>4</v>
      </c>
      <c r="J124" s="31">
        <v>19</v>
      </c>
      <c r="K124" s="30">
        <v>9</v>
      </c>
      <c r="L124" s="30">
        <v>7</v>
      </c>
      <c r="M124" s="31">
        <v>25</v>
      </c>
      <c r="N124" s="30">
        <v>11</v>
      </c>
      <c r="O124" s="30">
        <v>12</v>
      </c>
      <c r="P124" s="34"/>
    </row>
    <row r="125" customHeight="1" spans="1:16">
      <c r="A125" s="31">
        <v>2326</v>
      </c>
      <c r="B125" s="31">
        <v>113023</v>
      </c>
      <c r="C125" s="31" t="s">
        <v>27</v>
      </c>
      <c r="D125" s="31" t="s">
        <v>221</v>
      </c>
      <c r="E125" s="31" t="s">
        <v>189</v>
      </c>
      <c r="F125" s="32">
        <v>36</v>
      </c>
      <c r="G125" s="32">
        <v>6</v>
      </c>
      <c r="H125" s="32">
        <v>3</v>
      </c>
      <c r="I125" s="32">
        <v>6</v>
      </c>
      <c r="J125" s="31">
        <v>19</v>
      </c>
      <c r="K125" s="30">
        <v>8</v>
      </c>
      <c r="L125" s="30">
        <v>7</v>
      </c>
      <c r="M125" s="31">
        <v>34</v>
      </c>
      <c r="N125" s="30">
        <v>11</v>
      </c>
      <c r="O125" s="30"/>
      <c r="P125" s="34"/>
    </row>
    <row r="126" customHeight="1" spans="1:16">
      <c r="A126" s="31">
        <v>113025</v>
      </c>
      <c r="B126" s="31">
        <v>113025</v>
      </c>
      <c r="C126" s="31" t="s">
        <v>48</v>
      </c>
      <c r="D126" s="31" t="s">
        <v>222</v>
      </c>
      <c r="E126" s="31" t="s">
        <v>189</v>
      </c>
      <c r="F126" s="32">
        <v>32</v>
      </c>
      <c r="G126" s="32">
        <v>4</v>
      </c>
      <c r="H126" s="32">
        <v>2</v>
      </c>
      <c r="I126" s="32">
        <v>4</v>
      </c>
      <c r="J126" s="31">
        <v>19</v>
      </c>
      <c r="K126" s="30">
        <v>9</v>
      </c>
      <c r="L126" s="30">
        <v>7</v>
      </c>
      <c r="M126" s="31">
        <v>25</v>
      </c>
      <c r="N126" s="30">
        <v>11</v>
      </c>
      <c r="O126" s="30">
        <v>12</v>
      </c>
      <c r="P126" s="34"/>
    </row>
    <row r="127" customHeight="1" spans="1:16">
      <c r="A127" s="31">
        <v>115971</v>
      </c>
      <c r="B127" s="31">
        <v>115971</v>
      </c>
      <c r="C127" s="31" t="s">
        <v>48</v>
      </c>
      <c r="D127" s="31" t="s">
        <v>223</v>
      </c>
      <c r="E127" s="31" t="s">
        <v>189</v>
      </c>
      <c r="F127" s="32">
        <v>30</v>
      </c>
      <c r="G127" s="32">
        <v>3</v>
      </c>
      <c r="H127" s="32">
        <v>3</v>
      </c>
      <c r="I127" s="32">
        <v>6</v>
      </c>
      <c r="J127" s="31">
        <v>19</v>
      </c>
      <c r="K127" s="30">
        <v>9</v>
      </c>
      <c r="L127" s="30">
        <v>7</v>
      </c>
      <c r="M127" s="31">
        <v>21</v>
      </c>
      <c r="N127" s="30">
        <v>11</v>
      </c>
      <c r="O127" s="30">
        <v>12</v>
      </c>
      <c r="P127" s="34"/>
    </row>
    <row r="128" customHeight="1" spans="1:16">
      <c r="A128" s="31">
        <v>2274</v>
      </c>
      <c r="B128" s="31">
        <v>116773</v>
      </c>
      <c r="C128" s="31" t="s">
        <v>27</v>
      </c>
      <c r="D128" s="31" t="s">
        <v>224</v>
      </c>
      <c r="E128" s="31" t="s">
        <v>189</v>
      </c>
      <c r="F128" s="32">
        <v>36</v>
      </c>
      <c r="G128" s="32">
        <v>6</v>
      </c>
      <c r="H128" s="32">
        <v>3</v>
      </c>
      <c r="I128" s="32">
        <v>6</v>
      </c>
      <c r="J128" s="31">
        <v>19</v>
      </c>
      <c r="K128" s="30">
        <v>8</v>
      </c>
      <c r="L128" s="30">
        <v>7</v>
      </c>
      <c r="M128" s="31">
        <v>34</v>
      </c>
      <c r="N128" s="30">
        <v>11</v>
      </c>
      <c r="O128" s="30">
        <v>10</v>
      </c>
      <c r="P128" s="34"/>
    </row>
    <row r="129" customHeight="1" spans="1:16">
      <c r="A129" s="31">
        <v>117310</v>
      </c>
      <c r="B129" s="31">
        <v>117310</v>
      </c>
      <c r="C129" s="31" t="s">
        <v>27</v>
      </c>
      <c r="D129" s="31" t="s">
        <v>225</v>
      </c>
      <c r="E129" s="31" t="s">
        <v>189</v>
      </c>
      <c r="F129" s="32">
        <v>36</v>
      </c>
      <c r="G129" s="32">
        <v>6</v>
      </c>
      <c r="H129" s="32">
        <v>3</v>
      </c>
      <c r="I129" s="32">
        <v>6</v>
      </c>
      <c r="J129" s="31">
        <v>19</v>
      </c>
      <c r="K129" s="30">
        <v>9</v>
      </c>
      <c r="L129" s="30">
        <v>7</v>
      </c>
      <c r="M129" s="31">
        <v>34</v>
      </c>
      <c r="N129" s="30">
        <v>11</v>
      </c>
      <c r="O129" s="30">
        <v>12</v>
      </c>
      <c r="P129" s="34"/>
    </row>
    <row r="130" customHeight="1" spans="1:16">
      <c r="A130" s="31">
        <v>117637</v>
      </c>
      <c r="B130" s="31">
        <v>117637</v>
      </c>
      <c r="C130" s="31" t="s">
        <v>70</v>
      </c>
      <c r="D130" s="31" t="s">
        <v>226</v>
      </c>
      <c r="E130" s="31" t="s">
        <v>189</v>
      </c>
      <c r="F130" s="32">
        <v>32</v>
      </c>
      <c r="G130" s="32">
        <v>4</v>
      </c>
      <c r="H130" s="32">
        <v>2</v>
      </c>
      <c r="I130" s="32">
        <v>4</v>
      </c>
      <c r="J130" s="31">
        <v>19</v>
      </c>
      <c r="K130" s="30">
        <v>9</v>
      </c>
      <c r="L130" s="30">
        <v>7</v>
      </c>
      <c r="M130" s="31">
        <v>25</v>
      </c>
      <c r="N130" s="30">
        <v>11</v>
      </c>
      <c r="O130" s="30">
        <v>12</v>
      </c>
      <c r="P130" s="34"/>
    </row>
    <row r="131" customHeight="1" spans="1:16">
      <c r="A131" s="31">
        <v>117923</v>
      </c>
      <c r="B131" s="31">
        <v>117923</v>
      </c>
      <c r="C131" s="31" t="s">
        <v>70</v>
      </c>
      <c r="D131" s="31" t="s">
        <v>227</v>
      </c>
      <c r="E131" s="31" t="s">
        <v>189</v>
      </c>
      <c r="F131" s="32">
        <v>35</v>
      </c>
      <c r="G131" s="32">
        <v>4</v>
      </c>
      <c r="H131" s="32">
        <v>2</v>
      </c>
      <c r="I131" s="32">
        <v>4</v>
      </c>
      <c r="J131" s="31">
        <v>19</v>
      </c>
      <c r="K131" s="30">
        <v>9</v>
      </c>
      <c r="L131" s="30">
        <v>7</v>
      </c>
      <c r="M131" s="31">
        <v>30</v>
      </c>
      <c r="N131" s="30">
        <v>11</v>
      </c>
      <c r="O131" s="30">
        <v>12</v>
      </c>
      <c r="P131" s="34"/>
    </row>
    <row r="132" customHeight="1" spans="1:16">
      <c r="A132" s="31">
        <v>118151</v>
      </c>
      <c r="B132" s="31">
        <v>118151</v>
      </c>
      <c r="C132" s="31" t="s">
        <v>46</v>
      </c>
      <c r="D132" s="31" t="s">
        <v>228</v>
      </c>
      <c r="E132" s="31" t="s">
        <v>189</v>
      </c>
      <c r="F132" s="32">
        <v>28</v>
      </c>
      <c r="G132" s="32">
        <v>3</v>
      </c>
      <c r="H132" s="32">
        <v>2</v>
      </c>
      <c r="I132" s="32">
        <v>2</v>
      </c>
      <c r="J132" s="31">
        <v>19</v>
      </c>
      <c r="K132" s="30">
        <v>9</v>
      </c>
      <c r="L132" s="30">
        <v>7</v>
      </c>
      <c r="M132" s="31">
        <v>25</v>
      </c>
      <c r="N132" s="30">
        <v>11</v>
      </c>
      <c r="O132" s="30">
        <v>12</v>
      </c>
      <c r="P132" s="34"/>
    </row>
    <row r="133" customHeight="1" spans="1:16">
      <c r="A133" s="31">
        <v>118758</v>
      </c>
      <c r="B133" s="31">
        <v>118758</v>
      </c>
      <c r="C133" s="31" t="s">
        <v>76</v>
      </c>
      <c r="D133" s="31" t="s">
        <v>229</v>
      </c>
      <c r="E133" s="31" t="s">
        <v>189</v>
      </c>
      <c r="F133" s="32">
        <v>28</v>
      </c>
      <c r="G133" s="32">
        <v>4</v>
      </c>
      <c r="H133" s="32">
        <v>3</v>
      </c>
      <c r="I133" s="32">
        <v>6</v>
      </c>
      <c r="J133" s="31">
        <v>19</v>
      </c>
      <c r="K133" s="30">
        <v>9</v>
      </c>
      <c r="L133" s="30">
        <v>7</v>
      </c>
      <c r="M133" s="31">
        <v>21</v>
      </c>
      <c r="N133" s="30">
        <v>11</v>
      </c>
      <c r="O133" s="30">
        <v>12</v>
      </c>
      <c r="P133" s="34"/>
    </row>
    <row r="134" customHeight="1" spans="1:16">
      <c r="A134" s="31">
        <v>118951</v>
      </c>
      <c r="B134" s="31">
        <v>118951</v>
      </c>
      <c r="C134" s="31" t="s">
        <v>48</v>
      </c>
      <c r="D134" s="31" t="s">
        <v>230</v>
      </c>
      <c r="E134" s="31" t="s">
        <v>189</v>
      </c>
      <c r="F134" s="32">
        <v>36</v>
      </c>
      <c r="G134" s="32">
        <v>4</v>
      </c>
      <c r="H134" s="32">
        <v>2</v>
      </c>
      <c r="I134" s="32">
        <v>4</v>
      </c>
      <c r="J134" s="31">
        <v>19</v>
      </c>
      <c r="K134" s="30">
        <v>9</v>
      </c>
      <c r="L134" s="30">
        <v>7</v>
      </c>
      <c r="M134" s="31">
        <v>29</v>
      </c>
      <c r="N134" s="30">
        <v>11</v>
      </c>
      <c r="O134" s="30">
        <v>12</v>
      </c>
      <c r="P134" s="34"/>
    </row>
    <row r="135" customHeight="1" spans="1:16">
      <c r="A135" s="31">
        <v>119262</v>
      </c>
      <c r="B135" s="31">
        <v>119262</v>
      </c>
      <c r="C135" s="31" t="s">
        <v>76</v>
      </c>
      <c r="D135" s="31" t="s">
        <v>231</v>
      </c>
      <c r="E135" s="31" t="s">
        <v>189</v>
      </c>
      <c r="F135" s="32">
        <v>32</v>
      </c>
      <c r="G135" s="32">
        <v>4</v>
      </c>
      <c r="H135" s="32">
        <v>2</v>
      </c>
      <c r="I135" s="32">
        <v>4</v>
      </c>
      <c r="J135" s="31">
        <v>19</v>
      </c>
      <c r="K135" s="30">
        <v>9</v>
      </c>
      <c r="L135" s="30">
        <v>7</v>
      </c>
      <c r="M135" s="31">
        <v>25</v>
      </c>
      <c r="N135" s="30">
        <v>11</v>
      </c>
      <c r="O135" s="30">
        <v>12</v>
      </c>
      <c r="P135" s="34"/>
    </row>
    <row r="136" customHeight="1" spans="1:16">
      <c r="A136" s="31">
        <v>119622</v>
      </c>
      <c r="B136" s="31">
        <v>119622</v>
      </c>
      <c r="C136" s="31" t="s">
        <v>27</v>
      </c>
      <c r="D136" s="31" t="s">
        <v>232</v>
      </c>
      <c r="E136" s="31" t="s">
        <v>189</v>
      </c>
      <c r="F136" s="32">
        <v>36</v>
      </c>
      <c r="G136" s="32">
        <v>6</v>
      </c>
      <c r="H136" s="32">
        <v>3</v>
      </c>
      <c r="I136" s="32">
        <v>6</v>
      </c>
      <c r="J136" s="31">
        <v>19</v>
      </c>
      <c r="K136" s="30">
        <v>9</v>
      </c>
      <c r="L136" s="30">
        <v>7</v>
      </c>
      <c r="M136" s="31">
        <v>34</v>
      </c>
      <c r="N136" s="30">
        <v>11</v>
      </c>
      <c r="O136" s="30">
        <v>12</v>
      </c>
      <c r="P136" s="34"/>
    </row>
    <row r="137" customHeight="1" spans="1:16">
      <c r="A137" s="31">
        <v>122198</v>
      </c>
      <c r="B137" s="31">
        <v>122198</v>
      </c>
      <c r="C137" s="31" t="s">
        <v>76</v>
      </c>
      <c r="D137" s="31" t="s">
        <v>233</v>
      </c>
      <c r="E137" s="31" t="s">
        <v>189</v>
      </c>
      <c r="F137" s="32">
        <v>28</v>
      </c>
      <c r="G137" s="32">
        <v>4</v>
      </c>
      <c r="H137" s="32">
        <v>3</v>
      </c>
      <c r="I137" s="32">
        <v>6</v>
      </c>
      <c r="J137" s="31">
        <v>19</v>
      </c>
      <c r="K137" s="30">
        <v>9</v>
      </c>
      <c r="L137" s="30">
        <v>7</v>
      </c>
      <c r="M137" s="31">
        <v>21</v>
      </c>
      <c r="N137" s="30">
        <v>11</v>
      </c>
      <c r="O137" s="30">
        <v>12</v>
      </c>
      <c r="P137" s="34"/>
    </row>
    <row r="138" customHeight="1" spans="1:16">
      <c r="A138" s="31">
        <v>122686</v>
      </c>
      <c r="B138" s="31">
        <v>122686</v>
      </c>
      <c r="C138" s="31" t="s">
        <v>70</v>
      </c>
      <c r="D138" s="31" t="s">
        <v>234</v>
      </c>
      <c r="E138" s="31" t="s">
        <v>189</v>
      </c>
      <c r="F138" s="32">
        <v>32</v>
      </c>
      <c r="G138" s="32">
        <v>4</v>
      </c>
      <c r="H138" s="32">
        <v>2</v>
      </c>
      <c r="I138" s="32">
        <v>4</v>
      </c>
      <c r="J138" s="31">
        <v>19</v>
      </c>
      <c r="K138" s="30">
        <v>9</v>
      </c>
      <c r="L138" s="30">
        <v>7</v>
      </c>
      <c r="M138" s="31">
        <v>25</v>
      </c>
      <c r="N138" s="30">
        <v>11</v>
      </c>
      <c r="O138" s="30"/>
      <c r="P138" s="34"/>
    </row>
    <row r="139" customHeight="1" spans="1:16">
      <c r="A139" s="31">
        <v>123007</v>
      </c>
      <c r="B139" s="31">
        <v>123007</v>
      </c>
      <c r="C139" s="31" t="s">
        <v>70</v>
      </c>
      <c r="D139" s="31" t="s">
        <v>235</v>
      </c>
      <c r="E139" s="31" t="s">
        <v>189</v>
      </c>
      <c r="F139" s="32">
        <v>32</v>
      </c>
      <c r="G139" s="32">
        <v>4</v>
      </c>
      <c r="H139" s="32">
        <v>2</v>
      </c>
      <c r="I139" s="32">
        <v>4</v>
      </c>
      <c r="J139" s="31">
        <v>19</v>
      </c>
      <c r="K139" s="30">
        <v>9</v>
      </c>
      <c r="L139" s="30">
        <v>7</v>
      </c>
      <c r="M139" s="31">
        <v>25</v>
      </c>
      <c r="N139" s="30">
        <v>11</v>
      </c>
      <c r="O139" s="30">
        <v>12</v>
      </c>
      <c r="P139" s="34"/>
    </row>
    <row r="140" customHeight="1" spans="1:16">
      <c r="A140" s="31">
        <v>298747</v>
      </c>
      <c r="B140" s="31">
        <v>298747</v>
      </c>
      <c r="C140" s="31" t="s">
        <v>46</v>
      </c>
      <c r="D140" s="31" t="s">
        <v>236</v>
      </c>
      <c r="E140" s="31" t="s">
        <v>189</v>
      </c>
      <c r="F140" s="32">
        <v>20</v>
      </c>
      <c r="G140" s="32">
        <v>1</v>
      </c>
      <c r="H140" s="32">
        <v>2</v>
      </c>
      <c r="I140" s="32">
        <v>2</v>
      </c>
      <c r="J140" s="31">
        <v>19</v>
      </c>
      <c r="K140" s="30">
        <v>8</v>
      </c>
      <c r="L140" s="30">
        <v>7</v>
      </c>
      <c r="M140" s="31">
        <v>13</v>
      </c>
      <c r="N140" s="30">
        <v>11</v>
      </c>
      <c r="O140" s="30"/>
      <c r="P140" s="34"/>
    </row>
    <row r="141" customHeight="1" spans="1:16">
      <c r="A141" s="31">
        <v>301263</v>
      </c>
      <c r="B141" s="31">
        <v>301263</v>
      </c>
      <c r="C141" s="31" t="s">
        <v>48</v>
      </c>
      <c r="D141" s="31" t="s">
        <v>237</v>
      </c>
      <c r="E141" s="31" t="s">
        <v>189</v>
      </c>
      <c r="F141" s="32">
        <v>24</v>
      </c>
      <c r="G141" s="32">
        <v>3</v>
      </c>
      <c r="H141" s="32">
        <v>2</v>
      </c>
      <c r="I141" s="32">
        <v>2</v>
      </c>
      <c r="J141" s="31">
        <v>19</v>
      </c>
      <c r="K141" s="30">
        <v>8</v>
      </c>
      <c r="L141" s="30">
        <v>7</v>
      </c>
      <c r="M141" s="31">
        <v>17</v>
      </c>
      <c r="N141" s="30">
        <v>11</v>
      </c>
      <c r="O141" s="30"/>
      <c r="P141" s="34"/>
    </row>
    <row r="142" customHeight="1" spans="1:29">
      <c r="A142" s="31">
        <v>302867</v>
      </c>
      <c r="B142" s="31">
        <v>302867</v>
      </c>
      <c r="C142" s="31" t="s">
        <v>76</v>
      </c>
      <c r="D142" s="31" t="s">
        <v>238</v>
      </c>
      <c r="E142" s="31" t="s">
        <v>189</v>
      </c>
      <c r="F142" s="32">
        <v>20</v>
      </c>
      <c r="G142" s="32">
        <v>2</v>
      </c>
      <c r="H142" s="32">
        <v>2</v>
      </c>
      <c r="I142" s="32">
        <v>2</v>
      </c>
      <c r="J142" s="31">
        <v>19</v>
      </c>
      <c r="K142" s="30">
        <v>8</v>
      </c>
      <c r="L142" s="30">
        <v>7</v>
      </c>
      <c r="M142" s="31">
        <v>13</v>
      </c>
      <c r="N142" s="30">
        <v>11</v>
      </c>
      <c r="O142" s="30"/>
      <c r="P142" s="34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</row>
    <row r="143" s="27" customFormat="1" customHeight="1" spans="1:29">
      <c r="A143" s="31">
        <v>2408</v>
      </c>
      <c r="B143" s="31"/>
      <c r="C143" s="31" t="s">
        <v>46</v>
      </c>
      <c r="D143" s="31" t="s">
        <v>239</v>
      </c>
      <c r="E143" s="31" t="s">
        <v>189</v>
      </c>
      <c r="F143" s="32">
        <v>4</v>
      </c>
      <c r="G143" s="32">
        <v>1</v>
      </c>
      <c r="H143" s="32">
        <v>2</v>
      </c>
      <c r="I143" s="32">
        <v>2</v>
      </c>
      <c r="J143" s="31">
        <v>19</v>
      </c>
      <c r="K143" s="30">
        <v>8</v>
      </c>
      <c r="L143" s="30">
        <v>7</v>
      </c>
      <c r="M143" s="31">
        <v>4</v>
      </c>
      <c r="N143" s="30">
        <v>5</v>
      </c>
      <c r="O143" s="30"/>
      <c r="P143" s="34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s="28" customFormat="1" customHeight="1" spans="1:29">
      <c r="A144" s="42"/>
      <c r="B144" s="42"/>
      <c r="C144" s="42" t="s">
        <v>240</v>
      </c>
      <c r="D144" s="42"/>
      <c r="E144" s="42"/>
      <c r="F144" s="42">
        <f t="shared" ref="F144:O144" si="3">SUM(F2:F143)</f>
        <v>6286</v>
      </c>
      <c r="G144" s="42">
        <f t="shared" si="3"/>
        <v>801</v>
      </c>
      <c r="H144" s="42">
        <f t="shared" si="3"/>
        <v>420</v>
      </c>
      <c r="I144" s="42">
        <f t="shared" si="3"/>
        <v>810</v>
      </c>
      <c r="J144" s="42">
        <f t="shared" si="3"/>
        <v>3058</v>
      </c>
      <c r="K144" s="42">
        <f t="shared" si="3"/>
        <v>1520</v>
      </c>
      <c r="L144" s="42">
        <f t="shared" si="3"/>
        <v>1038</v>
      </c>
      <c r="M144" s="42">
        <f t="shared" si="3"/>
        <v>5505</v>
      </c>
      <c r="N144" s="42">
        <f t="shared" si="3"/>
        <v>2000</v>
      </c>
      <c r="O144" s="42">
        <f t="shared" si="3"/>
        <v>1576</v>
      </c>
      <c r="P144" s="44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idden="1" customHeight="1" spans="1:16">
      <c r="A145" s="43">
        <v>110599</v>
      </c>
      <c r="B145" s="43"/>
      <c r="C145" s="43" t="s">
        <v>241</v>
      </c>
      <c r="D145" s="43" t="s">
        <v>242</v>
      </c>
      <c r="E145" s="43"/>
      <c r="F145" s="43" t="s">
        <v>243</v>
      </c>
      <c r="G145" s="43"/>
      <c r="H145" s="43"/>
      <c r="I145" s="43"/>
      <c r="J145" s="43"/>
      <c r="K145" s="43"/>
      <c r="L145" s="43"/>
      <c r="M145" s="43"/>
      <c r="N145" s="43"/>
      <c r="O145" s="45" t="s">
        <v>244</v>
      </c>
      <c r="P145" s="46"/>
    </row>
    <row r="146" hidden="1" customHeight="1" spans="1:16">
      <c r="A146" s="31">
        <v>110896</v>
      </c>
      <c r="B146" s="31"/>
      <c r="C146" s="31" t="s">
        <v>245</v>
      </c>
      <c r="D146" s="31" t="s">
        <v>246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45"/>
      <c r="P146" s="46"/>
    </row>
    <row r="147" hidden="1" customHeight="1" spans="1:16">
      <c r="A147" s="31">
        <v>110898</v>
      </c>
      <c r="B147" s="31"/>
      <c r="C147" s="31" t="s">
        <v>245</v>
      </c>
      <c r="D147" s="31" t="s">
        <v>247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45"/>
      <c r="P147" s="46"/>
    </row>
    <row r="148" hidden="1" customHeight="1" spans="1:16">
      <c r="A148" s="31">
        <v>110899</v>
      </c>
      <c r="B148" s="31"/>
      <c r="C148" s="31" t="s">
        <v>245</v>
      </c>
      <c r="D148" s="31" t="s">
        <v>248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45"/>
      <c r="P148" s="46"/>
    </row>
    <row r="149" hidden="1" customHeight="1" spans="1:16">
      <c r="A149" s="31">
        <v>110900</v>
      </c>
      <c r="B149" s="31"/>
      <c r="C149" s="31" t="s">
        <v>245</v>
      </c>
      <c r="D149" s="31" t="s">
        <v>249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45"/>
      <c r="P149" s="46"/>
    </row>
    <row r="150" hidden="1" customHeight="1" spans="1:16">
      <c r="A150" s="31">
        <v>110904</v>
      </c>
      <c r="B150" s="31"/>
      <c r="C150" s="31" t="s">
        <v>245</v>
      </c>
      <c r="D150" s="31" t="s">
        <v>250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45"/>
      <c r="P150" s="46"/>
    </row>
    <row r="151" hidden="1" customHeight="1" spans="1:16">
      <c r="A151" s="31">
        <v>110905</v>
      </c>
      <c r="B151" s="31"/>
      <c r="C151" s="31" t="s">
        <v>245</v>
      </c>
      <c r="D151" s="31" t="s">
        <v>251</v>
      </c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45"/>
      <c r="P151" s="46"/>
    </row>
    <row r="152" hidden="1" customHeight="1" spans="1:16">
      <c r="A152" s="31">
        <v>110906</v>
      </c>
      <c r="B152" s="31"/>
      <c r="C152" s="31" t="s">
        <v>245</v>
      </c>
      <c r="D152" s="31" t="s">
        <v>252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45"/>
      <c r="P152" s="46"/>
    </row>
    <row r="153" hidden="1" customHeight="1" spans="1:16">
      <c r="A153" s="31">
        <v>110907</v>
      </c>
      <c r="B153" s="31"/>
      <c r="C153" s="31" t="s">
        <v>245</v>
      </c>
      <c r="D153" s="31" t="s">
        <v>253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45"/>
      <c r="P153" s="46"/>
    </row>
    <row r="154" hidden="1" customHeight="1" spans="1:16">
      <c r="A154" s="31">
        <v>111119</v>
      </c>
      <c r="B154" s="31"/>
      <c r="C154" s="31" t="s">
        <v>241</v>
      </c>
      <c r="D154" s="31" t="s">
        <v>254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45"/>
      <c r="P154" s="46"/>
    </row>
    <row r="155" hidden="1" customHeight="1" spans="1:16">
      <c r="A155" s="31">
        <v>111121</v>
      </c>
      <c r="B155" s="31"/>
      <c r="C155" s="31" t="s">
        <v>241</v>
      </c>
      <c r="D155" s="31" t="s">
        <v>255</v>
      </c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45"/>
      <c r="P155" s="46"/>
    </row>
    <row r="156" hidden="1" customHeight="1" spans="1:16">
      <c r="A156" s="31">
        <v>111124</v>
      </c>
      <c r="B156" s="31"/>
      <c r="C156" s="31" t="s">
        <v>241</v>
      </c>
      <c r="D156" s="31" t="s">
        <v>256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45"/>
      <c r="P156" s="46"/>
    </row>
    <row r="157" hidden="1" customHeight="1" spans="1:16">
      <c r="A157" s="31">
        <v>111126</v>
      </c>
      <c r="B157" s="31"/>
      <c r="C157" s="31" t="s">
        <v>241</v>
      </c>
      <c r="D157" s="31" t="s">
        <v>257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45"/>
      <c r="P157" s="46"/>
    </row>
    <row r="158" hidden="1" customHeight="1" spans="1:16">
      <c r="A158" s="31">
        <v>111158</v>
      </c>
      <c r="B158" s="31"/>
      <c r="C158" s="31" t="s">
        <v>241</v>
      </c>
      <c r="D158" s="31" t="s">
        <v>258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45"/>
      <c r="P158" s="46"/>
    </row>
    <row r="159" hidden="1" customHeight="1" spans="1:16">
      <c r="A159" s="31">
        <v>126925</v>
      </c>
      <c r="B159" s="31"/>
      <c r="C159" s="31" t="s">
        <v>259</v>
      </c>
      <c r="D159" s="31" t="s">
        <v>260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45"/>
      <c r="P159" s="46"/>
    </row>
    <row r="160" hidden="1" customHeight="1" spans="1:16">
      <c r="A160" s="31">
        <v>126918</v>
      </c>
      <c r="B160" s="31"/>
      <c r="C160" s="31" t="s">
        <v>259</v>
      </c>
      <c r="D160" s="31" t="s">
        <v>261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45"/>
      <c r="P160" s="46"/>
    </row>
    <row r="161" hidden="1" customHeight="1" spans="1:16">
      <c r="A161" s="31">
        <v>126920</v>
      </c>
      <c r="B161" s="31"/>
      <c r="C161" s="31" t="s">
        <v>259</v>
      </c>
      <c r="D161" s="31" t="s">
        <v>262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45"/>
      <c r="P161" s="46"/>
    </row>
    <row r="162" hidden="1" customHeight="1" spans="1:16">
      <c r="A162" s="31">
        <v>126923</v>
      </c>
      <c r="B162" s="31"/>
      <c r="C162" s="31" t="s">
        <v>259</v>
      </c>
      <c r="D162" s="31" t="s">
        <v>263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45"/>
      <c r="P162" s="46"/>
    </row>
    <row r="163" hidden="1" customHeight="1" spans="1:16">
      <c r="A163" s="31">
        <v>126924</v>
      </c>
      <c r="B163" s="31"/>
      <c r="C163" s="31" t="s">
        <v>259</v>
      </c>
      <c r="D163" s="31" t="s">
        <v>264</v>
      </c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45"/>
      <c r="P163" s="46"/>
    </row>
    <row r="164" hidden="1" customHeight="1" spans="1:16">
      <c r="A164" s="31">
        <v>126926</v>
      </c>
      <c r="B164" s="31"/>
      <c r="C164" s="31" t="s">
        <v>259</v>
      </c>
      <c r="D164" s="31" t="s">
        <v>265</v>
      </c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45"/>
      <c r="P164" s="46"/>
    </row>
    <row r="165" hidden="1" customHeight="1" spans="1:16">
      <c r="A165" s="31">
        <v>303881</v>
      </c>
      <c r="B165" s="31"/>
      <c r="C165" s="31" t="s">
        <v>245</v>
      </c>
      <c r="D165" s="31" t="s">
        <v>266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45"/>
      <c r="P165" s="46"/>
    </row>
    <row r="166" hidden="1" customHeight="1" spans="1:16">
      <c r="A166" s="31">
        <v>303882</v>
      </c>
      <c r="B166" s="31"/>
      <c r="C166" s="31" t="s">
        <v>245</v>
      </c>
      <c r="D166" s="31" t="s">
        <v>267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45"/>
      <c r="P166" s="46"/>
    </row>
  </sheetData>
  <sortState ref="A2:O143">
    <sortCondition ref="E2"/>
  </sortState>
  <mergeCells count="40">
    <mergeCell ref="O145:O166"/>
    <mergeCell ref="Q6:Q7"/>
    <mergeCell ref="S2:S3"/>
    <mergeCell ref="S4:S5"/>
    <mergeCell ref="S6:S7"/>
    <mergeCell ref="T2:T3"/>
    <mergeCell ref="T4:T5"/>
    <mergeCell ref="T6:T7"/>
    <mergeCell ref="U2:U3"/>
    <mergeCell ref="U4:U5"/>
    <mergeCell ref="U6:U7"/>
    <mergeCell ref="V2:V3"/>
    <mergeCell ref="V4:V5"/>
    <mergeCell ref="V6:V7"/>
    <mergeCell ref="W2:W3"/>
    <mergeCell ref="W4:W5"/>
    <mergeCell ref="W6:W7"/>
    <mergeCell ref="W11:W12"/>
    <mergeCell ref="X4:X5"/>
    <mergeCell ref="X8:X9"/>
    <mergeCell ref="X11:X12"/>
    <mergeCell ref="Y4:Y5"/>
    <mergeCell ref="Y8:Y9"/>
    <mergeCell ref="Y11:Y12"/>
    <mergeCell ref="Z2:Z3"/>
    <mergeCell ref="Z4:Z5"/>
    <mergeCell ref="Z6:Z7"/>
    <mergeCell ref="Z8:Z10"/>
    <mergeCell ref="Z11:Z12"/>
    <mergeCell ref="AA2:AA3"/>
    <mergeCell ref="AA4:AA5"/>
    <mergeCell ref="AA8:AA9"/>
    <mergeCell ref="AA11:AA12"/>
    <mergeCell ref="AB2:AB3"/>
    <mergeCell ref="AB4:AB5"/>
    <mergeCell ref="AB6:AB7"/>
    <mergeCell ref="AB8:AB10"/>
    <mergeCell ref="AB11:AB12"/>
    <mergeCell ref="AC2:AC17"/>
    <mergeCell ref="F145:N166"/>
  </mergeCells>
  <conditionalFormatting sqref="Q18:R1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:K17"/>
    </sheetView>
  </sheetViews>
  <sheetFormatPr defaultColWidth="9" defaultRowHeight="30" customHeight="1"/>
  <cols>
    <col min="1" max="1" width="9" style="8"/>
    <col min="2" max="2" width="28.875" style="7" customWidth="1"/>
    <col min="3" max="3" width="15.75" style="8" customWidth="1"/>
    <col min="4" max="6" width="9" style="7"/>
    <col min="7" max="7" width="23" style="7" customWidth="1"/>
    <col min="8" max="8" width="16.875" style="7" customWidth="1"/>
    <col min="9" max="9" width="14.5" style="8" customWidth="1"/>
    <col min="10" max="10" width="18.375" style="9" customWidth="1"/>
    <col min="11" max="16384" width="9" style="7"/>
  </cols>
  <sheetData>
    <row r="1" s="7" customFormat="1" customHeight="1" spans="1:11">
      <c r="A1" s="10" t="s">
        <v>15</v>
      </c>
      <c r="B1" s="10" t="s">
        <v>16</v>
      </c>
      <c r="C1" s="10" t="s">
        <v>17</v>
      </c>
      <c r="D1" s="10" t="s">
        <v>18</v>
      </c>
      <c r="E1" s="10" t="s">
        <v>19</v>
      </c>
      <c r="F1" s="10" t="s">
        <v>20</v>
      </c>
      <c r="G1" s="10" t="s">
        <v>21</v>
      </c>
      <c r="H1" s="11" t="s">
        <v>22</v>
      </c>
      <c r="I1" s="11" t="s">
        <v>23</v>
      </c>
      <c r="J1" s="11" t="s">
        <v>268</v>
      </c>
      <c r="K1" s="11" t="s">
        <v>25</v>
      </c>
    </row>
    <row r="2" s="7" customFormat="1" ht="33" customHeight="1" spans="1:11">
      <c r="A2" s="11">
        <v>2506774</v>
      </c>
      <c r="B2" s="11" t="s">
        <v>31</v>
      </c>
      <c r="C2" s="11" t="s">
        <v>32</v>
      </c>
      <c r="D2" s="12">
        <v>85</v>
      </c>
      <c r="E2" s="12">
        <v>7.9</v>
      </c>
      <c r="F2" s="13">
        <v>0.9071</v>
      </c>
      <c r="G2" s="11" t="s">
        <v>33</v>
      </c>
      <c r="H2" s="14">
        <v>0.68</v>
      </c>
      <c r="I2" s="11">
        <v>6200</v>
      </c>
      <c r="J2" s="11" t="s">
        <v>34</v>
      </c>
      <c r="K2" s="12" t="s">
        <v>35</v>
      </c>
    </row>
    <row r="3" s="7" customFormat="1" ht="54" customHeight="1" spans="1:11">
      <c r="A3" s="11">
        <v>2505131</v>
      </c>
      <c r="B3" s="11"/>
      <c r="C3" s="11"/>
      <c r="D3" s="12"/>
      <c r="E3" s="12"/>
      <c r="F3" s="13"/>
      <c r="G3" s="11" t="s">
        <v>39</v>
      </c>
      <c r="H3" s="14">
        <v>0.58</v>
      </c>
      <c r="I3" s="11"/>
      <c r="J3" s="11"/>
      <c r="K3" s="12"/>
    </row>
    <row r="4" s="7" customFormat="1" ht="24" customHeight="1" spans="1:11">
      <c r="A4" s="11">
        <v>2507742</v>
      </c>
      <c r="B4" s="11" t="s">
        <v>41</v>
      </c>
      <c r="C4" s="11" t="s">
        <v>42</v>
      </c>
      <c r="D4" s="12">
        <v>168</v>
      </c>
      <c r="E4" s="12">
        <v>40</v>
      </c>
      <c r="F4" s="13">
        <v>0.7619</v>
      </c>
      <c r="G4" s="11" t="s">
        <v>43</v>
      </c>
      <c r="H4" s="14">
        <v>0.52</v>
      </c>
      <c r="I4" s="12">
        <v>800</v>
      </c>
      <c r="J4" s="11" t="s">
        <v>44</v>
      </c>
      <c r="K4" s="12" t="s">
        <v>45</v>
      </c>
    </row>
    <row r="5" s="7" customFormat="1" ht="24" customHeight="1" spans="1:11">
      <c r="A5" s="11">
        <v>2505130</v>
      </c>
      <c r="B5" s="11"/>
      <c r="C5" s="11"/>
      <c r="D5" s="12"/>
      <c r="E5" s="12"/>
      <c r="F5" s="13"/>
      <c r="G5" s="11"/>
      <c r="H5" s="14"/>
      <c r="I5" s="12"/>
      <c r="J5" s="11"/>
      <c r="K5" s="12"/>
    </row>
    <row r="6" s="7" customFormat="1" ht="24" customHeight="1" spans="1:11">
      <c r="A6" s="12">
        <v>2508407</v>
      </c>
      <c r="B6" s="11" t="s">
        <v>41</v>
      </c>
      <c r="C6" s="11" t="s">
        <v>50</v>
      </c>
      <c r="D6" s="12">
        <v>268</v>
      </c>
      <c r="E6" s="12">
        <v>80</v>
      </c>
      <c r="F6" s="13">
        <v>0.7015</v>
      </c>
      <c r="G6" s="11" t="s">
        <v>51</v>
      </c>
      <c r="H6" s="14">
        <v>0.52</v>
      </c>
      <c r="I6" s="12">
        <v>400</v>
      </c>
      <c r="J6" s="11" t="s">
        <v>44</v>
      </c>
      <c r="K6" s="12" t="s">
        <v>45</v>
      </c>
    </row>
    <row r="7" s="7" customFormat="1" ht="24" customHeight="1" spans="1:11">
      <c r="A7" s="12"/>
      <c r="B7" s="11"/>
      <c r="C7" s="11"/>
      <c r="D7" s="12"/>
      <c r="E7" s="12"/>
      <c r="F7" s="13"/>
      <c r="G7" s="11" t="s">
        <v>53</v>
      </c>
      <c r="H7" s="14">
        <v>0.58</v>
      </c>
      <c r="I7" s="12"/>
      <c r="J7" s="11" t="s">
        <v>54</v>
      </c>
      <c r="K7" s="12"/>
    </row>
    <row r="8" s="7" customFormat="1" ht="24" customHeight="1" spans="1:11">
      <c r="A8" s="12">
        <v>2508382</v>
      </c>
      <c r="B8" s="11" t="s">
        <v>57</v>
      </c>
      <c r="C8" s="11" t="s">
        <v>58</v>
      </c>
      <c r="D8" s="12">
        <v>158</v>
      </c>
      <c r="E8" s="12">
        <v>30</v>
      </c>
      <c r="F8" s="13">
        <v>0.8101</v>
      </c>
      <c r="G8" s="11" t="s">
        <v>59</v>
      </c>
      <c r="H8" s="14">
        <v>0.62</v>
      </c>
      <c r="I8" s="12">
        <v>800</v>
      </c>
      <c r="J8" s="11" t="s">
        <v>60</v>
      </c>
      <c r="K8" s="12" t="s">
        <v>45</v>
      </c>
    </row>
    <row r="9" s="7" customFormat="1" ht="24" customHeight="1" spans="1:11">
      <c r="A9" s="12">
        <v>2512720</v>
      </c>
      <c r="B9" s="11" t="s">
        <v>62</v>
      </c>
      <c r="C9" s="11" t="s">
        <v>63</v>
      </c>
      <c r="D9" s="12">
        <v>158</v>
      </c>
      <c r="E9" s="12">
        <v>30</v>
      </c>
      <c r="F9" s="13">
        <v>0.8101</v>
      </c>
      <c r="G9" s="11"/>
      <c r="H9" s="14"/>
      <c r="I9" s="12"/>
      <c r="J9" s="11"/>
      <c r="K9" s="12"/>
    </row>
    <row r="10" s="7" customFormat="1" ht="24" customHeight="1" spans="1:11">
      <c r="A10" s="12">
        <v>2512719</v>
      </c>
      <c r="B10" s="11" t="s">
        <v>66</v>
      </c>
      <c r="C10" s="11" t="s">
        <v>67</v>
      </c>
      <c r="D10" s="12">
        <v>78</v>
      </c>
      <c r="E10" s="12">
        <v>19.8</v>
      </c>
      <c r="F10" s="13">
        <v>0.7462</v>
      </c>
      <c r="G10" s="12" t="s">
        <v>68</v>
      </c>
      <c r="H10" s="14">
        <v>0.6</v>
      </c>
      <c r="I10" s="12"/>
      <c r="J10" s="11" t="s">
        <v>69</v>
      </c>
      <c r="K10" s="12"/>
    </row>
    <row r="11" s="7" customFormat="1" ht="24" customHeight="1" spans="1:11">
      <c r="A11" s="12">
        <v>2513380</v>
      </c>
      <c r="B11" s="11" t="s">
        <v>72</v>
      </c>
      <c r="C11" s="11" t="s">
        <v>73</v>
      </c>
      <c r="D11" s="12">
        <v>39</v>
      </c>
      <c r="E11" s="12">
        <v>4.8</v>
      </c>
      <c r="F11" s="13">
        <v>0.8769</v>
      </c>
      <c r="G11" s="11" t="s">
        <v>74</v>
      </c>
      <c r="H11" s="14">
        <v>0.75</v>
      </c>
      <c r="I11" s="12">
        <v>3000</v>
      </c>
      <c r="J11" s="11" t="s">
        <v>45</v>
      </c>
      <c r="K11" s="23" t="s">
        <v>75</v>
      </c>
    </row>
    <row r="12" s="7" customFormat="1" ht="24" customHeight="1" spans="1:11">
      <c r="A12" s="15">
        <v>2513381</v>
      </c>
      <c r="B12" s="16" t="s">
        <v>79</v>
      </c>
      <c r="C12" s="16" t="s">
        <v>80</v>
      </c>
      <c r="D12" s="15">
        <v>39</v>
      </c>
      <c r="E12" s="15">
        <v>4.8</v>
      </c>
      <c r="F12" s="13"/>
      <c r="G12" s="12"/>
      <c r="H12" s="14"/>
      <c r="I12" s="12"/>
      <c r="J12" s="11"/>
      <c r="K12" s="24"/>
    </row>
    <row r="13" s="7" customFormat="1" ht="24" customHeight="1" spans="1:11">
      <c r="A13" s="17">
        <v>194352</v>
      </c>
      <c r="B13" s="18" t="s">
        <v>10</v>
      </c>
      <c r="C13" s="17" t="s">
        <v>82</v>
      </c>
      <c r="D13" s="17">
        <v>168</v>
      </c>
      <c r="E13" s="15">
        <v>40</v>
      </c>
      <c r="F13" s="19">
        <f>(D13-E13)/D13</f>
        <v>0.761904761904762</v>
      </c>
      <c r="G13" s="17" t="s">
        <v>83</v>
      </c>
      <c r="H13" s="20">
        <v>0.65</v>
      </c>
      <c r="I13" s="25">
        <v>1500</v>
      </c>
      <c r="J13" s="16" t="s">
        <v>84</v>
      </c>
      <c r="K13" s="5" t="s">
        <v>45</v>
      </c>
    </row>
    <row r="14" s="7" customFormat="1" ht="24" customHeight="1" spans="1:11">
      <c r="A14" s="15">
        <v>176644</v>
      </c>
      <c r="B14" s="21" t="s">
        <v>86</v>
      </c>
      <c r="C14" s="15" t="s">
        <v>87</v>
      </c>
      <c r="D14" s="15">
        <v>168</v>
      </c>
      <c r="E14" s="15">
        <v>47.27</v>
      </c>
      <c r="F14" s="19">
        <f>(D14-E14)/D14</f>
        <v>0.718630952380952</v>
      </c>
      <c r="G14" s="15" t="s">
        <v>88</v>
      </c>
      <c r="H14" s="22">
        <v>0.5</v>
      </c>
      <c r="I14" s="25">
        <v>1000</v>
      </c>
      <c r="J14" s="16" t="s">
        <v>89</v>
      </c>
      <c r="K14" s="5" t="s">
        <v>45</v>
      </c>
    </row>
    <row r="15" s="7" customFormat="1" ht="72" customHeight="1" spans="1:11">
      <c r="A15" s="15">
        <v>66073</v>
      </c>
      <c r="B15" s="21" t="s">
        <v>91</v>
      </c>
      <c r="C15" s="15" t="s">
        <v>92</v>
      </c>
      <c r="D15" s="15">
        <v>69</v>
      </c>
      <c r="E15" s="15">
        <v>17.42</v>
      </c>
      <c r="F15" s="22">
        <v>0.76</v>
      </c>
      <c r="G15" s="16" t="s">
        <v>269</v>
      </c>
      <c r="H15" s="22">
        <v>0.58</v>
      </c>
      <c r="I15" s="25">
        <v>5500</v>
      </c>
      <c r="J15" s="16" t="s">
        <v>94</v>
      </c>
      <c r="K15" s="5" t="s">
        <v>35</v>
      </c>
    </row>
    <row r="16" s="7" customFormat="1" ht="53" customHeight="1" spans="1:11">
      <c r="A16" s="16" t="s">
        <v>96</v>
      </c>
      <c r="B16" s="21" t="s">
        <v>97</v>
      </c>
      <c r="C16" s="15" t="s">
        <v>98</v>
      </c>
      <c r="D16" s="15">
        <v>39.9</v>
      </c>
      <c r="E16" s="15">
        <v>5.94</v>
      </c>
      <c r="F16" s="19">
        <f>(D16-E16)/D16</f>
        <v>0.851127819548872</v>
      </c>
      <c r="G16" s="16" t="s">
        <v>99</v>
      </c>
      <c r="H16" s="22">
        <v>0.76</v>
      </c>
      <c r="I16" s="25">
        <v>2000</v>
      </c>
      <c r="J16" s="16" t="s">
        <v>100</v>
      </c>
      <c r="K16" s="5" t="s">
        <v>75</v>
      </c>
    </row>
    <row r="17" s="7" customFormat="1" ht="24" customHeight="1" spans="1:11">
      <c r="A17" s="15">
        <v>217346</v>
      </c>
      <c r="B17" s="21" t="s">
        <v>102</v>
      </c>
      <c r="C17" s="15" t="s">
        <v>103</v>
      </c>
      <c r="D17" s="15">
        <v>798</v>
      </c>
      <c r="E17" s="15">
        <v>586</v>
      </c>
      <c r="F17" s="19">
        <f>(D17-E17)/D17</f>
        <v>0.265664160401002</v>
      </c>
      <c r="G17" s="15" t="s">
        <v>104</v>
      </c>
      <c r="H17" s="22">
        <v>0.15</v>
      </c>
      <c r="I17" s="25" t="s">
        <v>105</v>
      </c>
      <c r="J17" s="16" t="s">
        <v>106</v>
      </c>
      <c r="K17" s="25" t="s">
        <v>105</v>
      </c>
    </row>
  </sheetData>
  <mergeCells count="37">
    <mergeCell ref="A6:A7"/>
    <mergeCell ref="B2:B3"/>
    <mergeCell ref="B4:B5"/>
    <mergeCell ref="B6:B7"/>
    <mergeCell ref="C2:C3"/>
    <mergeCell ref="C4:C5"/>
    <mergeCell ref="C6:C7"/>
    <mergeCell ref="D2:D3"/>
    <mergeCell ref="D4:D5"/>
    <mergeCell ref="D6:D7"/>
    <mergeCell ref="E2:E3"/>
    <mergeCell ref="E4:E5"/>
    <mergeCell ref="E6:E7"/>
    <mergeCell ref="F2:F3"/>
    <mergeCell ref="F4:F5"/>
    <mergeCell ref="F6:F7"/>
    <mergeCell ref="F11:F12"/>
    <mergeCell ref="G4:G5"/>
    <mergeCell ref="G8:G9"/>
    <mergeCell ref="G11:G12"/>
    <mergeCell ref="H4:H5"/>
    <mergeCell ref="H8:H9"/>
    <mergeCell ref="H11:H12"/>
    <mergeCell ref="I2:I3"/>
    <mergeCell ref="I4:I5"/>
    <mergeCell ref="I6:I7"/>
    <mergeCell ref="I8:I10"/>
    <mergeCell ref="I11:I12"/>
    <mergeCell ref="J2:J3"/>
    <mergeCell ref="J4:J5"/>
    <mergeCell ref="J8:J9"/>
    <mergeCell ref="J11:J12"/>
    <mergeCell ref="K2:K3"/>
    <mergeCell ref="K4:K5"/>
    <mergeCell ref="K6:K7"/>
    <mergeCell ref="K8:K10"/>
    <mergeCell ref="K11:K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C10" sqref="C10"/>
    </sheetView>
  </sheetViews>
  <sheetFormatPr defaultColWidth="9" defaultRowHeight="34" customHeight="1"/>
  <cols>
    <col min="1" max="1" width="8.5" style="1" customWidth="1"/>
    <col min="2" max="6" width="13" style="1" customWidth="1"/>
    <col min="7" max="10" width="12" style="1" customWidth="1"/>
    <col min="11" max="16" width="12" customWidth="1"/>
  </cols>
  <sheetData>
    <row r="1" customHeight="1" spans="1:16">
      <c r="A1" s="2"/>
      <c r="B1" s="2"/>
      <c r="C1" s="2"/>
      <c r="D1" s="2"/>
      <c r="E1" s="2"/>
      <c r="F1" s="2"/>
      <c r="G1" s="3" t="s">
        <v>270</v>
      </c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2" t="s">
        <v>271</v>
      </c>
      <c r="B2" s="2" t="s">
        <v>2</v>
      </c>
      <c r="C2" s="2" t="s">
        <v>272</v>
      </c>
      <c r="D2" s="2" t="s">
        <v>3</v>
      </c>
      <c r="E2" s="2" t="s">
        <v>273</v>
      </c>
      <c r="F2" s="2" t="s">
        <v>274</v>
      </c>
      <c r="G2" s="4" t="s">
        <v>5</v>
      </c>
      <c r="H2" s="4" t="s">
        <v>6</v>
      </c>
      <c r="I2" s="4" t="s">
        <v>7</v>
      </c>
      <c r="J2" s="4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</row>
    <row r="3" customHeight="1" spans="1:16">
      <c r="A3" s="2"/>
      <c r="B3" s="2"/>
      <c r="C3" s="2"/>
      <c r="D3" s="2"/>
      <c r="E3" s="2"/>
      <c r="F3" s="2"/>
      <c r="G3" s="2"/>
      <c r="H3" s="2"/>
      <c r="I3" s="2"/>
      <c r="J3" s="2"/>
      <c r="K3" s="6"/>
      <c r="L3" s="6"/>
      <c r="M3" s="6"/>
      <c r="N3" s="6"/>
      <c r="O3" s="6"/>
      <c r="P3" s="6"/>
    </row>
    <row r="4" customHeight="1" spans="1:16">
      <c r="A4" s="2"/>
      <c r="B4" s="2"/>
      <c r="C4" s="2"/>
      <c r="D4" s="2"/>
      <c r="E4" s="2"/>
      <c r="F4" s="2"/>
      <c r="G4" s="2"/>
      <c r="H4" s="2"/>
      <c r="I4" s="2"/>
      <c r="J4" s="2"/>
      <c r="K4" s="6"/>
      <c r="L4" s="6"/>
      <c r="M4" s="6"/>
      <c r="N4" s="6"/>
      <c r="O4" s="6"/>
      <c r="P4" s="6"/>
    </row>
    <row r="5" customHeight="1" spans="1:16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6"/>
      <c r="M5" s="6"/>
      <c r="N5" s="6"/>
      <c r="O5" s="6"/>
      <c r="P5" s="6"/>
    </row>
    <row r="6" customHeight="1" spans="1:16">
      <c r="A6" s="2"/>
      <c r="B6" s="2"/>
      <c r="C6" s="2"/>
      <c r="D6" s="2"/>
      <c r="E6" s="2"/>
      <c r="F6" s="2"/>
      <c r="G6" s="2"/>
      <c r="H6" s="2"/>
      <c r="I6" s="2"/>
      <c r="J6" s="2"/>
      <c r="K6" s="6"/>
      <c r="L6" s="6"/>
      <c r="M6" s="6"/>
      <c r="N6" s="6"/>
      <c r="O6" s="6"/>
      <c r="P6" s="6"/>
    </row>
    <row r="7" customHeight="1" spans="1:16">
      <c r="A7" s="2"/>
      <c r="B7" s="2"/>
      <c r="C7" s="2"/>
      <c r="D7" s="2"/>
      <c r="E7" s="2"/>
      <c r="F7" s="2"/>
      <c r="G7" s="2"/>
      <c r="H7" s="2"/>
      <c r="I7" s="2"/>
      <c r="J7" s="2"/>
      <c r="K7" s="6"/>
      <c r="L7" s="6"/>
      <c r="M7" s="6"/>
      <c r="N7" s="6"/>
      <c r="O7" s="6"/>
      <c r="P7" s="6"/>
    </row>
    <row r="8" customHeight="1" spans="1:16">
      <c r="A8" s="2"/>
      <c r="B8" s="2"/>
      <c r="C8" s="2"/>
      <c r="D8" s="2"/>
      <c r="E8" s="2"/>
      <c r="F8" s="2"/>
      <c r="G8" s="2"/>
      <c r="H8" s="2"/>
      <c r="I8" s="2"/>
      <c r="J8" s="2"/>
      <c r="K8" s="6"/>
      <c r="L8" s="6"/>
      <c r="M8" s="6"/>
      <c r="N8" s="6"/>
      <c r="O8" s="6"/>
      <c r="P8" s="6"/>
    </row>
    <row r="9" customHeight="1" spans="1:16">
      <c r="A9" s="2"/>
      <c r="B9" s="2"/>
      <c r="C9" s="2"/>
      <c r="D9" s="2"/>
      <c r="E9" s="2"/>
      <c r="F9" s="2"/>
      <c r="G9" s="2"/>
      <c r="H9" s="2"/>
      <c r="I9" s="2"/>
      <c r="J9" s="2"/>
      <c r="K9" s="6"/>
      <c r="L9" s="6"/>
      <c r="M9" s="6"/>
      <c r="N9" s="6"/>
      <c r="O9" s="6"/>
      <c r="P9" s="6"/>
    </row>
    <row r="10" customHeight="1" spans="1:16">
      <c r="A10" s="2"/>
      <c r="B10" s="2"/>
      <c r="C10" s="2"/>
      <c r="D10" s="2"/>
      <c r="E10" s="2"/>
      <c r="F10" s="2"/>
      <c r="G10" s="2"/>
      <c r="H10" s="2"/>
      <c r="I10" s="2"/>
      <c r="J10" s="2"/>
      <c r="K10" s="6"/>
      <c r="L10" s="6"/>
      <c r="M10" s="6"/>
      <c r="N10" s="6"/>
      <c r="O10" s="6"/>
      <c r="P10" s="6"/>
    </row>
    <row r="11" customHeight="1" spans="1:16">
      <c r="A11" s="2"/>
      <c r="B11" s="2"/>
      <c r="C11" s="2"/>
      <c r="D11" s="2"/>
      <c r="E11" s="2"/>
      <c r="F11" s="2"/>
      <c r="G11" s="2"/>
      <c r="H11" s="2"/>
      <c r="I11" s="2"/>
      <c r="J11" s="2"/>
      <c r="K11" s="6"/>
      <c r="L11" s="6"/>
      <c r="M11" s="6"/>
      <c r="N11" s="6"/>
      <c r="O11" s="6"/>
      <c r="P11" s="6"/>
    </row>
    <row r="12" customHeight="1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6"/>
      <c r="L12" s="6"/>
      <c r="M12" s="6"/>
      <c r="N12" s="6"/>
      <c r="O12" s="6"/>
      <c r="P12" s="6"/>
    </row>
    <row r="13" customHeight="1" spans="1:16">
      <c r="A13" s="2"/>
      <c r="B13" s="2"/>
      <c r="C13" s="2"/>
      <c r="D13" s="2"/>
      <c r="E13" s="2"/>
      <c r="F13" s="2"/>
      <c r="G13" s="2"/>
      <c r="H13" s="2"/>
      <c r="I13" s="2"/>
      <c r="J13" s="2"/>
      <c r="K13" s="6"/>
      <c r="L13" s="6"/>
      <c r="M13" s="6"/>
      <c r="N13" s="6"/>
      <c r="O13" s="6"/>
      <c r="P13" s="6"/>
    </row>
    <row r="14" customHeight="1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6"/>
      <c r="L14" s="6"/>
      <c r="M14" s="6"/>
      <c r="N14" s="6"/>
      <c r="O14" s="6"/>
      <c r="P14" s="6"/>
    </row>
    <row r="15" customHeight="1" spans="1:16">
      <c r="A15" s="2"/>
      <c r="B15" s="2"/>
      <c r="C15" s="2"/>
      <c r="D15" s="2"/>
      <c r="E15" s="2"/>
      <c r="F15" s="2"/>
      <c r="G15" s="2"/>
      <c r="H15" s="2"/>
      <c r="I15" s="2"/>
      <c r="J15" s="2"/>
      <c r="K15" s="6"/>
      <c r="L15" s="6"/>
      <c r="M15" s="6"/>
      <c r="N15" s="6"/>
      <c r="O15" s="6"/>
      <c r="P15" s="6"/>
    </row>
    <row r="16" customHeight="1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6"/>
      <c r="L16" s="6"/>
      <c r="M16" s="6"/>
      <c r="N16" s="6"/>
      <c r="O16" s="6"/>
      <c r="P16" s="6"/>
    </row>
    <row r="17" customHeight="1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6"/>
      <c r="L17" s="6"/>
      <c r="M17" s="6"/>
      <c r="N17" s="6"/>
      <c r="O17" s="6"/>
      <c r="P17" s="6"/>
    </row>
  </sheetData>
  <mergeCells count="1">
    <mergeCell ref="G1:P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门店任务表</vt:lpstr>
      <vt:lpstr>品种明细</vt:lpstr>
      <vt:lpstr>分配到人头数量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2024-10-29T09:08:35Z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5140918B45674B98B0A599020899FF6C_12</vt:lpwstr>
  </property>
</Properties>
</file>