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活动门店销售、毛利额目标及任务" sheetId="6" r:id="rId1"/>
    <sheet name="分中心任务" sheetId="7" r:id="rId2"/>
    <sheet name="Sheet1" sheetId="8" r:id="rId3"/>
  </sheets>
  <externalReferences>
    <externalReference r:id="rId4"/>
  </externalReferences>
  <definedNames>
    <definedName name="_xlnm._FilterDatabase" localSheetId="0" hidden="1">'9月活动门店销售、毛利额目标及任务'!$A$2:$K$147</definedName>
    <definedName name="_xlnm._FilterDatabase" localSheetId="1" hidden="1">分中心任务!$A$4:$E$28</definedName>
    <definedName name="_xlnm.Print_Titles" localSheetId="0">'9月活动门店销售、毛利额目标及任务'!$2:$2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<sst xmlns="http://schemas.openxmlformats.org/spreadsheetml/2006/main" count="493" uniqueCount="199">
  <si>
    <t>10月活动任务</t>
  </si>
  <si>
    <t>门店类别
（9月）</t>
  </si>
  <si>
    <t>完成毛利额任务后奖励</t>
  </si>
  <si>
    <t>片区名称</t>
  </si>
  <si>
    <t>考核时间</t>
  </si>
  <si>
    <t>备注</t>
  </si>
  <si>
    <t>10.23-10.27日均销售及毛利额任务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</si>
  <si>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</si>
  <si>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</si>
  <si>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</si>
  <si>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</si>
  <si>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</si>
  <si>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</si>
  <si>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</si>
  <si>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旗舰店</t>
  </si>
  <si>
    <t>旗舰片区</t>
  </si>
  <si>
    <t>10.23-10.27</t>
  </si>
  <si>
    <t>剔除特药销售及毛利额</t>
  </si>
  <si>
    <t>成都成汉太极大药房有限公司</t>
  </si>
  <si>
    <t>南门片区</t>
  </si>
  <si>
    <t>四川太极浆洗街药店</t>
  </si>
  <si>
    <t>三医院店（青龙街）</t>
  </si>
  <si>
    <t>青羊区十二桥药店</t>
  </si>
  <si>
    <t>西门片区</t>
  </si>
  <si>
    <t>锦江区庆云南街药店</t>
  </si>
  <si>
    <t>光华药店</t>
  </si>
  <si>
    <t>邛崃中心药店</t>
  </si>
  <si>
    <t>城郊一片</t>
  </si>
  <si>
    <t>高新区民丰大道西段药店</t>
  </si>
  <si>
    <t>五津西路药店</t>
  </si>
  <si>
    <t>新津片区</t>
  </si>
  <si>
    <t>锦江区榕声路店</t>
  </si>
  <si>
    <t>花照壁</t>
  </si>
  <si>
    <t>梨花街</t>
  </si>
  <si>
    <t>成华区万科路药店</t>
  </si>
  <si>
    <t>花照壁中横街</t>
  </si>
  <si>
    <t>光华村街药店</t>
  </si>
  <si>
    <t>新都区新繁镇繁江北路药店</t>
  </si>
  <si>
    <t>东门片区</t>
  </si>
  <si>
    <t>大邑县晋原镇内蒙古大道桃源药店</t>
  </si>
  <si>
    <t>静沙路</t>
  </si>
  <si>
    <t>彭州致和路店</t>
  </si>
  <si>
    <t>培华东路店（六医院店）</t>
  </si>
  <si>
    <t>泰和二街</t>
  </si>
  <si>
    <t>成华区华泰路药店</t>
  </si>
  <si>
    <t>二环路北四段药店（汇融名城）</t>
  </si>
  <si>
    <t>新园大道药店</t>
  </si>
  <si>
    <t>西部店</t>
  </si>
  <si>
    <t>新都区新都街道万和北路药店</t>
  </si>
  <si>
    <t>四川太极新津五津西路二店</t>
  </si>
  <si>
    <t>贝森北路</t>
  </si>
  <si>
    <t>东昌路店</t>
  </si>
  <si>
    <t>清江东路药店</t>
  </si>
  <si>
    <t>通盈街药店</t>
  </si>
  <si>
    <t>成华区羊子山西路药店（兴元华盛）</t>
  </si>
  <si>
    <t>四川太极金牛区蜀汉路药店</t>
  </si>
  <si>
    <t>锦江区观音桥街药店</t>
  </si>
  <si>
    <t>紫薇东路</t>
  </si>
  <si>
    <t>武侯区科华街药店</t>
  </si>
  <si>
    <t>成华杉板桥南一路店</t>
  </si>
  <si>
    <t>蜀辉路店</t>
  </si>
  <si>
    <t>金牛区交大路第三药店</t>
  </si>
  <si>
    <t>高新区大源北街药店</t>
  </si>
  <si>
    <t>新津邓双镇岷江店</t>
  </si>
  <si>
    <t>高新区天久南巷药店</t>
  </si>
  <si>
    <t>新店（24年销售）</t>
  </si>
  <si>
    <t>都江堰市蒲阳路药店</t>
  </si>
  <si>
    <t>杏林路</t>
  </si>
  <si>
    <t>雅安市太极智慧云医药科技有限公司</t>
  </si>
  <si>
    <t>金丝街药店</t>
  </si>
  <si>
    <t>都江堰景中路店</t>
  </si>
  <si>
    <t>怀远店</t>
  </si>
  <si>
    <t>崇州片区</t>
  </si>
  <si>
    <t>土龙路药店</t>
  </si>
  <si>
    <t>青羊区北东街店</t>
  </si>
  <si>
    <t>2024年实际销售</t>
  </si>
  <si>
    <t>枣子巷药店</t>
  </si>
  <si>
    <t>武侯区顺和街店</t>
  </si>
  <si>
    <t>永康东路药店</t>
  </si>
  <si>
    <t>武侯区佳灵路</t>
  </si>
  <si>
    <t>银河北街</t>
  </si>
  <si>
    <t>郫县郫筒镇一环路东南段药店</t>
  </si>
  <si>
    <t>锦江区水杉街药店</t>
  </si>
  <si>
    <t>成华区华油路药店</t>
  </si>
  <si>
    <t>四川太极金牛区银沙路药店</t>
  </si>
  <si>
    <t>新乐中街药店</t>
  </si>
  <si>
    <t>温江区公平街道江安路药店</t>
  </si>
  <si>
    <t>大邑县晋原镇通达东路五段药店</t>
  </si>
  <si>
    <t>金马河</t>
  </si>
  <si>
    <t>崔家店路药店</t>
  </si>
  <si>
    <t>科华北路</t>
  </si>
  <si>
    <t>蜀源路店</t>
  </si>
  <si>
    <t>宏济路</t>
  </si>
  <si>
    <t>新都区马超东路店</t>
  </si>
  <si>
    <t>光华北五路店</t>
  </si>
  <si>
    <t>丝竹路</t>
  </si>
  <si>
    <t>大田坎街药店</t>
  </si>
  <si>
    <t>邛崃市临邛镇洪川小区药店</t>
  </si>
  <si>
    <t>大邑县晋原镇子龙路店</t>
  </si>
  <si>
    <t>郫县郫筒镇东大街药店</t>
  </si>
  <si>
    <t>光华西一路</t>
  </si>
  <si>
    <t>金带街药店</t>
  </si>
  <si>
    <t>新下街</t>
  </si>
  <si>
    <t>青羊区童子街</t>
  </si>
  <si>
    <t>都江堰奎光路中段药店</t>
  </si>
  <si>
    <t>西林一街</t>
  </si>
  <si>
    <t>尚锦路店</t>
  </si>
  <si>
    <t>大邑县晋原镇东街药店</t>
  </si>
  <si>
    <t>大邑县晋原镇北街药店</t>
  </si>
  <si>
    <t>医贸大道店</t>
  </si>
  <si>
    <t>都江堰市蒲阳镇堰问道西路药店</t>
  </si>
  <si>
    <t>倪家桥</t>
  </si>
  <si>
    <t>吉瑞三路</t>
  </si>
  <si>
    <t>成华区万宇路药店</t>
  </si>
  <si>
    <t>大悦路店</t>
  </si>
  <si>
    <t>金牛区金沙路药店</t>
  </si>
  <si>
    <t>成华区华康路药店</t>
  </si>
  <si>
    <t>红星店</t>
  </si>
  <si>
    <t>大邑县沙渠镇方圆路药店</t>
  </si>
  <si>
    <t>都江堰幸福镇翔凤路药店</t>
  </si>
  <si>
    <t>尚贤坊街药店</t>
  </si>
  <si>
    <t>锦江区柳翠路药店</t>
  </si>
  <si>
    <t>邛崃市羊安镇永康大道药店</t>
  </si>
  <si>
    <t>双林路药店</t>
  </si>
  <si>
    <t>温江店</t>
  </si>
  <si>
    <t>大石西路药店</t>
  </si>
  <si>
    <t>长寿路</t>
  </si>
  <si>
    <t>金祥店</t>
  </si>
  <si>
    <t>华泰路二药店</t>
  </si>
  <si>
    <t>五福桥东路</t>
  </si>
  <si>
    <t>双流区东升街道三强西路药店</t>
  </si>
  <si>
    <t>三江店</t>
  </si>
  <si>
    <t>大邑县安仁镇千禧街药店</t>
  </si>
  <si>
    <t>都江堰聚源镇药店</t>
  </si>
  <si>
    <t>元华二巷</t>
  </si>
  <si>
    <t>蜀兴路店</t>
  </si>
  <si>
    <t>潘家街店</t>
  </si>
  <si>
    <t>大邑县晋源镇东壕沟段药店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</si>
  <si>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</si>
  <si>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</si>
  <si>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</si>
  <si>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</si>
  <si>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</si>
  <si>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</si>
  <si>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</si>
  <si>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观音阁店</t>
  </si>
  <si>
    <t>武侯区高攀西巷药店</t>
  </si>
  <si>
    <t>都江堰宝莲路</t>
  </si>
  <si>
    <t>建业路药店</t>
  </si>
  <si>
    <t>蜀州中路店</t>
  </si>
  <si>
    <t>驷马桥店</t>
  </si>
  <si>
    <t>锦江区劼人路药店</t>
  </si>
  <si>
    <t>元通大道店</t>
  </si>
  <si>
    <t>大华街药店</t>
  </si>
  <si>
    <t>崇州中心店</t>
  </si>
  <si>
    <t>逸都路店</t>
  </si>
  <si>
    <t>武侯区聚萃街药店</t>
  </si>
  <si>
    <t>中和公济桥路药店</t>
  </si>
  <si>
    <t>中和大道药店</t>
  </si>
  <si>
    <t>大邑蜀望路店</t>
  </si>
  <si>
    <t>泰和二街三药店</t>
  </si>
  <si>
    <t>天顺路店</t>
  </si>
  <si>
    <t>金巷西街店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</si>
  <si>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</si>
  <si>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</si>
  <si>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</si>
  <si>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</si>
  <si>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</si>
  <si>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</si>
  <si>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</si>
  <si>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分中心10月大促活动任务明细（日均任务）</t>
  </si>
  <si>
    <t>第一阶段</t>
  </si>
  <si>
    <t>门店ID</t>
  </si>
  <si>
    <t>10.23-10.27日日均销售任务</t>
  </si>
  <si>
    <t>10.23-10.27日日均毛利额任务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</si>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</sst>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5" borderId="1" xfId="0" applyNumberFormat="1" applyFont="1" applyFill="1" applyBorder="1" applyAlignment="1" applyProtection="1">
      <alignment horizontal="center" vertical="center"/>
      <protection locked="0"/>
    </xf>
    <xf numFmtId="10" fontId="9" fillId="5" borderId="1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9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9月特药笔数</v>
          </cell>
          <cell r="M2" t="str">
            <v>9月特药销售</v>
          </cell>
          <cell r="N2" t="str">
            <v>9月特药毛利额</v>
          </cell>
          <cell r="O2" t="str">
            <v>9月引流下账笔数</v>
          </cell>
          <cell r="P2" t="str">
            <v>9月引流下账金额</v>
          </cell>
          <cell r="Q2" t="str">
            <v>9月引流下账毛利额</v>
          </cell>
          <cell r="R2" t="str">
            <v>除引流和特药下账收入</v>
          </cell>
          <cell r="S2" t="str">
            <v>除引流和特药下账毛利</v>
          </cell>
          <cell r="T2" t="str">
            <v>毛利率</v>
          </cell>
          <cell r="U2" t="str">
            <v>除引流和特药下账日均销售</v>
          </cell>
          <cell r="V2" t="str">
            <v>9月门店类型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>
            <v>7296</v>
          </cell>
          <cell r="H3">
            <v>391.87</v>
          </cell>
          <cell r="I3">
            <v>2859092.23</v>
          </cell>
          <cell r="J3">
            <v>259009.44</v>
          </cell>
          <cell r="K3" t="str">
            <v>9.05%</v>
          </cell>
          <cell r="L3">
            <v>713</v>
          </cell>
          <cell r="M3">
            <v>2137424.52</v>
          </cell>
          <cell r="N3">
            <v>21249.5800000001</v>
          </cell>
          <cell r="O3">
            <v>10</v>
          </cell>
          <cell r="P3">
            <v>2400</v>
          </cell>
          <cell r="Q3">
            <v>-1603.2</v>
          </cell>
          <cell r="R3">
            <v>719267.71</v>
          </cell>
          <cell r="S3">
            <v>239363.06</v>
          </cell>
          <cell r="T3">
            <v>0.332787162098518</v>
          </cell>
          <cell r="U3">
            <v>23975.5903333333</v>
          </cell>
          <cell r="V3" t="str">
            <v>A1</v>
          </cell>
        </row>
        <row r="4">
          <cell r="C4">
            <v>2738</v>
          </cell>
          <cell r="D4" t="str">
            <v>四川太极大药房连锁有限公司成都高新区成汉南路药店</v>
          </cell>
          <cell r="E4" t="str">
            <v>南门片区</v>
          </cell>
          <cell r="F4" t="str">
            <v>陈冰雪</v>
          </cell>
          <cell r="G4">
            <v>3983</v>
          </cell>
          <cell r="H4">
            <v>114</v>
          </cell>
          <cell r="I4">
            <v>454054.38</v>
          </cell>
          <cell r="J4">
            <v>144134.83</v>
          </cell>
          <cell r="K4" t="str">
            <v>31.74%</v>
          </cell>
        </row>
        <row r="4">
          <cell r="O4">
            <v>11</v>
          </cell>
          <cell r="P4">
            <v>2640</v>
          </cell>
          <cell r="Q4">
            <v>-1743.57</v>
          </cell>
          <cell r="R4">
            <v>451414.38</v>
          </cell>
          <cell r="S4">
            <v>145878.4</v>
          </cell>
          <cell r="T4">
            <v>0.323158513470484</v>
          </cell>
          <cell r="U4">
            <v>15047.146</v>
          </cell>
          <cell r="V4" t="str">
            <v>A2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西门片区</v>
          </cell>
          <cell r="F5" t="str">
            <v>刘琴英</v>
          </cell>
          <cell r="G5">
            <v>3332</v>
          </cell>
          <cell r="H5">
            <v>132.32</v>
          </cell>
          <cell r="I5">
            <v>440904.27</v>
          </cell>
          <cell r="J5">
            <v>99235.03</v>
          </cell>
          <cell r="K5" t="str">
            <v>22.5%</v>
          </cell>
        </row>
        <row r="5">
          <cell r="O5">
            <v>17</v>
          </cell>
          <cell r="P5">
            <v>3360</v>
          </cell>
          <cell r="Q5">
            <v>-2244.48</v>
          </cell>
          <cell r="R5">
            <v>437544.27</v>
          </cell>
          <cell r="S5">
            <v>101479.51</v>
          </cell>
          <cell r="T5">
            <v>0.231929697079566</v>
          </cell>
          <cell r="U5">
            <v>14584.809</v>
          </cell>
          <cell r="V5" t="str">
            <v>A2</v>
          </cell>
        </row>
        <row r="6">
          <cell r="C6">
            <v>2834</v>
          </cell>
          <cell r="D6" t="str">
            <v>四川太极大药房连锁有限公司武侯区浆洗街药店</v>
          </cell>
          <cell r="E6" t="str">
            <v>旗舰片区</v>
          </cell>
          <cell r="F6" t="str">
            <v>谭勤娟</v>
          </cell>
          <cell r="G6">
            <v>3849</v>
          </cell>
          <cell r="H6">
            <v>96.49</v>
          </cell>
          <cell r="I6">
            <v>371404.06</v>
          </cell>
          <cell r="J6">
            <v>116352.79</v>
          </cell>
          <cell r="K6" t="str">
            <v>31.32%</v>
          </cell>
          <cell r="L6">
            <v>2</v>
          </cell>
          <cell r="M6">
            <v>2826</v>
          </cell>
          <cell r="N6">
            <v>56.58</v>
          </cell>
          <cell r="O6">
            <v>10</v>
          </cell>
          <cell r="P6">
            <v>2400</v>
          </cell>
          <cell r="Q6">
            <v>-1603.2</v>
          </cell>
          <cell r="R6">
            <v>366178.06</v>
          </cell>
          <cell r="S6">
            <v>117899.41</v>
          </cell>
          <cell r="T6">
            <v>0.321972894826085</v>
          </cell>
          <cell r="U6">
            <v>12205.9353333333</v>
          </cell>
          <cell r="V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谭勤娟</v>
          </cell>
          <cell r="G7">
            <v>3439</v>
          </cell>
          <cell r="H7">
            <v>105.98</v>
          </cell>
          <cell r="I7">
            <v>364466.94</v>
          </cell>
          <cell r="J7">
            <v>89226.13</v>
          </cell>
          <cell r="K7" t="str">
            <v>24.48%</v>
          </cell>
        </row>
        <row r="7">
          <cell r="O7">
            <v>19</v>
          </cell>
          <cell r="P7">
            <v>4560</v>
          </cell>
          <cell r="Q7">
            <v>-3046.08</v>
          </cell>
          <cell r="R7">
            <v>359906.94</v>
          </cell>
          <cell r="S7">
            <v>92272.21</v>
          </cell>
          <cell r="T7">
            <v>0.256377968149211</v>
          </cell>
          <cell r="U7">
            <v>11996.898</v>
          </cell>
          <cell r="V7" t="str">
            <v>A2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谭勤娟</v>
          </cell>
          <cell r="G8">
            <v>2806</v>
          </cell>
          <cell r="H8">
            <v>128.47</v>
          </cell>
          <cell r="I8">
            <v>360481.15</v>
          </cell>
          <cell r="J8">
            <v>72944.67</v>
          </cell>
          <cell r="K8" t="str">
            <v>20.23%</v>
          </cell>
          <cell r="L8">
            <v>2</v>
          </cell>
          <cell r="M8">
            <v>1030.82</v>
          </cell>
          <cell r="N8">
            <v>21.15</v>
          </cell>
        </row>
        <row r="8">
          <cell r="R8">
            <v>359450.33</v>
          </cell>
          <cell r="S8">
            <v>72923.52</v>
          </cell>
          <cell r="T8">
            <v>0.202875095426954</v>
          </cell>
          <cell r="U8">
            <v>11981.6776666667</v>
          </cell>
          <cell r="V8" t="str">
            <v>A2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  <cell r="F9" t="str">
            <v>刘琴英</v>
          </cell>
          <cell r="G9">
            <v>2455</v>
          </cell>
          <cell r="H9">
            <v>123.41</v>
          </cell>
          <cell r="I9">
            <v>302975.93</v>
          </cell>
          <cell r="J9">
            <v>89105</v>
          </cell>
          <cell r="K9" t="str">
            <v>29.4%</v>
          </cell>
        </row>
        <row r="9">
          <cell r="R9">
            <v>302975.93</v>
          </cell>
          <cell r="S9">
            <v>89105</v>
          </cell>
          <cell r="T9">
            <v>0.29409927052621</v>
          </cell>
          <cell r="U9">
            <v>10099.1976666667</v>
          </cell>
          <cell r="V9" t="str">
            <v>A2</v>
          </cell>
        </row>
        <row r="10">
          <cell r="C10">
            <v>2877</v>
          </cell>
          <cell r="D10" t="str">
            <v>四川太极大药房连锁有限公司新津县五津镇五津西路药店</v>
          </cell>
          <cell r="E10" t="str">
            <v>新津片</v>
          </cell>
          <cell r="F10" t="str">
            <v>王燕丽</v>
          </cell>
          <cell r="G10">
            <v>1846</v>
          </cell>
          <cell r="H10">
            <v>149.42</v>
          </cell>
          <cell r="I10">
            <v>275824.45</v>
          </cell>
          <cell r="J10">
            <v>63414.91</v>
          </cell>
          <cell r="K10" t="str">
            <v>22.99%</v>
          </cell>
        </row>
        <row r="10">
          <cell r="O10">
            <v>20</v>
          </cell>
          <cell r="P10">
            <v>4560</v>
          </cell>
          <cell r="Q10">
            <v>-3046.08</v>
          </cell>
          <cell r="R10">
            <v>271264.45</v>
          </cell>
          <cell r="S10">
            <v>66460.99</v>
          </cell>
          <cell r="T10">
            <v>0.245004422805863</v>
          </cell>
          <cell r="U10">
            <v>9042.14833333333</v>
          </cell>
          <cell r="V10" t="str">
            <v>A3</v>
          </cell>
        </row>
        <row r="11">
          <cell r="C11">
            <v>2113</v>
          </cell>
          <cell r="D11" t="str">
            <v>四川太极大药房连锁有限公司高新区锦城大道药店</v>
          </cell>
          <cell r="E11" t="str">
            <v>南门片区</v>
          </cell>
          <cell r="F11" t="str">
            <v>陈冰雪</v>
          </cell>
          <cell r="G11">
            <v>2812</v>
          </cell>
          <cell r="H11">
            <v>94.81</v>
          </cell>
          <cell r="I11">
            <v>266593.23</v>
          </cell>
          <cell r="J11">
            <v>69944.86</v>
          </cell>
          <cell r="K11" t="str">
            <v>26.23%</v>
          </cell>
        </row>
        <row r="11">
          <cell r="O11">
            <v>19</v>
          </cell>
          <cell r="P11">
            <v>4536</v>
          </cell>
          <cell r="Q11">
            <v>-2874.6</v>
          </cell>
          <cell r="R11">
            <v>262057.23</v>
          </cell>
          <cell r="S11">
            <v>72819.46</v>
          </cell>
          <cell r="T11">
            <v>0.27787617231549</v>
          </cell>
          <cell r="U11">
            <v>8735.241</v>
          </cell>
          <cell r="V11" t="str">
            <v>A3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城郊一片</v>
          </cell>
          <cell r="F12" t="str">
            <v>郑红艳</v>
          </cell>
          <cell r="G12">
            <v>3148</v>
          </cell>
          <cell r="H12">
            <v>83.97</v>
          </cell>
          <cell r="I12">
            <v>264348.98</v>
          </cell>
          <cell r="J12">
            <v>83402.07</v>
          </cell>
          <cell r="K12" t="str">
            <v>31.54%</v>
          </cell>
        </row>
        <row r="12">
          <cell r="O12">
            <v>22</v>
          </cell>
          <cell r="P12">
            <v>5280</v>
          </cell>
          <cell r="Q12">
            <v>-3463.2</v>
          </cell>
          <cell r="R12">
            <v>259068.98</v>
          </cell>
          <cell r="S12">
            <v>86865.27</v>
          </cell>
          <cell r="T12">
            <v>0.335297842296673</v>
          </cell>
          <cell r="U12">
            <v>8635.63266666667</v>
          </cell>
          <cell r="V12" t="str">
            <v>A3</v>
          </cell>
        </row>
        <row r="13">
          <cell r="C13">
            <v>2741</v>
          </cell>
          <cell r="D13" t="str">
            <v>四川太极大药房连锁有限公司锦江区榕声路药店</v>
          </cell>
          <cell r="E13" t="str">
            <v>南门片区</v>
          </cell>
          <cell r="F13" t="str">
            <v>陈冰雪</v>
          </cell>
          <cell r="G13">
            <v>4009</v>
          </cell>
          <cell r="H13">
            <v>62.31</v>
          </cell>
          <cell r="I13">
            <v>249794.65</v>
          </cell>
          <cell r="J13">
            <v>81781.74</v>
          </cell>
          <cell r="K13" t="str">
            <v>32.73%</v>
          </cell>
        </row>
        <row r="13">
          <cell r="O13">
            <v>29</v>
          </cell>
          <cell r="P13">
            <v>5820</v>
          </cell>
          <cell r="Q13">
            <v>-3739.9</v>
          </cell>
          <cell r="R13">
            <v>243974.65</v>
          </cell>
          <cell r="S13">
            <v>85521.64</v>
          </cell>
          <cell r="T13">
            <v>0.350534942872139</v>
          </cell>
          <cell r="U13">
            <v>8132.48833333333</v>
          </cell>
          <cell r="V13" t="str">
            <v>A3</v>
          </cell>
        </row>
        <row r="14">
          <cell r="C14">
            <v>111219</v>
          </cell>
          <cell r="D14" t="str">
            <v>四川太极大药房连锁有限公司金牛区花照壁药店</v>
          </cell>
          <cell r="E14" t="str">
            <v>西门片区</v>
          </cell>
          <cell r="F14" t="str">
            <v>刘琴英</v>
          </cell>
          <cell r="G14">
            <v>3378</v>
          </cell>
          <cell r="H14">
            <v>69.71</v>
          </cell>
          <cell r="I14">
            <v>235491.04</v>
          </cell>
          <cell r="J14">
            <v>62083.11</v>
          </cell>
          <cell r="K14" t="str">
            <v>26.36%</v>
          </cell>
        </row>
        <row r="14">
          <cell r="O14">
            <v>72</v>
          </cell>
          <cell r="P14">
            <v>12368</v>
          </cell>
          <cell r="Q14">
            <v>-6679.6</v>
          </cell>
          <cell r="R14">
            <v>223123.04</v>
          </cell>
          <cell r="S14">
            <v>68762.71</v>
          </cell>
          <cell r="T14">
            <v>0.308182920060609</v>
          </cell>
          <cell r="U14">
            <v>7437.43466666667</v>
          </cell>
          <cell r="V14" t="str">
            <v>B1</v>
          </cell>
        </row>
        <row r="15">
          <cell r="C15">
            <v>114844</v>
          </cell>
          <cell r="D15" t="str">
            <v>四川太极大药房连锁有限公司成华区培华东路药店</v>
          </cell>
          <cell r="E15" t="str">
            <v>东门片区</v>
          </cell>
          <cell r="F15" t="str">
            <v>毛静静</v>
          </cell>
          <cell r="G15">
            <v>1604</v>
          </cell>
          <cell r="H15">
            <v>138.87</v>
          </cell>
          <cell r="I15">
            <v>222748.91</v>
          </cell>
          <cell r="J15">
            <v>48866.22</v>
          </cell>
          <cell r="K15" t="str">
            <v>21.93%</v>
          </cell>
        </row>
        <row r="15">
          <cell r="R15">
            <v>222748.91</v>
          </cell>
          <cell r="S15">
            <v>48866.22</v>
          </cell>
          <cell r="T15">
            <v>0.21937804319671</v>
          </cell>
          <cell r="U15">
            <v>7424.96366666667</v>
          </cell>
          <cell r="V15" t="str">
            <v>B1</v>
          </cell>
        </row>
        <row r="16">
          <cell r="C16">
            <v>2527</v>
          </cell>
          <cell r="D16" t="str">
            <v>四川太极大药房连锁有限公司青羊区光华村街药店</v>
          </cell>
          <cell r="E16" t="str">
            <v>西门片区</v>
          </cell>
          <cell r="F16" t="str">
            <v>刘琴英</v>
          </cell>
          <cell r="G16">
            <v>2486</v>
          </cell>
          <cell r="H16">
            <v>92.88</v>
          </cell>
          <cell r="I16">
            <v>230897.81</v>
          </cell>
          <cell r="J16">
            <v>62332.53</v>
          </cell>
          <cell r="K16" t="str">
            <v>26.99%</v>
          </cell>
        </row>
        <row r="16">
          <cell r="O16">
            <v>78</v>
          </cell>
          <cell r="P16">
            <v>15252</v>
          </cell>
          <cell r="Q16">
            <v>-8778.55</v>
          </cell>
          <cell r="R16">
            <v>215645.81</v>
          </cell>
          <cell r="S16">
            <v>71111.08</v>
          </cell>
          <cell r="T16">
            <v>0.329758690882981</v>
          </cell>
          <cell r="U16">
            <v>7188.19366666667</v>
          </cell>
          <cell r="V16" t="str">
            <v>B1</v>
          </cell>
        </row>
        <row r="17">
          <cell r="C17">
            <v>2755</v>
          </cell>
          <cell r="D17" t="str">
            <v>四川太极大药房连锁有限公司成华区万科路药店</v>
          </cell>
          <cell r="E17" t="str">
            <v>南门片区</v>
          </cell>
          <cell r="F17" t="str">
            <v>陈冰雪</v>
          </cell>
          <cell r="G17">
            <v>2850</v>
          </cell>
          <cell r="H17">
            <v>76.38</v>
          </cell>
          <cell r="I17">
            <v>217679</v>
          </cell>
          <cell r="J17">
            <v>62190.92</v>
          </cell>
          <cell r="K17" t="str">
            <v>28.57%</v>
          </cell>
        </row>
        <row r="17">
          <cell r="O17">
            <v>56</v>
          </cell>
          <cell r="P17">
            <v>11928</v>
          </cell>
          <cell r="Q17">
            <v>-6853.71</v>
          </cell>
          <cell r="R17">
            <v>205751</v>
          </cell>
          <cell r="S17">
            <v>69044.63</v>
          </cell>
          <cell r="T17">
            <v>0.335573727466695</v>
          </cell>
          <cell r="U17">
            <v>6858.36666666667</v>
          </cell>
          <cell r="V17" t="str">
            <v>B1</v>
          </cell>
        </row>
        <row r="18">
          <cell r="C18">
            <v>120844</v>
          </cell>
          <cell r="D18" t="str">
            <v>四川太极大药房连锁有限公司彭州市致和镇南三环路药店</v>
          </cell>
          <cell r="E18" t="str">
            <v>东门片区</v>
          </cell>
          <cell r="F18" t="str">
            <v>毛静静</v>
          </cell>
          <cell r="G18">
            <v>2261</v>
          </cell>
          <cell r="H18">
            <v>89.42</v>
          </cell>
          <cell r="I18">
            <v>202184.9</v>
          </cell>
          <cell r="J18">
            <v>58113.67</v>
          </cell>
          <cell r="K18" t="str">
            <v>28.74%</v>
          </cell>
        </row>
        <row r="18">
          <cell r="R18">
            <v>202184.9</v>
          </cell>
          <cell r="S18">
            <v>58113.67</v>
          </cell>
          <cell r="T18">
            <v>0.287428339109399</v>
          </cell>
          <cell r="U18">
            <v>6739.49666666667</v>
          </cell>
          <cell r="V18" t="str">
            <v>B1</v>
          </cell>
        </row>
        <row r="19">
          <cell r="C19">
            <v>117491</v>
          </cell>
          <cell r="D19" t="str">
            <v>四川太极大药房连锁有限公司金牛区花照壁中横街药店</v>
          </cell>
          <cell r="E19" t="str">
            <v>西门片区</v>
          </cell>
          <cell r="F19" t="str">
            <v>刘琴英</v>
          </cell>
          <cell r="G19">
            <v>1992</v>
          </cell>
          <cell r="H19">
            <v>106.59</v>
          </cell>
          <cell r="I19">
            <v>212329.83</v>
          </cell>
          <cell r="J19">
            <v>42088.85</v>
          </cell>
          <cell r="K19" t="str">
            <v>19.82%</v>
          </cell>
        </row>
        <row r="19">
          <cell r="O19">
            <v>49</v>
          </cell>
          <cell r="P19">
            <v>10800</v>
          </cell>
          <cell r="Q19">
            <v>-6201.03</v>
          </cell>
          <cell r="R19">
            <v>201529.83</v>
          </cell>
          <cell r="S19">
            <v>48289.88</v>
          </cell>
          <cell r="T19">
            <v>0.239616537164746</v>
          </cell>
          <cell r="U19">
            <v>6717.661</v>
          </cell>
          <cell r="V19" t="str">
            <v>B1</v>
          </cell>
        </row>
        <row r="20">
          <cell r="C20">
            <v>2526</v>
          </cell>
          <cell r="D20" t="str">
            <v>四川太极大药房连锁有限公司新都区新繁镇繁江北路药店</v>
          </cell>
          <cell r="E20" t="str">
            <v>东门片区</v>
          </cell>
          <cell r="F20" t="str">
            <v>毛静静</v>
          </cell>
          <cell r="G20">
            <v>2255</v>
          </cell>
          <cell r="H20">
            <v>88.14</v>
          </cell>
          <cell r="I20">
            <v>198756.29</v>
          </cell>
          <cell r="J20">
            <v>60872.07</v>
          </cell>
          <cell r="K20" t="str">
            <v>30.62%</v>
          </cell>
        </row>
        <row r="20">
          <cell r="R20">
            <v>198756.29</v>
          </cell>
          <cell r="S20">
            <v>60872.07</v>
          </cell>
          <cell r="T20">
            <v>0.30626487342866</v>
          </cell>
          <cell r="U20">
            <v>6625.20966666667</v>
          </cell>
          <cell r="V20" t="str">
            <v>B1</v>
          </cell>
        </row>
        <row r="21">
          <cell r="C21">
            <v>2875</v>
          </cell>
          <cell r="D21" t="str">
            <v>四川太极大药房连锁有限公司大邑县晋原街道内蒙古大道桃源药店</v>
          </cell>
          <cell r="E21" t="str">
            <v>城郊一片</v>
          </cell>
          <cell r="F21" t="str">
            <v>郑红艳</v>
          </cell>
          <cell r="G21">
            <v>3945</v>
          </cell>
          <cell r="H21">
            <v>48.12</v>
          </cell>
          <cell r="I21">
            <v>189843.55</v>
          </cell>
          <cell r="J21">
            <v>48047.94</v>
          </cell>
          <cell r="K21" t="str">
            <v>25.3%</v>
          </cell>
        </row>
        <row r="21">
          <cell r="O21">
            <v>16</v>
          </cell>
          <cell r="P21">
            <v>2880</v>
          </cell>
          <cell r="Q21">
            <v>-1923.84</v>
          </cell>
          <cell r="R21">
            <v>186963.55</v>
          </cell>
          <cell r="S21">
            <v>49971.78</v>
          </cell>
          <cell r="T21">
            <v>0.267280868383169</v>
          </cell>
          <cell r="U21">
            <v>6232.11833333333</v>
          </cell>
          <cell r="V21" t="str">
            <v>B1</v>
          </cell>
        </row>
        <row r="22">
          <cell r="C22">
            <v>118074</v>
          </cell>
          <cell r="D22" t="str">
            <v>四川太极大药房连锁有限公司成都高新区泰和二街药店</v>
          </cell>
          <cell r="E22" t="str">
            <v>南门片区</v>
          </cell>
          <cell r="F22" t="str">
            <v>陈冰雪</v>
          </cell>
          <cell r="G22">
            <v>2791</v>
          </cell>
          <cell r="H22">
            <v>70.67</v>
          </cell>
          <cell r="I22">
            <v>197227.71</v>
          </cell>
          <cell r="J22">
            <v>59843.19</v>
          </cell>
          <cell r="K22" t="str">
            <v>30.34%</v>
          </cell>
        </row>
        <row r="22">
          <cell r="O22">
            <v>49</v>
          </cell>
          <cell r="P22">
            <v>10452</v>
          </cell>
          <cell r="Q22">
            <v>-6140.46</v>
          </cell>
          <cell r="R22">
            <v>186775.71</v>
          </cell>
          <cell r="S22">
            <v>65983.65</v>
          </cell>
          <cell r="T22">
            <v>0.353277468467393</v>
          </cell>
          <cell r="U22">
            <v>6225.857</v>
          </cell>
          <cell r="V22" t="str">
            <v>B1</v>
          </cell>
        </row>
        <row r="23">
          <cell r="C23">
            <v>106066</v>
          </cell>
          <cell r="D23" t="str">
            <v>四川太极大药房连锁有限公司锦江区梨花街药店</v>
          </cell>
          <cell r="E23" t="str">
            <v>旗舰片区</v>
          </cell>
          <cell r="F23" t="str">
            <v>谭勤娟</v>
          </cell>
          <cell r="G23">
            <v>2975</v>
          </cell>
          <cell r="H23">
            <v>61.98</v>
          </cell>
          <cell r="I23">
            <v>184385.82</v>
          </cell>
          <cell r="J23">
            <v>73978.19</v>
          </cell>
          <cell r="K23" t="str">
            <v>40.12%</v>
          </cell>
        </row>
        <row r="23">
          <cell r="R23">
            <v>184385.82</v>
          </cell>
          <cell r="S23">
            <v>73978.19</v>
          </cell>
          <cell r="T23">
            <v>0.401214095530773</v>
          </cell>
          <cell r="U23">
            <v>6146.194</v>
          </cell>
          <cell r="V23" t="str">
            <v>B1</v>
          </cell>
        </row>
        <row r="24">
          <cell r="C24">
            <v>117184</v>
          </cell>
          <cell r="D24" t="str">
            <v>四川太极大药房连锁有限公司锦江区静沙南路药店</v>
          </cell>
          <cell r="E24" t="str">
            <v>东门片区</v>
          </cell>
          <cell r="F24" t="str">
            <v>毛静静</v>
          </cell>
          <cell r="G24">
            <v>2440</v>
          </cell>
          <cell r="H24">
            <v>73.89</v>
          </cell>
          <cell r="I24">
            <v>180283.66</v>
          </cell>
          <cell r="J24">
            <v>61493.12</v>
          </cell>
          <cell r="K24" t="str">
            <v>34.1%</v>
          </cell>
        </row>
        <row r="24">
          <cell r="R24">
            <v>180283.66</v>
          </cell>
          <cell r="S24">
            <v>61493.12</v>
          </cell>
          <cell r="T24">
            <v>0.341090923048711</v>
          </cell>
          <cell r="U24">
            <v>6009.45533333333</v>
          </cell>
          <cell r="V24" t="str">
            <v>B1</v>
          </cell>
        </row>
        <row r="25">
          <cell r="C25">
            <v>2483</v>
          </cell>
          <cell r="D25" t="str">
            <v>四川太极大药房连锁有限公司金牛区蓉北商贸大道药店</v>
          </cell>
          <cell r="E25" t="str">
            <v>西门片区</v>
          </cell>
          <cell r="F25" t="str">
            <v>刘琴英</v>
          </cell>
          <cell r="G25">
            <v>1270</v>
          </cell>
          <cell r="H25">
            <v>262.87</v>
          </cell>
          <cell r="I25">
            <v>333850.12</v>
          </cell>
          <cell r="J25">
            <v>47912.71</v>
          </cell>
          <cell r="K25" t="str">
            <v>14.35%</v>
          </cell>
        </row>
        <row r="25">
          <cell r="O25">
            <v>112</v>
          </cell>
          <cell r="P25">
            <v>157393.1</v>
          </cell>
          <cell r="Q25">
            <v>5208.3</v>
          </cell>
          <cell r="R25">
            <v>176457.02</v>
          </cell>
          <cell r="S25">
            <v>42704.41</v>
          </cell>
          <cell r="T25">
            <v>0.242010264029167</v>
          </cell>
          <cell r="U25">
            <v>5881.90066666667</v>
          </cell>
          <cell r="V25" t="str">
            <v>B2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  <cell r="F26" t="str">
            <v>毛静静</v>
          </cell>
          <cell r="G26">
            <v>2365</v>
          </cell>
          <cell r="H26">
            <v>79.61</v>
          </cell>
          <cell r="I26">
            <v>188281.16</v>
          </cell>
          <cell r="J26">
            <v>51574.93</v>
          </cell>
          <cell r="K26" t="str">
            <v>27.39%</v>
          </cell>
        </row>
        <row r="26">
          <cell r="O26">
            <v>58</v>
          </cell>
          <cell r="P26">
            <v>12252</v>
          </cell>
          <cell r="Q26">
            <v>-7015.74</v>
          </cell>
          <cell r="R26">
            <v>176029.16</v>
          </cell>
          <cell r="S26">
            <v>58590.67</v>
          </cell>
          <cell r="T26">
            <v>0.332846387496253</v>
          </cell>
          <cell r="U26">
            <v>5867.63866666667</v>
          </cell>
          <cell r="V26" t="str">
            <v>B2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  <cell r="F27" t="str">
            <v>王燕丽</v>
          </cell>
          <cell r="G27">
            <v>1356</v>
          </cell>
          <cell r="H27">
            <v>128.63</v>
          </cell>
          <cell r="I27">
            <v>174418.73</v>
          </cell>
          <cell r="J27">
            <v>45608.25</v>
          </cell>
          <cell r="K27" t="str">
            <v>26.14%</v>
          </cell>
        </row>
        <row r="27">
          <cell r="R27">
            <v>174418.73</v>
          </cell>
          <cell r="S27">
            <v>45608.25</v>
          </cell>
          <cell r="T27">
            <v>0.261487112077929</v>
          </cell>
          <cell r="U27">
            <v>5813.95766666667</v>
          </cell>
          <cell r="V27" t="str">
            <v>B2</v>
          </cell>
        </row>
        <row r="28">
          <cell r="C28">
            <v>107658</v>
          </cell>
          <cell r="D28" t="str">
            <v>四川太极大药房连锁有限公司新都区新都街道万和北路药店</v>
          </cell>
          <cell r="E28" t="str">
            <v>东门片区</v>
          </cell>
          <cell r="F28" t="str">
            <v>毛静静</v>
          </cell>
          <cell r="G28">
            <v>2872</v>
          </cell>
          <cell r="H28">
            <v>67.37</v>
          </cell>
          <cell r="I28">
            <v>193475.84</v>
          </cell>
          <cell r="J28">
            <v>38423.39</v>
          </cell>
          <cell r="K28" t="str">
            <v>19.85%</v>
          </cell>
        </row>
        <row r="28">
          <cell r="O28">
            <v>96</v>
          </cell>
          <cell r="P28">
            <v>19548</v>
          </cell>
          <cell r="Q28">
            <v>-11389.61</v>
          </cell>
          <cell r="R28">
            <v>173927.84</v>
          </cell>
          <cell r="S28">
            <v>49813</v>
          </cell>
          <cell r="T28">
            <v>0.28640038305541</v>
          </cell>
          <cell r="U28">
            <v>5797.59466666667</v>
          </cell>
          <cell r="V28" t="str">
            <v>B2</v>
          </cell>
        </row>
        <row r="29">
          <cell r="C29">
            <v>2729</v>
          </cell>
          <cell r="D29" t="str">
            <v>四川太极大药房连锁有限公司高新区新园大道药店</v>
          </cell>
          <cell r="E29" t="str">
            <v>南门片区</v>
          </cell>
          <cell r="F29" t="str">
            <v>陈冰雪</v>
          </cell>
          <cell r="G29">
            <v>3171</v>
          </cell>
          <cell r="H29">
            <v>55.49</v>
          </cell>
          <cell r="I29">
            <v>175945.23</v>
          </cell>
          <cell r="J29">
            <v>56332.11</v>
          </cell>
          <cell r="K29" t="str">
            <v>32.01%</v>
          </cell>
        </row>
        <row r="29">
          <cell r="O29">
            <v>16</v>
          </cell>
          <cell r="P29">
            <v>3600</v>
          </cell>
          <cell r="Q29">
            <v>-2350.27</v>
          </cell>
          <cell r="R29">
            <v>172345.23</v>
          </cell>
          <cell r="S29">
            <v>58682.38</v>
          </cell>
          <cell r="T29">
            <v>0.340493206571484</v>
          </cell>
          <cell r="U29">
            <v>5744.841</v>
          </cell>
          <cell r="V29" t="str">
            <v>B2</v>
          </cell>
        </row>
        <row r="30">
          <cell r="C30">
            <v>114622</v>
          </cell>
          <cell r="D30" t="str">
            <v>四川太极大药房连锁有限公司成华区东昌路一药店</v>
          </cell>
          <cell r="E30" t="str">
            <v>东门片区</v>
          </cell>
          <cell r="F30" t="str">
            <v>毛静静</v>
          </cell>
          <cell r="G30">
            <v>2886</v>
          </cell>
          <cell r="H30">
            <v>59.57</v>
          </cell>
          <cell r="I30">
            <v>171909.69</v>
          </cell>
          <cell r="J30">
            <v>62439.65</v>
          </cell>
          <cell r="K30" t="str">
            <v>36.32%</v>
          </cell>
        </row>
        <row r="30">
          <cell r="R30">
            <v>171909.69</v>
          </cell>
          <cell r="S30">
            <v>62439.65</v>
          </cell>
          <cell r="T30">
            <v>0.363211928309568</v>
          </cell>
          <cell r="U30">
            <v>5730.323</v>
          </cell>
          <cell r="V30" t="str">
            <v>B2</v>
          </cell>
        </row>
        <row r="31">
          <cell r="C31">
            <v>2512</v>
          </cell>
          <cell r="D31" t="str">
            <v>四川太极大药房连锁有限公司成华区羊子山西路药店</v>
          </cell>
          <cell r="E31" t="str">
            <v>东门片区</v>
          </cell>
          <cell r="F31" t="str">
            <v>毛静静</v>
          </cell>
          <cell r="G31">
            <v>2578</v>
          </cell>
          <cell r="H31">
            <v>70.79</v>
          </cell>
          <cell r="I31">
            <v>182500.19</v>
          </cell>
          <cell r="J31">
            <v>50017.16</v>
          </cell>
          <cell r="K31" t="str">
            <v>27.4%</v>
          </cell>
        </row>
        <row r="31">
          <cell r="O31">
            <v>57</v>
          </cell>
          <cell r="P31">
            <v>11772</v>
          </cell>
          <cell r="Q31">
            <v>-6695.1</v>
          </cell>
          <cell r="R31">
            <v>170728.19</v>
          </cell>
          <cell r="S31">
            <v>56712.26</v>
          </cell>
          <cell r="T31">
            <v>0.332178651926199</v>
          </cell>
          <cell r="U31">
            <v>5690.93966666667</v>
          </cell>
          <cell r="V31" t="str">
            <v>B2</v>
          </cell>
        </row>
        <row r="32">
          <cell r="C32">
            <v>103198</v>
          </cell>
          <cell r="D32" t="str">
            <v>四川太极大药房连锁有限公司青羊区贝森北路药店</v>
          </cell>
          <cell r="E32" t="str">
            <v>西门片区</v>
          </cell>
          <cell r="F32" t="str">
            <v>刘琴英</v>
          </cell>
          <cell r="G32">
            <v>2833</v>
          </cell>
          <cell r="H32">
            <v>60.17</v>
          </cell>
          <cell r="I32">
            <v>170458.65</v>
          </cell>
          <cell r="J32">
            <v>50187.1</v>
          </cell>
          <cell r="K32" t="str">
            <v>29.44%</v>
          </cell>
        </row>
        <row r="32">
          <cell r="R32">
            <v>170458.65</v>
          </cell>
          <cell r="S32">
            <v>50187.1</v>
          </cell>
          <cell r="T32">
            <v>0.294423896939228</v>
          </cell>
          <cell r="U32">
            <v>5681.955</v>
          </cell>
          <cell r="V32" t="str">
            <v>B2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东门片区</v>
          </cell>
          <cell r="F33" t="str">
            <v>毛静静</v>
          </cell>
          <cell r="G33">
            <v>3123</v>
          </cell>
          <cell r="H33">
            <v>54.42</v>
          </cell>
          <cell r="I33">
            <v>169945.96</v>
          </cell>
          <cell r="J33">
            <v>63463.24</v>
          </cell>
          <cell r="K33" t="str">
            <v>37.34%</v>
          </cell>
        </row>
        <row r="33">
          <cell r="R33">
            <v>169945.96</v>
          </cell>
          <cell r="S33">
            <v>63463.24</v>
          </cell>
          <cell r="T33">
            <v>0.373431883876498</v>
          </cell>
          <cell r="U33">
            <v>5664.86533333333</v>
          </cell>
          <cell r="V33" t="str">
            <v>B2</v>
          </cell>
        </row>
        <row r="34">
          <cell r="C34">
            <v>105910</v>
          </cell>
          <cell r="D34" t="str">
            <v>四川太极大药房连锁有限公司高新区紫薇东路药店</v>
          </cell>
          <cell r="E34" t="str">
            <v>旗舰片区</v>
          </cell>
          <cell r="F34" t="str">
            <v>谭勤娟</v>
          </cell>
          <cell r="G34">
            <v>2378</v>
          </cell>
          <cell r="H34">
            <v>72.57</v>
          </cell>
          <cell r="I34">
            <v>172569.07</v>
          </cell>
          <cell r="J34">
            <v>52466.32</v>
          </cell>
          <cell r="K34" t="str">
            <v>30.4%</v>
          </cell>
        </row>
        <row r="34">
          <cell r="O34">
            <v>24</v>
          </cell>
          <cell r="P34">
            <v>5280</v>
          </cell>
          <cell r="Q34">
            <v>-3521.72</v>
          </cell>
          <cell r="R34">
            <v>167289.07</v>
          </cell>
          <cell r="S34">
            <v>55988.04</v>
          </cell>
          <cell r="T34">
            <v>0.33467841025119</v>
          </cell>
          <cell r="U34">
            <v>5576.30233333333</v>
          </cell>
          <cell r="V34" t="str">
            <v>B2</v>
          </cell>
        </row>
        <row r="35">
          <cell r="C35">
            <v>2797</v>
          </cell>
          <cell r="D35" t="str">
            <v>四川太极大药房连锁有限公司成华区杉板桥南一路药店</v>
          </cell>
          <cell r="E35" t="str">
            <v>东门片区</v>
          </cell>
          <cell r="F35" t="str">
            <v>毛静静</v>
          </cell>
          <cell r="G35">
            <v>2016</v>
          </cell>
          <cell r="H35">
            <v>83.72</v>
          </cell>
          <cell r="I35">
            <v>168788.07</v>
          </cell>
          <cell r="J35">
            <v>49656.69</v>
          </cell>
          <cell r="K35" t="str">
            <v>29.41%</v>
          </cell>
        </row>
        <row r="35">
          <cell r="O35">
            <v>13</v>
          </cell>
          <cell r="P35">
            <v>2640</v>
          </cell>
          <cell r="Q35">
            <v>-1727.61</v>
          </cell>
          <cell r="R35">
            <v>166148.07</v>
          </cell>
          <cell r="S35">
            <v>51384.3</v>
          </cell>
          <cell r="T35">
            <v>0.30926811247341</v>
          </cell>
          <cell r="U35">
            <v>5538.269</v>
          </cell>
          <cell r="V35" t="str">
            <v>B2</v>
          </cell>
        </row>
        <row r="36">
          <cell r="C36">
            <v>2820</v>
          </cell>
          <cell r="D36" t="str">
            <v>四川太极大药房连锁有限公司武侯区科华街药店</v>
          </cell>
          <cell r="E36" t="str">
            <v>旗舰片区</v>
          </cell>
          <cell r="F36" t="str">
            <v>谭勤娟</v>
          </cell>
          <cell r="G36">
            <v>1750</v>
          </cell>
          <cell r="H36">
            <v>99.12</v>
          </cell>
          <cell r="I36">
            <v>173451.53</v>
          </cell>
          <cell r="J36">
            <v>51921.08</v>
          </cell>
          <cell r="K36" t="str">
            <v>29.93%</v>
          </cell>
        </row>
        <row r="36">
          <cell r="O36">
            <v>42</v>
          </cell>
          <cell r="P36">
            <v>8904</v>
          </cell>
          <cell r="Q36">
            <v>-5161.51</v>
          </cell>
          <cell r="R36">
            <v>164547.53</v>
          </cell>
          <cell r="S36">
            <v>57082.59</v>
          </cell>
          <cell r="T36">
            <v>0.346906392335394</v>
          </cell>
          <cell r="U36">
            <v>5484.91766666667</v>
          </cell>
          <cell r="V36" t="str">
            <v>B2</v>
          </cell>
        </row>
        <row r="37">
          <cell r="C37">
            <v>105267</v>
          </cell>
          <cell r="D37" t="str">
            <v>四川太极大药房连锁有限公司金牛区蜀汉路药店</v>
          </cell>
          <cell r="E37" t="str">
            <v>西门片区</v>
          </cell>
          <cell r="F37" t="str">
            <v>刘琴英</v>
          </cell>
          <cell r="G37">
            <v>2450</v>
          </cell>
          <cell r="H37">
            <v>70.7</v>
          </cell>
          <cell r="I37">
            <v>173220.56</v>
          </cell>
          <cell r="J37">
            <v>51797.66</v>
          </cell>
          <cell r="K37" t="str">
            <v>29.9%</v>
          </cell>
        </row>
        <row r="37">
          <cell r="O37">
            <v>56</v>
          </cell>
          <cell r="P37">
            <v>10920</v>
          </cell>
          <cell r="Q37">
            <v>-6063.06</v>
          </cell>
          <cell r="R37">
            <v>162300.56</v>
          </cell>
          <cell r="S37">
            <v>57860.72</v>
          </cell>
          <cell r="T37">
            <v>0.356503514220777</v>
          </cell>
          <cell r="U37">
            <v>5410.01866666667</v>
          </cell>
          <cell r="V37" t="str">
            <v>B2</v>
          </cell>
        </row>
        <row r="38">
          <cell r="C38">
            <v>2520</v>
          </cell>
          <cell r="D38" t="str">
            <v>四川太极大药房连锁有限公司成华区高车一路药店</v>
          </cell>
          <cell r="E38" t="str">
            <v>东门片区</v>
          </cell>
          <cell r="F38" t="str">
            <v>毛静静</v>
          </cell>
          <cell r="G38">
            <v>2495</v>
          </cell>
          <cell r="H38">
            <v>66.4</v>
          </cell>
          <cell r="I38">
            <v>165675.04</v>
          </cell>
          <cell r="J38">
            <v>52887.41</v>
          </cell>
          <cell r="K38" t="str">
            <v>31.92%</v>
          </cell>
        </row>
        <row r="38">
          <cell r="O38">
            <v>23</v>
          </cell>
          <cell r="P38">
            <v>5520</v>
          </cell>
          <cell r="Q38">
            <v>-3687.36</v>
          </cell>
          <cell r="R38">
            <v>160155.04</v>
          </cell>
          <cell r="S38">
            <v>56574.77</v>
          </cell>
          <cell r="T38">
            <v>0.353250013237173</v>
          </cell>
          <cell r="U38">
            <v>5338.50133333333</v>
          </cell>
          <cell r="V38" t="str">
            <v>B2</v>
          </cell>
        </row>
        <row r="39">
          <cell r="C39">
            <v>106399</v>
          </cell>
          <cell r="D39" t="str">
            <v>四川太极大药房连锁有限公司青羊区蜀辉路药店</v>
          </cell>
          <cell r="E39" t="str">
            <v>南门片区</v>
          </cell>
          <cell r="F39" t="str">
            <v>陈冰雪</v>
          </cell>
          <cell r="G39">
            <v>2049</v>
          </cell>
          <cell r="H39">
            <v>83.51</v>
          </cell>
          <cell r="I39">
            <v>171110.86</v>
          </cell>
          <cell r="J39">
            <v>38227.81</v>
          </cell>
          <cell r="K39" t="str">
            <v>22.34%</v>
          </cell>
        </row>
        <row r="39">
          <cell r="O39">
            <v>67</v>
          </cell>
          <cell r="P39">
            <v>14790</v>
          </cell>
          <cell r="Q39">
            <v>-8439.09</v>
          </cell>
          <cell r="R39">
            <v>156320.86</v>
          </cell>
          <cell r="S39">
            <v>46666.9</v>
          </cell>
          <cell r="T39">
            <v>0.298532774192772</v>
          </cell>
          <cell r="U39">
            <v>5210.69533333333</v>
          </cell>
          <cell r="V39" t="str">
            <v>B2</v>
          </cell>
        </row>
        <row r="40">
          <cell r="C40">
            <v>2735</v>
          </cell>
          <cell r="D40" t="str">
            <v>四川太极大药房连锁有限公司锦江区观音桥街药店</v>
          </cell>
          <cell r="E40" t="str">
            <v>东门片区</v>
          </cell>
          <cell r="F40" t="str">
            <v>毛静静</v>
          </cell>
          <cell r="G40">
            <v>2632</v>
          </cell>
          <cell r="H40">
            <v>63</v>
          </cell>
          <cell r="I40">
            <v>165826.98</v>
          </cell>
          <cell r="J40">
            <v>49935.66</v>
          </cell>
          <cell r="K40" t="str">
            <v>30.11%</v>
          </cell>
        </row>
        <row r="40">
          <cell r="O40">
            <v>52</v>
          </cell>
          <cell r="P40">
            <v>10338</v>
          </cell>
          <cell r="Q40">
            <v>-6399.21</v>
          </cell>
          <cell r="R40">
            <v>155488.98</v>
          </cell>
          <cell r="S40">
            <v>56334.87</v>
          </cell>
          <cell r="T40">
            <v>0.362307798276122</v>
          </cell>
          <cell r="U40">
            <v>5182.966</v>
          </cell>
          <cell r="V40" t="str">
            <v>B2</v>
          </cell>
        </row>
        <row r="41">
          <cell r="C41">
            <v>2471</v>
          </cell>
          <cell r="D41" t="str">
            <v>四川太极大药房连锁有限公司青羊区清江东路药店</v>
          </cell>
          <cell r="E41" t="str">
            <v>西门片区</v>
          </cell>
          <cell r="F41" t="str">
            <v>刘琴英</v>
          </cell>
          <cell r="G41">
            <v>1575</v>
          </cell>
          <cell r="H41">
            <v>100</v>
          </cell>
          <cell r="I41">
            <v>157495.33</v>
          </cell>
          <cell r="J41">
            <v>44653.16</v>
          </cell>
          <cell r="K41" t="str">
            <v>28.35%</v>
          </cell>
        </row>
        <row r="41">
          <cell r="O41">
            <v>18</v>
          </cell>
          <cell r="P41">
            <v>4080</v>
          </cell>
          <cell r="Q41">
            <v>-2725.44</v>
          </cell>
          <cell r="R41">
            <v>153415.33</v>
          </cell>
          <cell r="S41">
            <v>47378.6</v>
          </cell>
          <cell r="T41">
            <v>0.308825721653762</v>
          </cell>
          <cell r="U41">
            <v>5113.84433333333</v>
          </cell>
          <cell r="V41" t="str">
            <v>B2</v>
          </cell>
        </row>
        <row r="42">
          <cell r="C42">
            <v>2443</v>
          </cell>
          <cell r="D42" t="str">
            <v>四川太极大药房连锁有限公司金牛区枣子巷药店</v>
          </cell>
          <cell r="E42" t="str">
            <v>西门片区</v>
          </cell>
          <cell r="F42" t="str">
            <v>刘琴英</v>
          </cell>
          <cell r="G42">
            <v>1962</v>
          </cell>
          <cell r="H42">
            <v>82.23</v>
          </cell>
          <cell r="I42">
            <v>161330.75</v>
          </cell>
          <cell r="J42">
            <v>41562.11</v>
          </cell>
          <cell r="K42" t="str">
            <v>25.76%</v>
          </cell>
        </row>
        <row r="42">
          <cell r="O42">
            <v>44</v>
          </cell>
          <cell r="P42">
            <v>11532</v>
          </cell>
          <cell r="Q42">
            <v>-7003.86</v>
          </cell>
          <cell r="R42">
            <v>149798.75</v>
          </cell>
          <cell r="S42">
            <v>48565.97</v>
          </cell>
          <cell r="T42">
            <v>0.324208112551006</v>
          </cell>
          <cell r="U42">
            <v>4993.29166666667</v>
          </cell>
          <cell r="V42" t="str">
            <v>C1</v>
          </cell>
        </row>
        <row r="43">
          <cell r="C43">
            <v>2893</v>
          </cell>
          <cell r="D43" t="str">
            <v>四川太极大药房连锁有限公司都江堰市灌口镇蒲阳路药店</v>
          </cell>
          <cell r="E43" t="str">
            <v>城郊一片</v>
          </cell>
          <cell r="F43" t="str">
            <v>郑红艳</v>
          </cell>
          <cell r="G43">
            <v>3526</v>
          </cell>
          <cell r="H43">
            <v>43.64</v>
          </cell>
          <cell r="I43">
            <v>153868.42</v>
          </cell>
          <cell r="J43">
            <v>36350.4</v>
          </cell>
          <cell r="K43" t="str">
            <v>23.62%</v>
          </cell>
        </row>
        <row r="43">
          <cell r="O43">
            <v>21</v>
          </cell>
          <cell r="P43">
            <v>5040</v>
          </cell>
          <cell r="Q43">
            <v>-3366.72</v>
          </cell>
          <cell r="R43">
            <v>148828.42</v>
          </cell>
          <cell r="S43">
            <v>39717.12</v>
          </cell>
          <cell r="T43">
            <v>0.266865159221606</v>
          </cell>
          <cell r="U43">
            <v>4960.94733333333</v>
          </cell>
          <cell r="V43" t="str">
            <v>C1</v>
          </cell>
        </row>
        <row r="44">
          <cell r="C44">
            <v>2802</v>
          </cell>
          <cell r="D44" t="str">
            <v>四川太极大药房连锁有限公司青羊区金丝街药店</v>
          </cell>
          <cell r="E44" t="str">
            <v>西门片区</v>
          </cell>
          <cell r="F44" t="str">
            <v>刘琴英</v>
          </cell>
          <cell r="G44">
            <v>2514</v>
          </cell>
          <cell r="H44">
            <v>58.78</v>
          </cell>
          <cell r="I44">
            <v>147784.94</v>
          </cell>
          <cell r="J44">
            <v>56715.98</v>
          </cell>
          <cell r="K44" t="str">
            <v>38.37%</v>
          </cell>
        </row>
        <row r="44">
          <cell r="R44">
            <v>147784.94</v>
          </cell>
          <cell r="S44">
            <v>56715.98</v>
          </cell>
          <cell r="T44">
            <v>0.383773745822815</v>
          </cell>
          <cell r="U44">
            <v>4926.16466666667</v>
          </cell>
          <cell r="V44" t="str">
            <v>C1</v>
          </cell>
        </row>
        <row r="45">
          <cell r="C45">
            <v>2876</v>
          </cell>
          <cell r="D45" t="str">
            <v>四川太极大药房连锁有限公司新津县邓双镇飞雪路药店</v>
          </cell>
          <cell r="E45" t="str">
            <v>新津片</v>
          </cell>
          <cell r="F45" t="str">
            <v>王燕丽</v>
          </cell>
          <cell r="G45">
            <v>2108</v>
          </cell>
          <cell r="H45">
            <v>69.8</v>
          </cell>
          <cell r="I45">
            <v>147144.91</v>
          </cell>
          <cell r="J45">
            <v>53644.85</v>
          </cell>
          <cell r="K45" t="str">
            <v>36.45%</v>
          </cell>
        </row>
        <row r="45">
          <cell r="R45">
            <v>147144.91</v>
          </cell>
          <cell r="S45">
            <v>53644.85</v>
          </cell>
          <cell r="T45">
            <v>0.364571564181187</v>
          </cell>
          <cell r="U45">
            <v>4904.83033333333</v>
          </cell>
          <cell r="V45" t="str">
            <v>C1</v>
          </cell>
        </row>
        <row r="46">
          <cell r="C46">
            <v>2904</v>
          </cell>
          <cell r="D46" t="str">
            <v>四川太极大药房连锁有限公司都江堰幸福镇景中路药店</v>
          </cell>
          <cell r="E46" t="str">
            <v>城郊一片</v>
          </cell>
          <cell r="F46" t="str">
            <v>郑红艳</v>
          </cell>
          <cell r="G46">
            <v>2109</v>
          </cell>
          <cell r="H46">
            <v>71.78</v>
          </cell>
          <cell r="I46">
            <v>151379.44</v>
          </cell>
          <cell r="J46">
            <v>41969.19</v>
          </cell>
          <cell r="K46" t="str">
            <v>27.72%</v>
          </cell>
        </row>
        <row r="46">
          <cell r="O46">
            <v>21</v>
          </cell>
          <cell r="P46">
            <v>5040</v>
          </cell>
          <cell r="Q46">
            <v>-3314.85</v>
          </cell>
          <cell r="R46">
            <v>146339.44</v>
          </cell>
          <cell r="S46">
            <v>45284.04</v>
          </cell>
          <cell r="T46">
            <v>0.309445218595889</v>
          </cell>
          <cell r="U46">
            <v>4877.98133333333</v>
          </cell>
          <cell r="V46" t="str">
            <v>C1</v>
          </cell>
        </row>
        <row r="47">
          <cell r="C47">
            <v>2466</v>
          </cell>
          <cell r="D47" t="str">
            <v>四川太极大药房连锁有限公司金牛区交大路第三药店</v>
          </cell>
          <cell r="E47" t="str">
            <v>西门片区</v>
          </cell>
          <cell r="F47" t="str">
            <v>刘琴英</v>
          </cell>
          <cell r="G47">
            <v>1983</v>
          </cell>
          <cell r="H47">
            <v>78.88</v>
          </cell>
          <cell r="I47">
            <v>156417.1</v>
          </cell>
          <cell r="J47">
            <v>37548.1</v>
          </cell>
          <cell r="K47" t="str">
            <v>24%</v>
          </cell>
        </row>
        <row r="47">
          <cell r="O47">
            <v>53</v>
          </cell>
          <cell r="P47">
            <v>11052</v>
          </cell>
          <cell r="Q47">
            <v>-6214.14</v>
          </cell>
          <cell r="R47">
            <v>145365.1</v>
          </cell>
          <cell r="S47">
            <v>43762.24</v>
          </cell>
          <cell r="T47">
            <v>0.301050527258606</v>
          </cell>
          <cell r="U47">
            <v>4845.50333333333</v>
          </cell>
          <cell r="V47" t="str">
            <v>C1</v>
          </cell>
        </row>
        <row r="48">
          <cell r="C48">
            <v>114286</v>
          </cell>
          <cell r="D48" t="str">
            <v>四川太极大药房连锁有限公司青羊区光华北五路药店</v>
          </cell>
          <cell r="E48" t="str">
            <v>南门片区</v>
          </cell>
          <cell r="F48" t="str">
            <v>陈冰雪</v>
          </cell>
          <cell r="G48">
            <v>2068</v>
          </cell>
          <cell r="H48">
            <v>75.13</v>
          </cell>
          <cell r="I48">
            <v>155367.36</v>
          </cell>
          <cell r="J48">
            <v>38574.49</v>
          </cell>
          <cell r="K48" t="str">
            <v>24.82%</v>
          </cell>
        </row>
        <row r="48">
          <cell r="O48">
            <v>55</v>
          </cell>
          <cell r="P48">
            <v>10758</v>
          </cell>
          <cell r="Q48">
            <v>-6053.95</v>
          </cell>
          <cell r="R48">
            <v>144609.36</v>
          </cell>
          <cell r="S48">
            <v>44628.44</v>
          </cell>
          <cell r="T48">
            <v>0.308613771612017</v>
          </cell>
          <cell r="U48">
            <v>4820.312</v>
          </cell>
          <cell r="V48" t="str">
            <v>C1</v>
          </cell>
        </row>
        <row r="49">
          <cell r="C49">
            <v>2451</v>
          </cell>
          <cell r="D49" t="str">
            <v>四川太极大药房连锁有限公司高新区土龙路药店</v>
          </cell>
          <cell r="E49" t="str">
            <v>西门片区</v>
          </cell>
          <cell r="F49" t="str">
            <v>刘琴英</v>
          </cell>
          <cell r="G49">
            <v>2043</v>
          </cell>
          <cell r="H49">
            <v>76.01</v>
          </cell>
          <cell r="I49">
            <v>155282.28</v>
          </cell>
          <cell r="J49">
            <v>40161.24</v>
          </cell>
          <cell r="K49" t="str">
            <v>25.86%</v>
          </cell>
        </row>
        <row r="49">
          <cell r="O49">
            <v>60</v>
          </cell>
          <cell r="P49">
            <v>12492</v>
          </cell>
          <cell r="Q49">
            <v>-7110.99</v>
          </cell>
          <cell r="R49">
            <v>142790.28</v>
          </cell>
          <cell r="S49">
            <v>47272.23</v>
          </cell>
          <cell r="T49">
            <v>0.331060559584308</v>
          </cell>
          <cell r="U49">
            <v>4759.676</v>
          </cell>
          <cell r="V49" t="str">
            <v>C1</v>
          </cell>
        </row>
        <row r="50">
          <cell r="C50">
            <v>2914</v>
          </cell>
          <cell r="D50" t="str">
            <v>四川太极大药房连锁有限公司崇州市怀远镇新正东街药店</v>
          </cell>
          <cell r="E50" t="str">
            <v>崇州片区</v>
          </cell>
          <cell r="F50" t="str">
            <v>胡建梅</v>
          </cell>
          <cell r="G50">
            <v>1971</v>
          </cell>
          <cell r="H50">
            <v>71.45</v>
          </cell>
          <cell r="I50">
            <v>140824.67</v>
          </cell>
          <cell r="J50">
            <v>50936.76</v>
          </cell>
          <cell r="K50" t="str">
            <v>36.17%</v>
          </cell>
        </row>
        <row r="50">
          <cell r="R50">
            <v>140824.67</v>
          </cell>
          <cell r="S50">
            <v>50936.76</v>
          </cell>
          <cell r="T50">
            <v>0.361703386203568</v>
          </cell>
          <cell r="U50">
            <v>4694.15566666667</v>
          </cell>
          <cell r="V50" t="str">
            <v>C1</v>
          </cell>
        </row>
        <row r="51">
          <cell r="C51">
            <v>2722</v>
          </cell>
          <cell r="D51" t="str">
            <v>四川太极大药房连锁有限公司高新区大源三期药店</v>
          </cell>
          <cell r="E51" t="str">
            <v>南门片区</v>
          </cell>
          <cell r="F51" t="str">
            <v>陈冰雪</v>
          </cell>
          <cell r="G51">
            <v>2141</v>
          </cell>
          <cell r="H51">
            <v>68.91</v>
          </cell>
          <cell r="I51">
            <v>147531.94</v>
          </cell>
          <cell r="J51">
            <v>40070.56</v>
          </cell>
          <cell r="K51" t="str">
            <v>27.16%</v>
          </cell>
        </row>
        <row r="51">
          <cell r="O51">
            <v>34</v>
          </cell>
          <cell r="P51">
            <v>7680</v>
          </cell>
          <cell r="Q51">
            <v>-5130.24</v>
          </cell>
          <cell r="R51">
            <v>139851.94</v>
          </cell>
          <cell r="S51">
            <v>45200.8</v>
          </cell>
          <cell r="T51">
            <v>0.323204669166549</v>
          </cell>
          <cell r="U51">
            <v>4661.73133333333</v>
          </cell>
          <cell r="V51" t="str">
            <v>C1</v>
          </cell>
        </row>
        <row r="52">
          <cell r="C52">
            <v>116919</v>
          </cell>
          <cell r="D52" t="str">
            <v>四川太极大药房连锁有限公司武侯区科华北路药店</v>
          </cell>
          <cell r="E52" t="str">
            <v>旗舰片区</v>
          </cell>
          <cell r="F52" t="str">
            <v>谭勤娟</v>
          </cell>
          <cell r="G52">
            <v>2156</v>
          </cell>
          <cell r="H52">
            <v>65.4</v>
          </cell>
          <cell r="I52">
            <v>140998.84</v>
          </cell>
          <cell r="J52">
            <v>49750.74</v>
          </cell>
          <cell r="K52" t="str">
            <v>35.28%</v>
          </cell>
        </row>
        <row r="52">
          <cell r="O52">
            <v>17</v>
          </cell>
          <cell r="P52">
            <v>4080</v>
          </cell>
          <cell r="Q52">
            <v>-2725.44</v>
          </cell>
          <cell r="R52">
            <v>136918.84</v>
          </cell>
          <cell r="S52">
            <v>52476.18</v>
          </cell>
          <cell r="T52">
            <v>0.383264859678916</v>
          </cell>
          <cell r="U52">
            <v>4563.96133333333</v>
          </cell>
          <cell r="V52" t="str">
            <v>C1</v>
          </cell>
        </row>
        <row r="53">
          <cell r="C53">
            <v>138202</v>
          </cell>
          <cell r="D53" t="str">
            <v>雅安市太极智慧云医药科技有限公司</v>
          </cell>
          <cell r="E53" t="str">
            <v>南门片区</v>
          </cell>
          <cell r="F53" t="str">
            <v>陈冰雪</v>
          </cell>
          <cell r="G53">
            <v>1600</v>
          </cell>
          <cell r="H53">
            <v>85.48</v>
          </cell>
          <cell r="I53">
            <v>136771.85</v>
          </cell>
          <cell r="J53">
            <v>52195.09</v>
          </cell>
          <cell r="K53" t="str">
            <v>38.16%</v>
          </cell>
        </row>
        <row r="53">
          <cell r="R53">
            <v>136771.85</v>
          </cell>
          <cell r="S53">
            <v>52195.09</v>
          </cell>
          <cell r="T53">
            <v>0.381621583681145</v>
          </cell>
          <cell r="U53">
            <v>4559.06166666667</v>
          </cell>
          <cell r="V53" t="str">
            <v>C1</v>
          </cell>
        </row>
        <row r="54">
          <cell r="C54">
            <v>103639</v>
          </cell>
          <cell r="D54" t="str">
            <v>四川太极大药房连锁有限公司成华区金马河路药店</v>
          </cell>
          <cell r="E54" t="str">
            <v>南门片区</v>
          </cell>
          <cell r="F54" t="str">
            <v>陈冰雪</v>
          </cell>
          <cell r="G54">
            <v>2180</v>
          </cell>
          <cell r="H54">
            <v>62.31</v>
          </cell>
          <cell r="I54">
            <v>135834</v>
          </cell>
          <cell r="J54">
            <v>43584.23</v>
          </cell>
          <cell r="K54" t="str">
            <v>32.08%</v>
          </cell>
        </row>
        <row r="54">
          <cell r="R54">
            <v>135834</v>
          </cell>
          <cell r="S54">
            <v>43584.23</v>
          </cell>
          <cell r="T54">
            <v>0.320863922140259</v>
          </cell>
          <cell r="U54">
            <v>4527.8</v>
          </cell>
          <cell r="V54" t="str">
            <v>C1</v>
          </cell>
        </row>
        <row r="55">
          <cell r="C55">
            <v>104428</v>
          </cell>
          <cell r="D55" t="str">
            <v>四川太极大药房连锁有限公司崇州市崇阳镇永康东路药店 </v>
          </cell>
          <cell r="E55" t="str">
            <v>崇州片区</v>
          </cell>
          <cell r="F55" t="str">
            <v>胡建梅</v>
          </cell>
          <cell r="G55">
            <v>2238</v>
          </cell>
          <cell r="H55">
            <v>61.86</v>
          </cell>
          <cell r="I55">
            <v>138439.63</v>
          </cell>
          <cell r="J55">
            <v>43342.12</v>
          </cell>
          <cell r="K55" t="str">
            <v>31.3%</v>
          </cell>
        </row>
        <row r="55">
          <cell r="O55">
            <v>18</v>
          </cell>
          <cell r="P55">
            <v>4320</v>
          </cell>
          <cell r="Q55">
            <v>-2885.76</v>
          </cell>
          <cell r="R55">
            <v>134119.63</v>
          </cell>
          <cell r="S55">
            <v>46227.88</v>
          </cell>
          <cell r="T55">
            <v>0.344676465331734</v>
          </cell>
          <cell r="U55">
            <v>4470.65433333333</v>
          </cell>
          <cell r="V55" t="str">
            <v>C1</v>
          </cell>
        </row>
        <row r="56">
          <cell r="C56">
            <v>2730</v>
          </cell>
          <cell r="D56" t="str">
            <v>四川太极大药房连锁有限公司锦江区水杉街药店</v>
          </cell>
          <cell r="E56" t="str">
            <v>东门片区</v>
          </cell>
          <cell r="F56" t="str">
            <v>毛静静</v>
          </cell>
          <cell r="G56">
            <v>2087</v>
          </cell>
          <cell r="H56">
            <v>64.24</v>
          </cell>
          <cell r="I56">
            <v>134077.22</v>
          </cell>
          <cell r="J56">
            <v>48917.4</v>
          </cell>
          <cell r="K56" t="str">
            <v>36.48%</v>
          </cell>
        </row>
        <row r="56">
          <cell r="R56">
            <v>134077.22</v>
          </cell>
          <cell r="S56">
            <v>48917.4</v>
          </cell>
          <cell r="T56">
            <v>0.364844975156854</v>
          </cell>
          <cell r="U56">
            <v>4469.24066666667</v>
          </cell>
          <cell r="V56" t="str">
            <v>C1</v>
          </cell>
        </row>
        <row r="57">
          <cell r="C57">
            <v>119263</v>
          </cell>
          <cell r="D57" t="str">
            <v>四川太极大药房连锁有限公司青羊区蜀源路药店</v>
          </cell>
          <cell r="E57" t="str">
            <v>南门片区</v>
          </cell>
          <cell r="F57" t="str">
            <v>陈冰雪</v>
          </cell>
          <cell r="G57">
            <v>1385</v>
          </cell>
          <cell r="H57">
            <v>94.97</v>
          </cell>
          <cell r="I57">
            <v>131538.65</v>
          </cell>
          <cell r="J57">
            <v>45081.48</v>
          </cell>
          <cell r="K57" t="str">
            <v>34.27%</v>
          </cell>
        </row>
        <row r="57">
          <cell r="R57">
            <v>131538.65</v>
          </cell>
          <cell r="S57">
            <v>45081.48</v>
          </cell>
          <cell r="T57">
            <v>0.342724210716774</v>
          </cell>
          <cell r="U57">
            <v>4384.62166666667</v>
          </cell>
          <cell r="V57" t="str">
            <v>C1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西门片区</v>
          </cell>
          <cell r="F58" t="str">
            <v>刘琴英</v>
          </cell>
          <cell r="G58">
            <v>1926</v>
          </cell>
          <cell r="H58">
            <v>67.76</v>
          </cell>
          <cell r="I58">
            <v>130512.91</v>
          </cell>
          <cell r="J58">
            <v>45816.76</v>
          </cell>
          <cell r="K58" t="str">
            <v>35.1%</v>
          </cell>
        </row>
        <row r="58">
          <cell r="R58">
            <v>130512.91</v>
          </cell>
          <cell r="S58">
            <v>45816.76</v>
          </cell>
          <cell r="T58">
            <v>0.351051554976439</v>
          </cell>
          <cell r="U58">
            <v>4350.43033333333</v>
          </cell>
          <cell r="V58" t="str">
            <v>C1</v>
          </cell>
        </row>
        <row r="59">
          <cell r="C59">
            <v>2751</v>
          </cell>
          <cell r="D59" t="str">
            <v>四川太极大药房连锁有限公司高新区新乐中街药店</v>
          </cell>
          <cell r="E59" t="str">
            <v>南门片区</v>
          </cell>
          <cell r="F59" t="str">
            <v>陈冰雪</v>
          </cell>
          <cell r="G59">
            <v>1956</v>
          </cell>
          <cell r="H59">
            <v>71.98</v>
          </cell>
          <cell r="I59">
            <v>140788.12</v>
          </cell>
          <cell r="J59">
            <v>37846.69</v>
          </cell>
          <cell r="K59" t="str">
            <v>26.88%</v>
          </cell>
        </row>
        <row r="59">
          <cell r="O59">
            <v>49</v>
          </cell>
          <cell r="P59">
            <v>10908</v>
          </cell>
          <cell r="Q59">
            <v>-6300.3</v>
          </cell>
          <cell r="R59">
            <v>129880.12</v>
          </cell>
          <cell r="S59">
            <v>44146.99</v>
          </cell>
          <cell r="T59">
            <v>0.339905676095772</v>
          </cell>
          <cell r="U59">
            <v>4329.33733333333</v>
          </cell>
          <cell r="V59" t="str">
            <v>C1</v>
          </cell>
        </row>
        <row r="60">
          <cell r="C60">
            <v>2826</v>
          </cell>
          <cell r="D60" t="str">
            <v>四川太极大药房连锁有限公司青羊区北东街药店</v>
          </cell>
          <cell r="E60" t="str">
            <v>西门片区</v>
          </cell>
          <cell r="F60" t="str">
            <v>刘琴英</v>
          </cell>
          <cell r="G60">
            <v>1943</v>
          </cell>
          <cell r="H60">
            <v>67.47</v>
          </cell>
          <cell r="I60">
            <v>131103.78</v>
          </cell>
          <cell r="J60">
            <v>46295.09</v>
          </cell>
          <cell r="K60" t="str">
            <v>35.31%</v>
          </cell>
          <cell r="L60">
            <v>2</v>
          </cell>
          <cell r="M60">
            <v>3378</v>
          </cell>
          <cell r="N60">
            <v>118.72</v>
          </cell>
        </row>
        <row r="60">
          <cell r="R60">
            <v>127725.78</v>
          </cell>
          <cell r="S60">
            <v>46176.37</v>
          </cell>
          <cell r="T60">
            <v>0.361527406604994</v>
          </cell>
          <cell r="U60">
            <v>4257.526</v>
          </cell>
          <cell r="V60" t="str">
            <v>C1</v>
          </cell>
        </row>
        <row r="61">
          <cell r="C61">
            <v>2804</v>
          </cell>
          <cell r="D61" t="str">
            <v>四川太极大药房连锁有限公司郫县郫筒镇一环路东南段药店</v>
          </cell>
          <cell r="E61" t="str">
            <v>西门片区</v>
          </cell>
          <cell r="F61" t="str">
            <v>刘琴英</v>
          </cell>
          <cell r="G61">
            <v>1694</v>
          </cell>
          <cell r="H61">
            <v>75.11</v>
          </cell>
          <cell r="I61">
            <v>127241.89</v>
          </cell>
          <cell r="J61">
            <v>36999.27</v>
          </cell>
          <cell r="K61" t="str">
            <v>29.07%</v>
          </cell>
        </row>
        <row r="61">
          <cell r="R61">
            <v>127241.89</v>
          </cell>
          <cell r="S61">
            <v>36999.27</v>
          </cell>
          <cell r="T61">
            <v>0.290779003675598</v>
          </cell>
          <cell r="U61">
            <v>4241.39633333333</v>
          </cell>
          <cell r="V61" t="str">
            <v>C1</v>
          </cell>
        </row>
        <row r="62">
          <cell r="C62">
            <v>111400</v>
          </cell>
          <cell r="D62" t="str">
            <v>四川太极大药房连锁有限公司邛崃市文君街道杏林路药店</v>
          </cell>
          <cell r="E62" t="str">
            <v>城郊一片</v>
          </cell>
          <cell r="F62" t="str">
            <v>郑红艳</v>
          </cell>
          <cell r="G62">
            <v>1432</v>
          </cell>
          <cell r="H62">
            <v>88.76</v>
          </cell>
          <cell r="I62">
            <v>127103.79</v>
          </cell>
          <cell r="J62">
            <v>35191.79</v>
          </cell>
          <cell r="K62" t="str">
            <v>27.68%</v>
          </cell>
        </row>
        <row r="62">
          <cell r="R62">
            <v>127103.79</v>
          </cell>
          <cell r="S62">
            <v>35191.79</v>
          </cell>
          <cell r="T62">
            <v>0.276874434664773</v>
          </cell>
          <cell r="U62">
            <v>4236.793</v>
          </cell>
          <cell r="V62" t="str">
            <v>C1</v>
          </cell>
        </row>
        <row r="63">
          <cell r="C63">
            <v>102934</v>
          </cell>
          <cell r="D63" t="str">
            <v>四川太极大药房连锁有限公司金牛区银河北街药店</v>
          </cell>
          <cell r="E63" t="str">
            <v>西门片区</v>
          </cell>
          <cell r="F63" t="str">
            <v>刘琴英</v>
          </cell>
          <cell r="G63">
            <v>1800</v>
          </cell>
          <cell r="H63">
            <v>72.58</v>
          </cell>
          <cell r="I63">
            <v>130648.73</v>
          </cell>
          <cell r="J63">
            <v>37933.53</v>
          </cell>
          <cell r="K63" t="str">
            <v>29.03%</v>
          </cell>
        </row>
        <row r="63">
          <cell r="O63">
            <v>22</v>
          </cell>
          <cell r="P63">
            <v>5040</v>
          </cell>
          <cell r="Q63">
            <v>-3366.72</v>
          </cell>
          <cell r="R63">
            <v>125608.73</v>
          </cell>
          <cell r="S63">
            <v>41300.25</v>
          </cell>
          <cell r="T63">
            <v>0.328800792747447</v>
          </cell>
          <cell r="U63">
            <v>4186.95766666667</v>
          </cell>
          <cell r="V63" t="str">
            <v>C1</v>
          </cell>
        </row>
        <row r="64">
          <cell r="C64">
            <v>2497</v>
          </cell>
          <cell r="D64" t="str">
            <v>四川太极大药房连锁有限公司新都区新都街道兴乐北路药店</v>
          </cell>
          <cell r="E64" t="str">
            <v>东门片区</v>
          </cell>
          <cell r="F64" t="str">
            <v>毛静静</v>
          </cell>
          <cell r="G64">
            <v>1421</v>
          </cell>
          <cell r="H64">
            <v>88.16</v>
          </cell>
          <cell r="I64">
            <v>125271.27</v>
          </cell>
          <cell r="J64">
            <v>35324.15</v>
          </cell>
          <cell r="K64" t="str">
            <v>28.19%</v>
          </cell>
        </row>
        <row r="64">
          <cell r="R64">
            <v>125271.27</v>
          </cell>
          <cell r="S64">
            <v>35324.15</v>
          </cell>
          <cell r="T64">
            <v>0.281981255558437</v>
          </cell>
          <cell r="U64">
            <v>4175.709</v>
          </cell>
          <cell r="V64" t="str">
            <v>C1</v>
          </cell>
        </row>
        <row r="65">
          <cell r="C65">
            <v>101453</v>
          </cell>
          <cell r="D65" t="str">
            <v>四川太极大药房连锁有限公司温江区公平街道江安路药店</v>
          </cell>
          <cell r="E65" t="str">
            <v>南门片区</v>
          </cell>
          <cell r="F65" t="str">
            <v>陈冰雪</v>
          </cell>
          <cell r="G65">
            <v>2000</v>
          </cell>
          <cell r="H65">
            <v>62.01</v>
          </cell>
          <cell r="I65">
            <v>124022.68</v>
          </cell>
          <cell r="J65">
            <v>42091.32</v>
          </cell>
          <cell r="K65" t="str">
            <v>33.93%</v>
          </cell>
        </row>
        <row r="65">
          <cell r="R65">
            <v>124022.68</v>
          </cell>
          <cell r="S65">
            <v>42091.32</v>
          </cell>
          <cell r="T65">
            <v>0.339384054593886</v>
          </cell>
          <cell r="U65">
            <v>4134.08933333333</v>
          </cell>
          <cell r="V65" t="str">
            <v>C1</v>
          </cell>
        </row>
        <row r="66">
          <cell r="C66">
            <v>2854</v>
          </cell>
          <cell r="D66" t="str">
            <v>四川太极大药房连锁有限公司大邑县晋原镇通达东路五段药店</v>
          </cell>
          <cell r="E66" t="str">
            <v>城郊一片</v>
          </cell>
          <cell r="F66" t="str">
            <v>郑红艳</v>
          </cell>
          <cell r="G66">
            <v>1976</v>
          </cell>
          <cell r="H66">
            <v>62.57</v>
          </cell>
          <cell r="I66">
            <v>123633.12</v>
          </cell>
          <cell r="J66">
            <v>39553.48</v>
          </cell>
          <cell r="K66" t="str">
            <v>31.99%</v>
          </cell>
        </row>
        <row r="66">
          <cell r="R66">
            <v>123633.12</v>
          </cell>
          <cell r="S66">
            <v>39553.48</v>
          </cell>
          <cell r="T66">
            <v>0.319926246300344</v>
          </cell>
          <cell r="U66">
            <v>4121.104</v>
          </cell>
          <cell r="V66" t="str">
            <v>C1</v>
          </cell>
        </row>
        <row r="67">
          <cell r="C67">
            <v>297863</v>
          </cell>
          <cell r="D67" t="str">
            <v>四川太极大药房连锁有限公司锦江区大田坎街药店</v>
          </cell>
          <cell r="E67" t="str">
            <v>东门片区</v>
          </cell>
          <cell r="F67" t="str">
            <v>毛静静</v>
          </cell>
          <cell r="G67">
            <v>1854</v>
          </cell>
          <cell r="H67">
            <v>68.64</v>
          </cell>
          <cell r="I67">
            <v>127261.56</v>
          </cell>
          <cell r="J67">
            <v>40303.19</v>
          </cell>
          <cell r="K67" t="str">
            <v>31.66%</v>
          </cell>
        </row>
        <row r="67">
          <cell r="O67">
            <v>24</v>
          </cell>
          <cell r="P67">
            <v>5280</v>
          </cell>
          <cell r="Q67">
            <v>-3507.13</v>
          </cell>
          <cell r="R67">
            <v>121981.56</v>
          </cell>
          <cell r="S67">
            <v>43810.32</v>
          </cell>
          <cell r="T67">
            <v>0.359155269042304</v>
          </cell>
          <cell r="U67">
            <v>4066.052</v>
          </cell>
          <cell r="V67" t="str">
            <v>C1</v>
          </cell>
        </row>
        <row r="68">
          <cell r="C68">
            <v>2808</v>
          </cell>
          <cell r="D68" t="str">
            <v>四川太极大药房连锁有限公司成华区崔家店路药店</v>
          </cell>
          <cell r="E68" t="str">
            <v>东门片区</v>
          </cell>
          <cell r="F68" t="str">
            <v>毛静静</v>
          </cell>
          <cell r="G68">
            <v>1969</v>
          </cell>
          <cell r="H68">
            <v>67.65</v>
          </cell>
          <cell r="I68">
            <v>133196.88</v>
          </cell>
          <cell r="J68">
            <v>27970.96</v>
          </cell>
          <cell r="K68" t="str">
            <v>20.99%</v>
          </cell>
        </row>
        <row r="68">
          <cell r="O68">
            <v>63</v>
          </cell>
          <cell r="P68">
            <v>12732</v>
          </cell>
          <cell r="Q68">
            <v>-7330.35</v>
          </cell>
          <cell r="R68">
            <v>120464.88</v>
          </cell>
          <cell r="S68">
            <v>35301.31</v>
          </cell>
          <cell r="T68">
            <v>0.293042337318561</v>
          </cell>
          <cell r="U68">
            <v>4015.496</v>
          </cell>
          <cell r="V68" t="str">
            <v>C1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  <cell r="F69" t="str">
            <v>毛静静</v>
          </cell>
          <cell r="G69">
            <v>1986</v>
          </cell>
          <cell r="H69">
            <v>73.41</v>
          </cell>
          <cell r="I69">
            <v>145799.94</v>
          </cell>
          <cell r="J69">
            <v>28481.79</v>
          </cell>
          <cell r="K69" t="str">
            <v>19.53%</v>
          </cell>
        </row>
        <row r="69">
          <cell r="O69">
            <v>128</v>
          </cell>
          <cell r="P69">
            <v>25392</v>
          </cell>
          <cell r="Q69">
            <v>-13609.44</v>
          </cell>
          <cell r="R69">
            <v>120407.94</v>
          </cell>
          <cell r="S69">
            <v>42091.23</v>
          </cell>
          <cell r="T69">
            <v>0.349571880392605</v>
          </cell>
          <cell r="U69">
            <v>4013.598</v>
          </cell>
          <cell r="V69" t="str">
            <v>C1</v>
          </cell>
        </row>
        <row r="70">
          <cell r="C70">
            <v>2778</v>
          </cell>
          <cell r="D70" t="str">
            <v>四川太极大药房连锁有限公司郫县郫筒镇东大街药店</v>
          </cell>
          <cell r="E70" t="str">
            <v>西门片区</v>
          </cell>
          <cell r="F70" t="str">
            <v>刘琴英</v>
          </cell>
          <cell r="G70">
            <v>1853</v>
          </cell>
          <cell r="H70">
            <v>63.96</v>
          </cell>
          <cell r="I70">
            <v>118527.03</v>
          </cell>
          <cell r="J70">
            <v>41801.22</v>
          </cell>
          <cell r="K70" t="str">
            <v>35.26%</v>
          </cell>
        </row>
        <row r="70">
          <cell r="R70">
            <v>118527.03</v>
          </cell>
          <cell r="S70">
            <v>41801.22</v>
          </cell>
          <cell r="T70">
            <v>0.352672466356408</v>
          </cell>
          <cell r="U70">
            <v>3950.901</v>
          </cell>
          <cell r="V70" t="str">
            <v>C1</v>
          </cell>
        </row>
        <row r="71">
          <cell r="C71">
            <v>116482</v>
          </cell>
          <cell r="D71" t="str">
            <v>四川太极大药房连锁有限公司锦江区宏济中路药店</v>
          </cell>
          <cell r="E71" t="str">
            <v>旗舰片区</v>
          </cell>
          <cell r="F71" t="str">
            <v>谭勤娟</v>
          </cell>
          <cell r="G71">
            <v>1969</v>
          </cell>
          <cell r="H71">
            <v>62.11</v>
          </cell>
          <cell r="I71">
            <v>122296.74</v>
          </cell>
          <cell r="J71">
            <v>41624.99</v>
          </cell>
          <cell r="K71" t="str">
            <v>34.03%</v>
          </cell>
        </row>
        <row r="71">
          <cell r="O71">
            <v>24</v>
          </cell>
          <cell r="P71">
            <v>5520</v>
          </cell>
          <cell r="Q71">
            <v>-3594.3</v>
          </cell>
          <cell r="R71">
            <v>116776.74</v>
          </cell>
          <cell r="S71">
            <v>45219.29</v>
          </cell>
          <cell r="T71">
            <v>0.387228569662075</v>
          </cell>
          <cell r="U71">
            <v>3892.558</v>
          </cell>
          <cell r="V71" t="str">
            <v>C1</v>
          </cell>
        </row>
        <row r="72">
          <cell r="C72">
            <v>102565</v>
          </cell>
          <cell r="D72" t="str">
            <v>四川太极大药房连锁有限公司武侯区佳灵路药店</v>
          </cell>
          <cell r="E72" t="str">
            <v>西门片区</v>
          </cell>
          <cell r="F72" t="str">
            <v>刘琴英</v>
          </cell>
          <cell r="G72">
            <v>2785</v>
          </cell>
          <cell r="H72">
            <v>43.89</v>
          </cell>
          <cell r="I72">
            <v>122236.6</v>
          </cell>
          <cell r="J72">
            <v>36721.77</v>
          </cell>
          <cell r="K72" t="str">
            <v>30.04%</v>
          </cell>
        </row>
        <row r="72">
          <cell r="O72">
            <v>38</v>
          </cell>
          <cell r="P72">
            <v>8022</v>
          </cell>
          <cell r="Q72">
            <v>-4727.49</v>
          </cell>
          <cell r="R72">
            <v>114214.6</v>
          </cell>
          <cell r="S72">
            <v>41449.26</v>
          </cell>
          <cell r="T72">
            <v>0.362906843783544</v>
          </cell>
          <cell r="U72">
            <v>3807.15333333333</v>
          </cell>
          <cell r="V72" t="str">
            <v>C1</v>
          </cell>
        </row>
        <row r="73">
          <cell r="C73">
            <v>113833</v>
          </cell>
          <cell r="D73" t="str">
            <v>四川太极大药房连锁有限公司青羊区光华西一路药店</v>
          </cell>
          <cell r="E73" t="str">
            <v>南门片区</v>
          </cell>
          <cell r="F73" t="str">
            <v>陈冰雪</v>
          </cell>
          <cell r="G73">
            <v>1700</v>
          </cell>
          <cell r="H73">
            <v>67.09</v>
          </cell>
          <cell r="I73">
            <v>114059.69</v>
          </cell>
          <cell r="J73">
            <v>43561.83</v>
          </cell>
          <cell r="K73" t="str">
            <v>38.19%</v>
          </cell>
        </row>
        <row r="73">
          <cell r="R73">
            <v>114059.69</v>
          </cell>
          <cell r="S73">
            <v>43561.83</v>
          </cell>
          <cell r="T73">
            <v>0.381921343114294</v>
          </cell>
          <cell r="U73">
            <v>3801.98966666667</v>
          </cell>
          <cell r="V73" t="str">
            <v>C1</v>
          </cell>
        </row>
        <row r="74">
          <cell r="C74">
            <v>2852</v>
          </cell>
          <cell r="D74" t="str">
            <v>四川太极大药房连锁有限公司大邑县晋原镇子龙街药店</v>
          </cell>
          <cell r="E74" t="str">
            <v>城郊一片</v>
          </cell>
          <cell r="F74" t="str">
            <v>郑红艳</v>
          </cell>
          <cell r="G74">
            <v>1335</v>
          </cell>
          <cell r="H74">
            <v>80.23</v>
          </cell>
          <cell r="I74">
            <v>107101.4</v>
          </cell>
          <cell r="J74">
            <v>33487.5</v>
          </cell>
          <cell r="K74" t="str">
            <v>31.26%</v>
          </cell>
        </row>
        <row r="74">
          <cell r="R74">
            <v>107101.4</v>
          </cell>
          <cell r="S74">
            <v>33487.5</v>
          </cell>
          <cell r="T74">
            <v>0.312670982825621</v>
          </cell>
          <cell r="U74">
            <v>3570.04666666667</v>
          </cell>
          <cell r="V74" t="str">
            <v>C1</v>
          </cell>
        </row>
        <row r="75">
          <cell r="C75">
            <v>108277</v>
          </cell>
          <cell r="D75" t="str">
            <v>四川太极大药房连锁有限公司金牛区银沙路药店</v>
          </cell>
          <cell r="E75" t="str">
            <v>西门片区</v>
          </cell>
          <cell r="F75" t="str">
            <v>刘琴英</v>
          </cell>
          <cell r="G75">
            <v>1933</v>
          </cell>
          <cell r="H75">
            <v>56.93</v>
          </cell>
          <cell r="I75">
            <v>110052.18</v>
          </cell>
          <cell r="J75">
            <v>31873.02</v>
          </cell>
          <cell r="K75" t="str">
            <v>28.96%</v>
          </cell>
        </row>
        <row r="75">
          <cell r="O75">
            <v>20</v>
          </cell>
          <cell r="P75">
            <v>4080</v>
          </cell>
          <cell r="Q75">
            <v>-2717.48</v>
          </cell>
          <cell r="R75">
            <v>105972.18</v>
          </cell>
          <cell r="S75">
            <v>34590.5</v>
          </cell>
          <cell r="T75">
            <v>0.326411139225408</v>
          </cell>
          <cell r="U75">
            <v>3532.406</v>
          </cell>
          <cell r="V75" t="str">
            <v>C1</v>
          </cell>
        </row>
        <row r="76">
          <cell r="C76">
            <v>2304</v>
          </cell>
          <cell r="D76" t="str">
            <v>四川太极大药房连锁有限公司成都高新区天久南巷药店</v>
          </cell>
          <cell r="E76" t="str">
            <v>南门片区</v>
          </cell>
          <cell r="F76" t="str">
            <v>陈冰雪</v>
          </cell>
          <cell r="G76">
            <v>1687</v>
          </cell>
          <cell r="H76">
            <v>76.12</v>
          </cell>
          <cell r="I76">
            <v>128411.83</v>
          </cell>
          <cell r="J76">
            <v>18345.09</v>
          </cell>
          <cell r="K76" t="str">
            <v>14.28%</v>
          </cell>
        </row>
        <row r="76">
          <cell r="O76">
            <v>104</v>
          </cell>
          <cell r="P76">
            <v>22488</v>
          </cell>
          <cell r="Q76">
            <v>-13060.15</v>
          </cell>
          <cell r="R76">
            <v>105923.83</v>
          </cell>
          <cell r="S76">
            <v>31405.24</v>
          </cell>
          <cell r="T76">
            <v>0.296488901505922</v>
          </cell>
          <cell r="U76">
            <v>3530.79433333333</v>
          </cell>
          <cell r="V76" t="str">
            <v>C1</v>
          </cell>
        </row>
        <row r="77">
          <cell r="C77">
            <v>102935</v>
          </cell>
          <cell r="D77" t="str">
            <v>四川太极大药房连锁有限公司青羊区童子街药店</v>
          </cell>
          <cell r="E77" t="str">
            <v>旗舰片区</v>
          </cell>
          <cell r="F77" t="str">
            <v>谭勤娟</v>
          </cell>
          <cell r="G77">
            <v>1479</v>
          </cell>
          <cell r="H77">
            <v>70.14</v>
          </cell>
          <cell r="I77">
            <v>103735.41</v>
          </cell>
          <cell r="J77">
            <v>39574.34</v>
          </cell>
          <cell r="K77" t="str">
            <v>38.14%</v>
          </cell>
        </row>
        <row r="77">
          <cell r="R77">
            <v>103735.41</v>
          </cell>
          <cell r="S77">
            <v>39574.34</v>
          </cell>
          <cell r="T77">
            <v>0.381493069724215</v>
          </cell>
          <cell r="U77">
            <v>3457.847</v>
          </cell>
          <cell r="V77" t="str">
            <v>C1</v>
          </cell>
        </row>
        <row r="78">
          <cell r="C78">
            <v>106865</v>
          </cell>
          <cell r="D78" t="str">
            <v>四川太极大药房连锁有限公司武侯区丝竹路药店</v>
          </cell>
          <cell r="E78" t="str">
            <v>旗舰片区</v>
          </cell>
          <cell r="F78" t="str">
            <v>谭勤娟</v>
          </cell>
          <cell r="G78">
            <v>1315</v>
          </cell>
          <cell r="H78">
            <v>83.77</v>
          </cell>
          <cell r="I78">
            <v>110151.07</v>
          </cell>
          <cell r="J78">
            <v>30908.17</v>
          </cell>
          <cell r="K78" t="str">
            <v>28.05%</v>
          </cell>
          <cell r="L78">
            <v>2</v>
          </cell>
          <cell r="M78">
            <v>241.28</v>
          </cell>
          <cell r="N78">
            <v>4.88</v>
          </cell>
          <cell r="O78">
            <v>30</v>
          </cell>
          <cell r="P78">
            <v>6720</v>
          </cell>
          <cell r="Q78">
            <v>-4481.03</v>
          </cell>
          <cell r="R78">
            <v>103189.79</v>
          </cell>
          <cell r="S78">
            <v>35384.32</v>
          </cell>
          <cell r="T78">
            <v>0.342905242853968</v>
          </cell>
          <cell r="U78">
            <v>3439.65966666667</v>
          </cell>
          <cell r="V78" t="str">
            <v>C1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  <cell r="F79" t="str">
            <v>谭勤娟</v>
          </cell>
          <cell r="G79">
            <v>1730</v>
          </cell>
          <cell r="H79">
            <v>62.76</v>
          </cell>
          <cell r="I79">
            <v>108573.78</v>
          </cell>
          <cell r="J79">
            <v>35344.74</v>
          </cell>
          <cell r="K79" t="str">
            <v>32.55%</v>
          </cell>
        </row>
        <row r="79">
          <cell r="O79">
            <v>27</v>
          </cell>
          <cell r="P79">
            <v>6480</v>
          </cell>
          <cell r="Q79">
            <v>-4268.79</v>
          </cell>
          <cell r="R79">
            <v>102093.78</v>
          </cell>
          <cell r="S79">
            <v>39613.53</v>
          </cell>
          <cell r="T79">
            <v>0.388011199115166</v>
          </cell>
          <cell r="U79">
            <v>3403.126</v>
          </cell>
          <cell r="V79" t="str">
            <v>C1</v>
          </cell>
        </row>
        <row r="80">
          <cell r="C80">
            <v>103199</v>
          </cell>
          <cell r="D80" t="str">
            <v>四川太极大药房连锁有限公司成华区西林一街药店</v>
          </cell>
          <cell r="E80" t="str">
            <v>东门片区</v>
          </cell>
          <cell r="F80" t="str">
            <v>毛静静</v>
          </cell>
          <cell r="G80">
            <v>1459</v>
          </cell>
          <cell r="H80">
            <v>69.29</v>
          </cell>
          <cell r="I80">
            <v>101093.94</v>
          </cell>
          <cell r="J80">
            <v>33659.06</v>
          </cell>
          <cell r="K80" t="str">
            <v>33.29%</v>
          </cell>
        </row>
        <row r="80">
          <cell r="R80">
            <v>101093.94</v>
          </cell>
          <cell r="S80">
            <v>33659.06</v>
          </cell>
          <cell r="T80">
            <v>0.332948344876063</v>
          </cell>
          <cell r="U80">
            <v>3369.798</v>
          </cell>
          <cell r="V80" t="str">
            <v>C1</v>
          </cell>
        </row>
        <row r="81">
          <cell r="C81">
            <v>122906</v>
          </cell>
          <cell r="D81" t="str">
            <v>四川太极大药房连锁有限公司新都区斑竹园街道医贸大道药店</v>
          </cell>
          <cell r="E81" t="str">
            <v>东门片区</v>
          </cell>
          <cell r="F81" t="str">
            <v>毛静静</v>
          </cell>
          <cell r="G81">
            <v>1739</v>
          </cell>
          <cell r="H81">
            <v>57.95</v>
          </cell>
          <cell r="I81">
            <v>100775.59</v>
          </cell>
          <cell r="J81">
            <v>35242.94</v>
          </cell>
          <cell r="K81" t="str">
            <v>34.97%</v>
          </cell>
        </row>
        <row r="81">
          <cell r="R81">
            <v>100775.59</v>
          </cell>
          <cell r="S81">
            <v>35242.94</v>
          </cell>
          <cell r="T81">
            <v>0.349717029689432</v>
          </cell>
          <cell r="U81">
            <v>3359.18633333333</v>
          </cell>
          <cell r="V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城郊一片</v>
          </cell>
          <cell r="F82" t="str">
            <v>郑红艳</v>
          </cell>
          <cell r="G82">
            <v>1630</v>
          </cell>
          <cell r="H82">
            <v>61.75</v>
          </cell>
          <cell r="I82">
            <v>100653.99</v>
          </cell>
          <cell r="J82">
            <v>34836.25</v>
          </cell>
          <cell r="K82" t="str">
            <v>34.6%</v>
          </cell>
        </row>
        <row r="82">
          <cell r="R82">
            <v>100653.99</v>
          </cell>
          <cell r="S82">
            <v>34836.25</v>
          </cell>
          <cell r="T82">
            <v>0.346099046843548</v>
          </cell>
          <cell r="U82">
            <v>3355.133</v>
          </cell>
          <cell r="V82" t="str">
            <v>C1</v>
          </cell>
        </row>
        <row r="83">
          <cell r="C83">
            <v>105751</v>
          </cell>
          <cell r="D83" t="str">
            <v>四川太极大药房连锁有限公司高新区新下街药店</v>
          </cell>
          <cell r="E83" t="str">
            <v>南门片区</v>
          </cell>
          <cell r="F83" t="str">
            <v>陈冰雪</v>
          </cell>
          <cell r="G83">
            <v>1692</v>
          </cell>
          <cell r="H83">
            <v>68.84</v>
          </cell>
          <cell r="I83">
            <v>116470.56</v>
          </cell>
          <cell r="J83">
            <v>26018.24</v>
          </cell>
          <cell r="K83" t="str">
            <v>22.33%</v>
          </cell>
        </row>
        <row r="83">
          <cell r="O83">
            <v>77</v>
          </cell>
          <cell r="P83">
            <v>16152</v>
          </cell>
          <cell r="Q83">
            <v>-9418.80999999999</v>
          </cell>
          <cell r="R83">
            <v>100318.56</v>
          </cell>
          <cell r="S83">
            <v>35437.05</v>
          </cell>
          <cell r="T83">
            <v>0.35324520208424</v>
          </cell>
          <cell r="U83">
            <v>3343.952</v>
          </cell>
          <cell r="V83" t="str">
            <v>C1</v>
          </cell>
        </row>
        <row r="84">
          <cell r="C84">
            <v>2717</v>
          </cell>
          <cell r="D84" t="str">
            <v>四川太极大药房连锁有限公司成华区万宇路药店</v>
          </cell>
          <cell r="E84" t="str">
            <v>南门片区</v>
          </cell>
          <cell r="F84" t="str">
            <v>陈冰雪</v>
          </cell>
          <cell r="G84">
            <v>1586</v>
          </cell>
          <cell r="H84">
            <v>65.65</v>
          </cell>
          <cell r="I84">
            <v>104116.7</v>
          </cell>
          <cell r="J84">
            <v>31749.25</v>
          </cell>
          <cell r="K84" t="str">
            <v>30.49%</v>
          </cell>
        </row>
        <row r="84">
          <cell r="O84">
            <v>16</v>
          </cell>
          <cell r="P84">
            <v>3840</v>
          </cell>
          <cell r="Q84">
            <v>-2565.12</v>
          </cell>
          <cell r="R84">
            <v>100276.7</v>
          </cell>
          <cell r="S84">
            <v>34314.37</v>
          </cell>
          <cell r="T84">
            <v>0.342196841340012</v>
          </cell>
          <cell r="U84">
            <v>3342.55666666667</v>
          </cell>
          <cell r="V84" t="str">
            <v>C1</v>
          </cell>
        </row>
        <row r="85">
          <cell r="C85">
            <v>2865</v>
          </cell>
          <cell r="D85" t="str">
            <v>四川太极大药房连锁有限公司邛崃市临邛镇洪川小区药店</v>
          </cell>
          <cell r="E85" t="str">
            <v>城郊一片</v>
          </cell>
          <cell r="F85" t="str">
            <v>郑红艳</v>
          </cell>
          <cell r="G85">
            <v>1681</v>
          </cell>
          <cell r="H85">
            <v>58.31</v>
          </cell>
          <cell r="I85">
            <v>98015.5</v>
          </cell>
          <cell r="J85">
            <v>35892.49</v>
          </cell>
          <cell r="K85" t="str">
            <v>36.61%</v>
          </cell>
        </row>
        <row r="85">
          <cell r="R85">
            <v>98015.5</v>
          </cell>
          <cell r="S85">
            <v>35892.49</v>
          </cell>
          <cell r="T85">
            <v>0.366191979839923</v>
          </cell>
          <cell r="U85">
            <v>3267.18333333333</v>
          </cell>
          <cell r="V85" t="str">
            <v>C1</v>
          </cell>
        </row>
        <row r="86">
          <cell r="C86">
            <v>2910</v>
          </cell>
          <cell r="D86" t="str">
            <v>四川太极大药房连锁有限公司崇州市崇阳镇金带街药店</v>
          </cell>
          <cell r="E86" t="str">
            <v>崇州片区</v>
          </cell>
          <cell r="F86" t="str">
            <v>胡建梅</v>
          </cell>
          <cell r="G86">
            <v>1579</v>
          </cell>
          <cell r="H86">
            <v>61.19</v>
          </cell>
          <cell r="I86">
            <v>96626.13</v>
          </cell>
          <cell r="J86">
            <v>34380.91</v>
          </cell>
          <cell r="K86" t="str">
            <v>35.58%</v>
          </cell>
        </row>
        <row r="86">
          <cell r="R86">
            <v>96626.13</v>
          </cell>
          <cell r="S86">
            <v>34380.91</v>
          </cell>
          <cell r="T86">
            <v>0.355813794881364</v>
          </cell>
          <cell r="U86">
            <v>3220.871</v>
          </cell>
          <cell r="V86" t="str">
            <v>C1</v>
          </cell>
        </row>
        <row r="87">
          <cell r="C87">
            <v>107728</v>
          </cell>
          <cell r="D87" t="str">
            <v>四川太极大药房连锁有限公司大邑县晋原镇北街药店</v>
          </cell>
          <cell r="E87" t="str">
            <v>城郊一片</v>
          </cell>
          <cell r="F87" t="str">
            <v>郑红艳</v>
          </cell>
          <cell r="G87">
            <v>1257</v>
          </cell>
          <cell r="H87">
            <v>75.72</v>
          </cell>
          <cell r="I87">
            <v>95178.43</v>
          </cell>
          <cell r="J87">
            <v>31021.46</v>
          </cell>
          <cell r="K87" t="str">
            <v>32.59%</v>
          </cell>
        </row>
        <row r="87">
          <cell r="R87">
            <v>95178.43</v>
          </cell>
          <cell r="S87">
            <v>31021.46</v>
          </cell>
          <cell r="T87">
            <v>0.325929519955309</v>
          </cell>
          <cell r="U87">
            <v>3172.61433333333</v>
          </cell>
          <cell r="V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西门片区</v>
          </cell>
          <cell r="F88" t="str">
            <v>刘琴英</v>
          </cell>
          <cell r="G88">
            <v>1469</v>
          </cell>
          <cell r="H88">
            <v>66.03</v>
          </cell>
          <cell r="I88">
            <v>96991.27</v>
          </cell>
          <cell r="J88">
            <v>24012.95</v>
          </cell>
          <cell r="K88" t="str">
            <v>24.75%</v>
          </cell>
        </row>
        <row r="88">
          <cell r="O88">
            <v>13</v>
          </cell>
          <cell r="P88">
            <v>3120</v>
          </cell>
          <cell r="Q88">
            <v>-2084.16</v>
          </cell>
          <cell r="R88">
            <v>93871.27</v>
          </cell>
          <cell r="S88">
            <v>26097.11</v>
          </cell>
          <cell r="T88">
            <v>0.278009555000161</v>
          </cell>
          <cell r="U88">
            <v>3129.04233333333</v>
          </cell>
          <cell r="V88" t="str">
            <v>C1</v>
          </cell>
        </row>
        <row r="89">
          <cell r="C89">
            <v>106569</v>
          </cell>
          <cell r="D89" t="str">
            <v>四川太极大药房连锁有限公司武侯区大悦路药店</v>
          </cell>
          <cell r="E89" t="str">
            <v>西门片区</v>
          </cell>
          <cell r="F89" t="str">
            <v>刘琴英</v>
          </cell>
          <cell r="G89">
            <v>1214</v>
          </cell>
          <cell r="H89">
            <v>79.06</v>
          </cell>
          <cell r="I89">
            <v>95973.44</v>
          </cell>
          <cell r="J89">
            <v>24415.82</v>
          </cell>
          <cell r="K89" t="str">
            <v>25.44%</v>
          </cell>
        </row>
        <row r="89">
          <cell r="O89">
            <v>10</v>
          </cell>
          <cell r="P89">
            <v>2400</v>
          </cell>
          <cell r="Q89">
            <v>-1603.2</v>
          </cell>
          <cell r="R89">
            <v>93573.44</v>
          </cell>
          <cell r="S89">
            <v>26019.02</v>
          </cell>
          <cell r="T89">
            <v>0.278059885369182</v>
          </cell>
          <cell r="U89">
            <v>3119.11466666667</v>
          </cell>
          <cell r="V89" t="str">
            <v>C1</v>
          </cell>
        </row>
        <row r="90">
          <cell r="C90">
            <v>2888</v>
          </cell>
          <cell r="D90" t="str">
            <v>四川太极大药房连锁有限公司都江堰市蒲阳镇问道西路药店</v>
          </cell>
          <cell r="E90" t="str">
            <v>城郊一片</v>
          </cell>
          <cell r="F90" t="str">
            <v>郑红艳</v>
          </cell>
          <cell r="G90">
            <v>1517</v>
          </cell>
          <cell r="H90">
            <v>60.6</v>
          </cell>
          <cell r="I90">
            <v>91928.89</v>
          </cell>
          <cell r="J90">
            <v>32007.52</v>
          </cell>
          <cell r="K90" t="str">
            <v>34.81%</v>
          </cell>
        </row>
        <row r="90">
          <cell r="R90">
            <v>91928.89</v>
          </cell>
          <cell r="S90">
            <v>32007.52</v>
          </cell>
          <cell r="T90">
            <v>0.348176944157598</v>
          </cell>
          <cell r="U90">
            <v>3064.29633333333</v>
          </cell>
          <cell r="V90" t="str">
            <v>C1</v>
          </cell>
        </row>
        <row r="91">
          <cell r="C91">
            <v>2422</v>
          </cell>
          <cell r="D91" t="str">
            <v>四川太极大药房连锁有限公司金牛区金沙路药店</v>
          </cell>
          <cell r="E91" t="str">
            <v>西门片区</v>
          </cell>
          <cell r="F91" t="str">
            <v>刘琴英</v>
          </cell>
          <cell r="G91">
            <v>1450</v>
          </cell>
          <cell r="H91">
            <v>67.8</v>
          </cell>
          <cell r="I91">
            <v>98312.9</v>
          </cell>
          <cell r="J91">
            <v>27949.67</v>
          </cell>
          <cell r="K91" t="str">
            <v>28.42%</v>
          </cell>
        </row>
        <row r="91">
          <cell r="O91">
            <v>28</v>
          </cell>
          <cell r="P91">
            <v>7236</v>
          </cell>
          <cell r="Q91">
            <v>-4289.58</v>
          </cell>
          <cell r="R91">
            <v>91076.9</v>
          </cell>
          <cell r="S91">
            <v>32239.25</v>
          </cell>
          <cell r="T91">
            <v>0.353978341379647</v>
          </cell>
          <cell r="U91">
            <v>3035.89666666667</v>
          </cell>
          <cell r="V91" t="str">
            <v>C1</v>
          </cell>
        </row>
        <row r="92">
          <cell r="C92">
            <v>2714</v>
          </cell>
          <cell r="D92" t="str">
            <v>四川太极大药房连锁有限公司成华区华康路药店</v>
          </cell>
          <cell r="E92" t="str">
            <v>东门片区</v>
          </cell>
          <cell r="F92" t="str">
            <v>毛静静</v>
          </cell>
          <cell r="G92">
            <v>1505</v>
          </cell>
          <cell r="H92">
            <v>62.82</v>
          </cell>
          <cell r="I92">
            <v>94543.94</v>
          </cell>
          <cell r="J92">
            <v>30772.48</v>
          </cell>
          <cell r="K92" t="str">
            <v>32.54%</v>
          </cell>
        </row>
        <row r="92">
          <cell r="O92">
            <v>16</v>
          </cell>
          <cell r="P92">
            <v>3840</v>
          </cell>
          <cell r="Q92">
            <v>-2565.12</v>
          </cell>
          <cell r="R92">
            <v>90703.94</v>
          </cell>
          <cell r="S92">
            <v>33337.6</v>
          </cell>
          <cell r="T92">
            <v>0.36754301963068</v>
          </cell>
          <cell r="U92">
            <v>3023.46466666667</v>
          </cell>
          <cell r="V92" t="str">
            <v>C1</v>
          </cell>
        </row>
        <row r="93">
          <cell r="C93">
            <v>2153</v>
          </cell>
          <cell r="D93" t="str">
            <v>四川太极大药房连锁有限公司成都高新区吉瑞三路二药房</v>
          </cell>
          <cell r="E93" t="str">
            <v>南门片区</v>
          </cell>
          <cell r="F93" t="str">
            <v>陈冰雪</v>
          </cell>
          <cell r="G93">
            <v>1715</v>
          </cell>
          <cell r="H93">
            <v>55.06</v>
          </cell>
          <cell r="I93">
            <v>94425.87</v>
          </cell>
          <cell r="J93">
            <v>27378.09</v>
          </cell>
          <cell r="K93" t="str">
            <v>28.99%</v>
          </cell>
        </row>
        <row r="93">
          <cell r="O93">
            <v>16</v>
          </cell>
          <cell r="P93">
            <v>3840</v>
          </cell>
          <cell r="Q93">
            <v>-2501.28</v>
          </cell>
          <cell r="R93">
            <v>90585.87</v>
          </cell>
          <cell r="S93">
            <v>29879.37</v>
          </cell>
          <cell r="T93">
            <v>0.329845813701408</v>
          </cell>
          <cell r="U93">
            <v>3019.529</v>
          </cell>
          <cell r="V93" t="str">
            <v>C1</v>
          </cell>
        </row>
        <row r="94">
          <cell r="C94">
            <v>2874</v>
          </cell>
          <cell r="D94" t="str">
            <v>四川太极大药房连锁有限公司大邑县晋原镇东街药店</v>
          </cell>
          <cell r="E94" t="str">
            <v>城郊一片</v>
          </cell>
          <cell r="F94" t="str">
            <v>郑红艳</v>
          </cell>
          <cell r="G94">
            <v>1420</v>
          </cell>
          <cell r="H94">
            <v>63.68</v>
          </cell>
          <cell r="I94">
            <v>90428.61</v>
          </cell>
          <cell r="J94">
            <v>29413.86</v>
          </cell>
          <cell r="K94" t="str">
            <v>32.52%</v>
          </cell>
        </row>
        <row r="94">
          <cell r="R94">
            <v>90428.61</v>
          </cell>
          <cell r="S94">
            <v>29413.86</v>
          </cell>
          <cell r="T94">
            <v>0.325271614813055</v>
          </cell>
          <cell r="U94">
            <v>3014.287</v>
          </cell>
          <cell r="V94" t="str">
            <v>C1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  <cell r="F95" t="str">
            <v>谭勤娟</v>
          </cell>
          <cell r="G95">
            <v>1314</v>
          </cell>
          <cell r="H95">
            <v>67.43</v>
          </cell>
          <cell r="I95">
            <v>88605.66</v>
          </cell>
          <cell r="J95">
            <v>30957.94</v>
          </cell>
          <cell r="K95" t="str">
            <v>34.93%</v>
          </cell>
        </row>
        <row r="95">
          <cell r="R95">
            <v>88605.66</v>
          </cell>
          <cell r="S95">
            <v>30957.94</v>
          </cell>
          <cell r="T95">
            <v>0.349390095395712</v>
          </cell>
          <cell r="U95">
            <v>2953.522</v>
          </cell>
          <cell r="V95" t="str">
            <v>C2</v>
          </cell>
        </row>
        <row r="96">
          <cell r="C96">
            <v>2851</v>
          </cell>
          <cell r="D96" t="str">
            <v>四川太极大药房连锁有限公司大邑县安仁镇千禧街药店</v>
          </cell>
          <cell r="E96" t="str">
            <v>城郊一片</v>
          </cell>
          <cell r="F96" t="str">
            <v>郑红艳</v>
          </cell>
          <cell r="G96">
            <v>1920</v>
          </cell>
          <cell r="H96">
            <v>45.49</v>
          </cell>
          <cell r="I96">
            <v>87342.58</v>
          </cell>
          <cell r="J96">
            <v>26099.56</v>
          </cell>
          <cell r="K96" t="str">
            <v>29.88%</v>
          </cell>
        </row>
        <row r="96">
          <cell r="R96">
            <v>87342.58</v>
          </cell>
          <cell r="S96">
            <v>26099.56</v>
          </cell>
          <cell r="T96">
            <v>0.298818285422757</v>
          </cell>
          <cell r="U96">
            <v>2911.41933333333</v>
          </cell>
          <cell r="V96" t="str">
            <v>C2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  <cell r="F97" t="str">
            <v>陈冰雪</v>
          </cell>
          <cell r="G97">
            <v>1456</v>
          </cell>
          <cell r="H97">
            <v>62.16</v>
          </cell>
          <cell r="I97">
            <v>90511.35</v>
          </cell>
          <cell r="J97">
            <v>26433.32</v>
          </cell>
          <cell r="K97" t="str">
            <v>29.2%</v>
          </cell>
        </row>
        <row r="97">
          <cell r="O97">
            <v>14</v>
          </cell>
          <cell r="P97">
            <v>3360</v>
          </cell>
          <cell r="Q97">
            <v>-2204.58</v>
          </cell>
          <cell r="R97">
            <v>87151.35</v>
          </cell>
          <cell r="S97">
            <v>28637.9</v>
          </cell>
          <cell r="T97">
            <v>0.328599614349061</v>
          </cell>
          <cell r="U97">
            <v>2905.045</v>
          </cell>
          <cell r="V97" t="str">
            <v>C2</v>
          </cell>
        </row>
        <row r="98">
          <cell r="C98">
            <v>2886</v>
          </cell>
          <cell r="D98" t="str">
            <v>四川太极大药房连锁有限公司都江堰市幸福镇翔凤路药店</v>
          </cell>
          <cell r="E98" t="str">
            <v>城郊一片</v>
          </cell>
          <cell r="F98" t="str">
            <v>郑红艳</v>
          </cell>
          <cell r="G98">
            <v>1334</v>
          </cell>
          <cell r="H98">
            <v>65.16</v>
          </cell>
          <cell r="I98">
            <v>86926.65</v>
          </cell>
          <cell r="J98">
            <v>30367.31</v>
          </cell>
          <cell r="K98" t="str">
            <v>34.93%</v>
          </cell>
        </row>
        <row r="98">
          <cell r="R98">
            <v>86926.65</v>
          </cell>
          <cell r="S98">
            <v>30367.31</v>
          </cell>
          <cell r="T98">
            <v>0.349344073422823</v>
          </cell>
          <cell r="U98">
            <v>2897.555</v>
          </cell>
          <cell r="V98" t="str">
            <v>C2</v>
          </cell>
        </row>
        <row r="99">
          <cell r="C99">
            <v>2873</v>
          </cell>
          <cell r="D99" t="str">
            <v>四川太极大药房连锁有限公司大邑县沙渠镇利民街药店</v>
          </cell>
          <cell r="E99" t="str">
            <v>城郊一片</v>
          </cell>
          <cell r="F99" t="str">
            <v>郑红艳</v>
          </cell>
          <cell r="G99">
            <v>1258</v>
          </cell>
          <cell r="H99">
            <v>68.77</v>
          </cell>
          <cell r="I99">
            <v>86509.61</v>
          </cell>
          <cell r="J99">
            <v>27167.56</v>
          </cell>
          <cell r="K99" t="str">
            <v>31.4%</v>
          </cell>
        </row>
        <row r="99">
          <cell r="R99">
            <v>86509.61</v>
          </cell>
          <cell r="S99">
            <v>27167.56</v>
          </cell>
          <cell r="T99">
            <v>0.314040948745463</v>
          </cell>
          <cell r="U99">
            <v>2883.65366666667</v>
          </cell>
          <cell r="V99" t="str">
            <v>C2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  <cell r="F100" t="str">
            <v>陈冰雪</v>
          </cell>
          <cell r="G100">
            <v>1334</v>
          </cell>
          <cell r="H100">
            <v>64.28</v>
          </cell>
          <cell r="I100">
            <v>85753.85</v>
          </cell>
          <cell r="J100">
            <v>32056.42</v>
          </cell>
          <cell r="K100" t="str">
            <v>37.38%</v>
          </cell>
        </row>
        <row r="100">
          <cell r="R100">
            <v>85753.85</v>
          </cell>
          <cell r="S100">
            <v>32056.42</v>
          </cell>
          <cell r="T100">
            <v>0.373819018038257</v>
          </cell>
          <cell r="U100">
            <v>2858.46166666667</v>
          </cell>
          <cell r="V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  <cell r="F101" t="str">
            <v>陈冰雪</v>
          </cell>
          <cell r="G101">
            <v>1427</v>
          </cell>
          <cell r="H101">
            <v>59.56</v>
          </cell>
          <cell r="I101">
            <v>84998.27</v>
          </cell>
          <cell r="J101">
            <v>31261.93</v>
          </cell>
          <cell r="K101" t="str">
            <v>36.77%</v>
          </cell>
        </row>
        <row r="101">
          <cell r="R101">
            <v>84998.27</v>
          </cell>
          <cell r="S101">
            <v>31261.93</v>
          </cell>
          <cell r="T101">
            <v>0.367794897472619</v>
          </cell>
          <cell r="U101">
            <v>2833.27566666667</v>
          </cell>
          <cell r="V101" t="str">
            <v>C2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>
            <v>1174</v>
          </cell>
          <cell r="H102">
            <v>72.38</v>
          </cell>
          <cell r="I102">
            <v>84979.31</v>
          </cell>
          <cell r="J102">
            <v>26018.44</v>
          </cell>
          <cell r="K102" t="str">
            <v>30.61%</v>
          </cell>
        </row>
        <row r="102">
          <cell r="R102">
            <v>84979.31</v>
          </cell>
          <cell r="S102">
            <v>26018.44</v>
          </cell>
          <cell r="T102">
            <v>0.306173820427584</v>
          </cell>
          <cell r="U102">
            <v>2832.64366666667</v>
          </cell>
          <cell r="V102" t="str">
            <v>C2</v>
          </cell>
        </row>
        <row r="103">
          <cell r="C103">
            <v>106485</v>
          </cell>
          <cell r="D103" t="str">
            <v>四川太极大药房连锁有限公司成都高新区元华二巷药店</v>
          </cell>
          <cell r="E103" t="str">
            <v>旗舰片区</v>
          </cell>
          <cell r="F103" t="str">
            <v>谭勤娟</v>
          </cell>
          <cell r="G103">
            <v>1253</v>
          </cell>
          <cell r="H103">
            <v>70.05</v>
          </cell>
          <cell r="I103">
            <v>87772.29</v>
          </cell>
          <cell r="J103">
            <v>26032.72</v>
          </cell>
          <cell r="K103" t="str">
            <v>29.65%</v>
          </cell>
        </row>
        <row r="103">
          <cell r="O103">
            <v>17</v>
          </cell>
          <cell r="P103">
            <v>3600</v>
          </cell>
          <cell r="Q103">
            <v>-2404.8</v>
          </cell>
          <cell r="R103">
            <v>84172.29</v>
          </cell>
          <cell r="S103">
            <v>28437.52</v>
          </cell>
          <cell r="T103">
            <v>0.337848952428406</v>
          </cell>
          <cell r="U103">
            <v>2805.743</v>
          </cell>
          <cell r="V103" t="str">
            <v>C2</v>
          </cell>
        </row>
        <row r="104">
          <cell r="C104">
            <v>2883</v>
          </cell>
          <cell r="D104" t="str">
            <v>四川太极大药房连锁有限公司都江堰市聚源镇联建房药店</v>
          </cell>
          <cell r="E104" t="str">
            <v>城郊一片</v>
          </cell>
          <cell r="F104" t="str">
            <v>郑红艳</v>
          </cell>
          <cell r="G104">
            <v>1074</v>
          </cell>
          <cell r="H104">
            <v>78.07</v>
          </cell>
          <cell r="I104">
            <v>83842.59</v>
          </cell>
          <cell r="J104">
            <v>29298.4</v>
          </cell>
          <cell r="K104" t="str">
            <v>34.94%</v>
          </cell>
        </row>
        <row r="104">
          <cell r="R104">
            <v>83842.59</v>
          </cell>
          <cell r="S104">
            <v>29298.4</v>
          </cell>
          <cell r="T104">
            <v>0.349445311744306</v>
          </cell>
          <cell r="U104">
            <v>2794.753</v>
          </cell>
          <cell r="V104" t="str">
            <v>C2</v>
          </cell>
        </row>
        <row r="105">
          <cell r="C105">
            <v>2715</v>
          </cell>
          <cell r="D105" t="str">
            <v>四川太极大药房连锁有限公司双流县西航港街道锦华路一段药店</v>
          </cell>
          <cell r="E105" t="str">
            <v>新津片</v>
          </cell>
          <cell r="F105" t="str">
            <v>王燕丽</v>
          </cell>
          <cell r="G105">
            <v>1390</v>
          </cell>
          <cell r="H105">
            <v>58.75</v>
          </cell>
          <cell r="I105">
            <v>81664.72</v>
          </cell>
          <cell r="J105">
            <v>28829.75</v>
          </cell>
          <cell r="K105" t="str">
            <v>35.3%</v>
          </cell>
        </row>
        <row r="105">
          <cell r="R105">
            <v>81664.72</v>
          </cell>
          <cell r="S105">
            <v>28829.75</v>
          </cell>
          <cell r="T105">
            <v>0.353025761920203</v>
          </cell>
          <cell r="U105">
            <v>2722.15733333333</v>
          </cell>
          <cell r="V105" t="str">
            <v>C2</v>
          </cell>
        </row>
        <row r="106">
          <cell r="C106">
            <v>104533</v>
          </cell>
          <cell r="D106" t="str">
            <v>四川太极大药房连锁有限公司大邑县晋原镇潘家街药店</v>
          </cell>
          <cell r="E106" t="str">
            <v>城郊一片</v>
          </cell>
          <cell r="F106" t="str">
            <v>郑红艳</v>
          </cell>
          <cell r="G106">
            <v>1360</v>
          </cell>
          <cell r="H106">
            <v>59.28</v>
          </cell>
          <cell r="I106">
            <v>80621.08</v>
          </cell>
          <cell r="J106">
            <v>26092.08</v>
          </cell>
          <cell r="K106" t="str">
            <v>32.36%</v>
          </cell>
        </row>
        <row r="106">
          <cell r="R106">
            <v>80621.08</v>
          </cell>
          <cell r="S106">
            <v>26092.08</v>
          </cell>
          <cell r="T106">
            <v>0.323638433025209</v>
          </cell>
          <cell r="U106">
            <v>2687.36933333333</v>
          </cell>
          <cell r="V106" t="str">
            <v>C2</v>
          </cell>
        </row>
        <row r="107">
          <cell r="C107">
            <v>113025</v>
          </cell>
          <cell r="D107" t="str">
            <v>四川太极大药房连锁有限公司青羊区蜀鑫路药店</v>
          </cell>
          <cell r="E107" t="str">
            <v>南门片区</v>
          </cell>
          <cell r="F107" t="str">
            <v>陈冰雪</v>
          </cell>
          <cell r="G107">
            <v>1386</v>
          </cell>
          <cell r="H107">
            <v>58.07</v>
          </cell>
          <cell r="I107">
            <v>80481.08</v>
          </cell>
          <cell r="J107">
            <v>25910.83</v>
          </cell>
          <cell r="K107" t="str">
            <v>32.19%</v>
          </cell>
        </row>
        <row r="107">
          <cell r="R107">
            <v>80481.08</v>
          </cell>
          <cell r="S107">
            <v>25910.83</v>
          </cell>
          <cell r="T107">
            <v>0.321949332687881</v>
          </cell>
          <cell r="U107">
            <v>2682.70266666667</v>
          </cell>
          <cell r="V107" t="str">
            <v>C2</v>
          </cell>
        </row>
        <row r="108">
          <cell r="C108">
            <v>2713</v>
          </cell>
          <cell r="D108" t="str">
            <v>四川太极大药房连锁有限公司双流区东升街道三强西路药店</v>
          </cell>
          <cell r="E108" t="str">
            <v>新津片</v>
          </cell>
          <cell r="F108" t="str">
            <v>王燕丽</v>
          </cell>
          <cell r="G108">
            <v>1546</v>
          </cell>
          <cell r="H108">
            <v>51.41</v>
          </cell>
          <cell r="I108">
            <v>79483.58</v>
          </cell>
          <cell r="J108">
            <v>28167.75</v>
          </cell>
          <cell r="K108" t="str">
            <v>35.43%</v>
          </cell>
        </row>
        <row r="108">
          <cell r="R108">
            <v>79483.58</v>
          </cell>
          <cell r="S108">
            <v>28167.75</v>
          </cell>
          <cell r="T108">
            <v>0.354384515644615</v>
          </cell>
          <cell r="U108">
            <v>2649.45266666667</v>
          </cell>
          <cell r="V108" t="str">
            <v>C2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  <cell r="F109" t="str">
            <v>刘琴英</v>
          </cell>
          <cell r="G109">
            <v>1345</v>
          </cell>
          <cell r="H109">
            <v>58.99</v>
          </cell>
          <cell r="I109">
            <v>79340.71</v>
          </cell>
          <cell r="J109">
            <v>24464.98</v>
          </cell>
          <cell r="K109" t="str">
            <v>30.83%</v>
          </cell>
        </row>
        <row r="109">
          <cell r="R109">
            <v>79340.71</v>
          </cell>
          <cell r="S109">
            <v>24464.98</v>
          </cell>
          <cell r="T109">
            <v>0.308353429153835</v>
          </cell>
          <cell r="U109">
            <v>2644.69033333333</v>
          </cell>
          <cell r="V109" t="str">
            <v>C2</v>
          </cell>
        </row>
        <row r="110">
          <cell r="C110">
            <v>2907</v>
          </cell>
          <cell r="D110" t="str">
            <v>四川太极大药房连锁有限公司温江区柳城镇凤溪大道药店</v>
          </cell>
          <cell r="E110" t="str">
            <v>南门片区</v>
          </cell>
          <cell r="F110" t="str">
            <v>陈冰雪</v>
          </cell>
          <cell r="G110">
            <v>1032</v>
          </cell>
          <cell r="H110">
            <v>76.31</v>
          </cell>
          <cell r="I110">
            <v>78756.31</v>
          </cell>
          <cell r="J110">
            <v>29396.35</v>
          </cell>
          <cell r="K110" t="str">
            <v>37.32%</v>
          </cell>
        </row>
        <row r="110">
          <cell r="R110">
            <v>78756.31</v>
          </cell>
          <cell r="S110">
            <v>29396.35</v>
          </cell>
          <cell r="T110">
            <v>0.373257076163167</v>
          </cell>
          <cell r="U110">
            <v>2625.21033333333</v>
          </cell>
          <cell r="V110" t="str">
            <v>C2</v>
          </cell>
        </row>
        <row r="111">
          <cell r="C111">
            <v>2916</v>
          </cell>
          <cell r="D111" t="str">
            <v>四川太极大药房连锁有限公司崇州市崇阳镇尚贤坊街药店</v>
          </cell>
          <cell r="E111" t="str">
            <v>崇州片区</v>
          </cell>
          <cell r="F111" t="str">
            <v>胡建梅</v>
          </cell>
          <cell r="G111">
            <v>1125</v>
          </cell>
          <cell r="H111">
            <v>72.41</v>
          </cell>
          <cell r="I111">
            <v>81456.1</v>
          </cell>
          <cell r="J111">
            <v>25827.93</v>
          </cell>
          <cell r="K111" t="str">
            <v>31.7%</v>
          </cell>
        </row>
        <row r="111">
          <cell r="O111">
            <v>15</v>
          </cell>
          <cell r="P111">
            <v>3600</v>
          </cell>
          <cell r="Q111">
            <v>-2365.15</v>
          </cell>
          <cell r="R111">
            <v>77856.1</v>
          </cell>
          <cell r="S111">
            <v>28193.08</v>
          </cell>
          <cell r="T111">
            <v>0.362117804513712</v>
          </cell>
          <cell r="U111">
            <v>2595.20333333333</v>
          </cell>
          <cell r="V111" t="str">
            <v>C2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  <cell r="F112" t="str">
            <v>陈冰雪</v>
          </cell>
          <cell r="G112">
            <v>1139</v>
          </cell>
          <cell r="H112">
            <v>68.23</v>
          </cell>
          <cell r="I112">
            <v>77708.92</v>
          </cell>
          <cell r="J112">
            <v>24574.68</v>
          </cell>
          <cell r="K112" t="str">
            <v>31.62%</v>
          </cell>
        </row>
        <row r="112">
          <cell r="R112">
            <v>77708.92</v>
          </cell>
          <cell r="S112">
            <v>24574.68</v>
          </cell>
          <cell r="T112">
            <v>0.316240143345191</v>
          </cell>
          <cell r="U112">
            <v>2590.29733333333</v>
          </cell>
          <cell r="V112" t="str">
            <v>C2</v>
          </cell>
        </row>
        <row r="113">
          <cell r="C113">
            <v>119262</v>
          </cell>
          <cell r="D113" t="str">
            <v>四川太极大药房连锁有限公司成华区驷马桥三路药店</v>
          </cell>
          <cell r="E113" t="str">
            <v>东门片区</v>
          </cell>
          <cell r="F113" t="str">
            <v>毛静静</v>
          </cell>
          <cell r="G113">
            <v>1398</v>
          </cell>
          <cell r="H113">
            <v>54.74</v>
          </cell>
          <cell r="I113">
            <v>76526.19</v>
          </cell>
          <cell r="J113">
            <v>28248.3</v>
          </cell>
          <cell r="K113" t="str">
            <v>36.91%</v>
          </cell>
        </row>
        <row r="113">
          <cell r="R113">
            <v>76526.19</v>
          </cell>
          <cell r="S113">
            <v>28248.3</v>
          </cell>
          <cell r="T113">
            <v>0.369132449949488</v>
          </cell>
          <cell r="U113">
            <v>2550.873</v>
          </cell>
          <cell r="V113" t="str">
            <v>C2</v>
          </cell>
        </row>
        <row r="114">
          <cell r="C114">
            <v>2816</v>
          </cell>
          <cell r="D114" t="str">
            <v>四川太极大药房连锁有限公司成华区双林路药店</v>
          </cell>
          <cell r="E114" t="str">
            <v>东门片区</v>
          </cell>
          <cell r="F114" t="str">
            <v>毛静静</v>
          </cell>
          <cell r="G114">
            <v>1187</v>
          </cell>
          <cell r="H114">
            <v>64.37</v>
          </cell>
          <cell r="I114">
            <v>76401.63</v>
          </cell>
          <cell r="J114">
            <v>25852.05</v>
          </cell>
          <cell r="K114" t="str">
            <v>33.83%</v>
          </cell>
        </row>
        <row r="114">
          <cell r="R114">
            <v>76401.63</v>
          </cell>
          <cell r="S114">
            <v>25852.05</v>
          </cell>
          <cell r="T114">
            <v>0.338370398642018</v>
          </cell>
          <cell r="U114">
            <v>2546.721</v>
          </cell>
          <cell r="V114" t="str">
            <v>C2</v>
          </cell>
        </row>
        <row r="115">
          <cell r="C115">
            <v>119622</v>
          </cell>
          <cell r="D115" t="str">
            <v>四川太极大药房连锁有限公司武侯区高攀西巷药店</v>
          </cell>
          <cell r="E115" t="str">
            <v>旗舰片区</v>
          </cell>
          <cell r="F115" t="str">
            <v>谭勤娟</v>
          </cell>
          <cell r="G115">
            <v>1177</v>
          </cell>
          <cell r="H115">
            <v>63.08</v>
          </cell>
          <cell r="I115">
            <v>74248.17</v>
          </cell>
          <cell r="J115">
            <v>28028</v>
          </cell>
          <cell r="K115" t="str">
            <v>37.74%</v>
          </cell>
        </row>
        <row r="115">
          <cell r="R115">
            <v>74248.17</v>
          </cell>
          <cell r="S115">
            <v>28028</v>
          </cell>
          <cell r="T115">
            <v>0.377490785294776</v>
          </cell>
          <cell r="U115">
            <v>2474.939</v>
          </cell>
          <cell r="V115" t="str">
            <v>C2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  <cell r="F116" t="str">
            <v>郑红艳</v>
          </cell>
          <cell r="G116">
            <v>917</v>
          </cell>
          <cell r="H116">
            <v>80.78</v>
          </cell>
          <cell r="I116">
            <v>74072.33</v>
          </cell>
          <cell r="J116">
            <v>20600</v>
          </cell>
          <cell r="K116" t="str">
            <v>27.81%</v>
          </cell>
        </row>
        <row r="116">
          <cell r="R116">
            <v>74072.33</v>
          </cell>
          <cell r="S116">
            <v>20600</v>
          </cell>
          <cell r="T116">
            <v>0.278106548018673</v>
          </cell>
          <cell r="U116">
            <v>2469.07766666667</v>
          </cell>
          <cell r="V116" t="str">
            <v>C2</v>
          </cell>
        </row>
        <row r="117">
          <cell r="C117">
            <v>115971</v>
          </cell>
          <cell r="D117" t="str">
            <v>四川太极大药房连锁有限公司成都高新区天顺路药店</v>
          </cell>
          <cell r="E117" t="str">
            <v>南门片区</v>
          </cell>
          <cell r="F117" t="str">
            <v>陈冰雪</v>
          </cell>
          <cell r="G117">
            <v>1154</v>
          </cell>
          <cell r="H117">
            <v>68.53</v>
          </cell>
          <cell r="I117">
            <v>79086.32</v>
          </cell>
          <cell r="J117">
            <v>23133.91</v>
          </cell>
          <cell r="K117" t="str">
            <v>29.25%</v>
          </cell>
        </row>
        <row r="117">
          <cell r="O117">
            <v>24</v>
          </cell>
          <cell r="P117">
            <v>5280</v>
          </cell>
          <cell r="Q117">
            <v>-3516.47</v>
          </cell>
          <cell r="R117">
            <v>73806.32</v>
          </cell>
          <cell r="S117">
            <v>26650.38</v>
          </cell>
          <cell r="T117">
            <v>0.361085337949379</v>
          </cell>
          <cell r="U117">
            <v>2460.21066666667</v>
          </cell>
          <cell r="V117" t="str">
            <v>C2</v>
          </cell>
        </row>
        <row r="118">
          <cell r="C118">
            <v>117310</v>
          </cell>
          <cell r="D118" t="str">
            <v>四川太极大药房连锁有限公司武侯区长寿路药店</v>
          </cell>
          <cell r="E118" t="str">
            <v>旗舰片区</v>
          </cell>
          <cell r="F118" t="str">
            <v>谭勤娟</v>
          </cell>
          <cell r="G118">
            <v>1033</v>
          </cell>
          <cell r="H118">
            <v>78.92</v>
          </cell>
          <cell r="I118">
            <v>81523.43</v>
          </cell>
          <cell r="J118">
            <v>20459.14</v>
          </cell>
          <cell r="K118" t="str">
            <v>25.09%</v>
          </cell>
        </row>
        <row r="118">
          <cell r="O118">
            <v>43</v>
          </cell>
          <cell r="P118">
            <v>8220</v>
          </cell>
          <cell r="Q118">
            <v>-4581.39</v>
          </cell>
          <cell r="R118">
            <v>73303.43</v>
          </cell>
          <cell r="S118">
            <v>25040.53</v>
          </cell>
          <cell r="T118">
            <v>0.341601068326544</v>
          </cell>
          <cell r="U118">
            <v>2443.44766666667</v>
          </cell>
          <cell r="V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东门片区</v>
          </cell>
          <cell r="F119" t="str">
            <v>毛静静</v>
          </cell>
          <cell r="G119">
            <v>1521</v>
          </cell>
          <cell r="H119">
            <v>52.58</v>
          </cell>
          <cell r="I119">
            <v>79981.11</v>
          </cell>
          <cell r="J119">
            <v>22563.61</v>
          </cell>
          <cell r="K119" t="str">
            <v>28.21%</v>
          </cell>
        </row>
        <row r="119">
          <cell r="O119">
            <v>29</v>
          </cell>
          <cell r="P119">
            <v>6960</v>
          </cell>
          <cell r="Q119">
            <v>-4541.6</v>
          </cell>
          <cell r="R119">
            <v>73021.11</v>
          </cell>
          <cell r="S119">
            <v>27105.21</v>
          </cell>
          <cell r="T119">
            <v>0.371196904566364</v>
          </cell>
          <cell r="U119">
            <v>2434.037</v>
          </cell>
          <cell r="V119" t="str">
            <v>C2</v>
          </cell>
        </row>
        <row r="120">
          <cell r="C120">
            <v>118151</v>
          </cell>
          <cell r="D120" t="str">
            <v>四川太极大药房连锁有限公司金牛区沙湾东一路药店</v>
          </cell>
          <cell r="E120" t="str">
            <v>西门片区</v>
          </cell>
          <cell r="F120" t="str">
            <v>刘琴英</v>
          </cell>
          <cell r="G120">
            <v>1287</v>
          </cell>
          <cell r="H120">
            <v>60.99</v>
          </cell>
          <cell r="I120">
            <v>78491.72</v>
          </cell>
          <cell r="J120">
            <v>21193.6</v>
          </cell>
          <cell r="K120" t="str">
            <v>27%</v>
          </cell>
        </row>
        <row r="120">
          <cell r="O120">
            <v>24</v>
          </cell>
          <cell r="P120">
            <v>5760</v>
          </cell>
          <cell r="Q120">
            <v>-3847.68</v>
          </cell>
          <cell r="R120">
            <v>72731.72</v>
          </cell>
          <cell r="S120">
            <v>25041.28</v>
          </cell>
          <cell r="T120">
            <v>0.344296546266196</v>
          </cell>
          <cell r="U120">
            <v>2424.39066666667</v>
          </cell>
          <cell r="V120" t="str">
            <v>C2</v>
          </cell>
        </row>
        <row r="121">
          <cell r="C121">
            <v>104838</v>
          </cell>
          <cell r="D121" t="str">
            <v>四川太极大药房连锁有限公司崇州市崇阳镇蜀州中路药店</v>
          </cell>
          <cell r="E121" t="str">
            <v>崇州片区</v>
          </cell>
          <cell r="F121" t="str">
            <v>胡建梅</v>
          </cell>
          <cell r="G121">
            <v>1076</v>
          </cell>
          <cell r="H121">
            <v>67.47</v>
          </cell>
          <cell r="I121">
            <v>72602.09</v>
          </cell>
          <cell r="J121">
            <v>19519.32</v>
          </cell>
          <cell r="K121" t="str">
            <v>26.88%</v>
          </cell>
        </row>
        <row r="121">
          <cell r="R121">
            <v>72602.09</v>
          </cell>
          <cell r="S121">
            <v>19519.32</v>
          </cell>
          <cell r="T121">
            <v>0.268853417305204</v>
          </cell>
          <cell r="U121">
            <v>2420.06966666667</v>
          </cell>
          <cell r="V121" t="str">
            <v>C2</v>
          </cell>
        </row>
        <row r="122">
          <cell r="C122">
            <v>2837</v>
          </cell>
          <cell r="D122" t="str">
            <v>四川太极大药房连锁有限公司邛崃市羊安镇永康大道药店</v>
          </cell>
          <cell r="E122" t="str">
            <v>城郊一片</v>
          </cell>
          <cell r="F122" t="str">
            <v>郑红艳</v>
          </cell>
          <cell r="G122">
            <v>1081</v>
          </cell>
          <cell r="H122">
            <v>64.7</v>
          </cell>
          <cell r="I122">
            <v>69938.29</v>
          </cell>
          <cell r="J122">
            <v>23582.45</v>
          </cell>
          <cell r="K122" t="str">
            <v>33.71%</v>
          </cell>
        </row>
        <row r="122">
          <cell r="R122">
            <v>69938.29</v>
          </cell>
          <cell r="S122">
            <v>23582.45</v>
          </cell>
          <cell r="T122">
            <v>0.337189399397669</v>
          </cell>
          <cell r="U122">
            <v>2331.27633333333</v>
          </cell>
          <cell r="V122" t="str">
            <v>C2</v>
          </cell>
        </row>
        <row r="123">
          <cell r="C123">
            <v>2326</v>
          </cell>
          <cell r="D123" t="str">
            <v>四川太极大药房连锁有限公司成华区建业路药店</v>
          </cell>
          <cell r="E123" t="str">
            <v>旗舰片区</v>
          </cell>
          <cell r="F123" t="str">
            <v>谭勤娟</v>
          </cell>
          <cell r="G123">
            <v>1057</v>
          </cell>
          <cell r="H123">
            <v>65.16</v>
          </cell>
          <cell r="I123">
            <v>68869.6</v>
          </cell>
          <cell r="J123">
            <v>24495.75</v>
          </cell>
          <cell r="K123" t="str">
            <v>35.56%</v>
          </cell>
        </row>
        <row r="123">
          <cell r="R123">
            <v>68869.6</v>
          </cell>
          <cell r="S123">
            <v>24495.75</v>
          </cell>
          <cell r="T123">
            <v>0.355683058998455</v>
          </cell>
          <cell r="U123">
            <v>2295.65333333333</v>
          </cell>
          <cell r="V123" t="str">
            <v>C2</v>
          </cell>
        </row>
        <row r="124">
          <cell r="C124">
            <v>102564</v>
          </cell>
          <cell r="D124" t="str">
            <v>四川太极大药房连锁有限公司邛崃市文君街道办翠荫街药店</v>
          </cell>
          <cell r="E124" t="str">
            <v>城郊一片</v>
          </cell>
          <cell r="F124" t="str">
            <v>郑红艳</v>
          </cell>
          <cell r="G124">
            <v>992</v>
          </cell>
          <cell r="H124">
            <v>68.94</v>
          </cell>
          <cell r="I124">
            <v>68392.29</v>
          </cell>
          <cell r="J124">
            <v>26047.57</v>
          </cell>
          <cell r="K124" t="str">
            <v>38.08%</v>
          </cell>
        </row>
        <row r="124">
          <cell r="R124">
            <v>68392.29</v>
          </cell>
          <cell r="S124">
            <v>26047.57</v>
          </cell>
          <cell r="T124">
            <v>0.380855356649119</v>
          </cell>
          <cell r="U124">
            <v>2279.743</v>
          </cell>
          <cell r="V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西门片区</v>
          </cell>
          <cell r="F125" t="str">
            <v>刘琴英</v>
          </cell>
          <cell r="G125">
            <v>1129</v>
          </cell>
          <cell r="H125">
            <v>63.86</v>
          </cell>
          <cell r="I125">
            <v>72099.72</v>
          </cell>
          <cell r="J125">
            <v>23901.25</v>
          </cell>
          <cell r="K125" t="str">
            <v>33.15%</v>
          </cell>
        </row>
        <row r="125">
          <cell r="O125">
            <v>19</v>
          </cell>
          <cell r="P125">
            <v>4560</v>
          </cell>
          <cell r="Q125">
            <v>-2974.26</v>
          </cell>
          <cell r="R125">
            <v>67539.72</v>
          </cell>
          <cell r="S125">
            <v>26875.51</v>
          </cell>
          <cell r="T125">
            <v>0.397921548978882</v>
          </cell>
          <cell r="U125">
            <v>2251.324</v>
          </cell>
          <cell r="V125" t="str">
            <v>C2</v>
          </cell>
        </row>
        <row r="126">
          <cell r="C126">
            <v>2844</v>
          </cell>
          <cell r="D126" t="str">
            <v>四川太极大药房连锁有限公司大邑县新场镇文昌街药店</v>
          </cell>
          <cell r="E126" t="str">
            <v>城郊一片</v>
          </cell>
          <cell r="F126" t="str">
            <v>郑红艳</v>
          </cell>
          <cell r="G126">
            <v>1043</v>
          </cell>
          <cell r="H126">
            <v>63.51</v>
          </cell>
          <cell r="I126">
            <v>66243.44</v>
          </cell>
          <cell r="J126">
            <v>20180.3</v>
          </cell>
          <cell r="K126" t="str">
            <v>30.46%</v>
          </cell>
        </row>
        <row r="126">
          <cell r="R126">
            <v>66243.44</v>
          </cell>
          <cell r="S126">
            <v>20180.3</v>
          </cell>
          <cell r="T126">
            <v>0.304638466842905</v>
          </cell>
          <cell r="U126">
            <v>2208.11466666667</v>
          </cell>
          <cell r="V126" t="str">
            <v>C2</v>
          </cell>
        </row>
        <row r="127">
          <cell r="C127">
            <v>102567</v>
          </cell>
          <cell r="D127" t="str">
            <v>四川太极大药房连锁有限公司新津县五津镇武阳西路药店</v>
          </cell>
          <cell r="E127" t="str">
            <v>新津片</v>
          </cell>
          <cell r="F127" t="str">
            <v>王燕丽</v>
          </cell>
          <cell r="G127">
            <v>895</v>
          </cell>
          <cell r="H127">
            <v>85.29</v>
          </cell>
          <cell r="I127">
            <v>76332.49</v>
          </cell>
          <cell r="J127">
            <v>13659.51</v>
          </cell>
          <cell r="K127" t="str">
            <v>17.89%</v>
          </cell>
        </row>
        <row r="127">
          <cell r="O127">
            <v>52</v>
          </cell>
          <cell r="P127">
            <v>10812</v>
          </cell>
          <cell r="Q127">
            <v>-5997.96</v>
          </cell>
          <cell r="R127">
            <v>65520.49</v>
          </cell>
          <cell r="S127">
            <v>19657.47</v>
          </cell>
          <cell r="T127">
            <v>0.300020192156683</v>
          </cell>
          <cell r="U127">
            <v>2184.01633333333</v>
          </cell>
          <cell r="V127" t="str">
            <v>C2</v>
          </cell>
        </row>
        <row r="128">
          <cell r="C128">
            <v>118758</v>
          </cell>
          <cell r="D128" t="str">
            <v>四川太极大药房连锁有限公司成华区水碾河路药店</v>
          </cell>
          <cell r="E128" t="str">
            <v>东门片区</v>
          </cell>
          <cell r="F128" t="str">
            <v>毛静静</v>
          </cell>
          <cell r="G128">
            <v>1194</v>
          </cell>
          <cell r="H128">
            <v>54.62</v>
          </cell>
          <cell r="I128">
            <v>65216.88</v>
          </cell>
          <cell r="J128">
            <v>20627.88</v>
          </cell>
          <cell r="K128" t="str">
            <v>31.62%</v>
          </cell>
        </row>
        <row r="128">
          <cell r="R128">
            <v>65216.88</v>
          </cell>
          <cell r="S128">
            <v>20627.88</v>
          </cell>
          <cell r="T128">
            <v>0.316296639765656</v>
          </cell>
          <cell r="U128">
            <v>2173.896</v>
          </cell>
          <cell r="V128" t="str">
            <v>C2</v>
          </cell>
        </row>
        <row r="129">
          <cell r="C129">
            <v>1950</v>
          </cell>
          <cell r="D129" t="str">
            <v>四川太极大药房连锁有限公司成都高新区泰和二街三药店</v>
          </cell>
          <cell r="E129" t="str">
            <v>南门片区</v>
          </cell>
          <cell r="F129" t="str">
            <v>陈冰雪</v>
          </cell>
          <cell r="G129">
            <v>1045</v>
          </cell>
          <cell r="H129">
            <v>59.79</v>
          </cell>
          <cell r="I129">
            <v>62480.12</v>
          </cell>
          <cell r="J129">
            <v>21495.94</v>
          </cell>
          <cell r="K129" t="str">
            <v>34.4%</v>
          </cell>
        </row>
        <row r="129">
          <cell r="R129">
            <v>62480.12</v>
          </cell>
          <cell r="S129">
            <v>21495.94</v>
          </cell>
          <cell r="T129">
            <v>0.344044473666184</v>
          </cell>
          <cell r="U129">
            <v>2082.67066666667</v>
          </cell>
          <cell r="V129" t="str">
            <v>C2</v>
          </cell>
        </row>
        <row r="130">
          <cell r="C130">
            <v>123007</v>
          </cell>
          <cell r="D130" t="str">
            <v>四川太极大药房连锁有限公司大邑县青霞街道元通路南段药店</v>
          </cell>
          <cell r="E130" t="str">
            <v>城郊一片</v>
          </cell>
          <cell r="F130" t="str">
            <v>郑红艳</v>
          </cell>
          <cell r="G130">
            <v>1049</v>
          </cell>
          <cell r="H130">
            <v>59</v>
          </cell>
          <cell r="I130">
            <v>61887.8</v>
          </cell>
          <cell r="J130">
            <v>20283.56</v>
          </cell>
          <cell r="K130" t="str">
            <v>32.77%</v>
          </cell>
        </row>
        <row r="130">
          <cell r="R130">
            <v>61887.8</v>
          </cell>
          <cell r="S130">
            <v>20283.56</v>
          </cell>
          <cell r="T130">
            <v>0.327747310455372</v>
          </cell>
          <cell r="U130">
            <v>2062.92666666667</v>
          </cell>
          <cell r="V130" t="str">
            <v>C2</v>
          </cell>
        </row>
        <row r="131">
          <cell r="C131">
            <v>117923</v>
          </cell>
          <cell r="D131" t="str">
            <v>四川太极大药房连锁有限公司大邑县晋原街道观音阁街西段药店</v>
          </cell>
          <cell r="E131" t="str">
            <v>城郊一片</v>
          </cell>
          <cell r="F131" t="str">
            <v>郑红艳</v>
          </cell>
          <cell r="G131">
            <v>959</v>
          </cell>
          <cell r="H131">
            <v>62.93</v>
          </cell>
          <cell r="I131">
            <v>60346.27</v>
          </cell>
          <cell r="J131">
            <v>21718.06</v>
          </cell>
          <cell r="K131" t="str">
            <v>35.98%</v>
          </cell>
        </row>
        <row r="131">
          <cell r="R131">
            <v>60346.27</v>
          </cell>
          <cell r="S131">
            <v>21718.06</v>
          </cell>
          <cell r="T131">
            <v>0.359890677584547</v>
          </cell>
          <cell r="U131">
            <v>2011.54233333333</v>
          </cell>
          <cell r="V131" t="str">
            <v>C2</v>
          </cell>
        </row>
        <row r="132">
          <cell r="C132">
            <v>2894</v>
          </cell>
          <cell r="D132" t="str">
            <v>四川太极大药房连锁有限公司崇州市三江镇崇新路药店</v>
          </cell>
          <cell r="E132" t="str">
            <v>崇州片区</v>
          </cell>
          <cell r="F132" t="str">
            <v>胡建梅</v>
          </cell>
          <cell r="G132">
            <v>760</v>
          </cell>
          <cell r="H132">
            <v>78.14</v>
          </cell>
          <cell r="I132">
            <v>59389.01</v>
          </cell>
          <cell r="J132">
            <v>22346.11</v>
          </cell>
          <cell r="K132" t="str">
            <v>37.62%</v>
          </cell>
        </row>
        <row r="132">
          <cell r="R132">
            <v>59389.01</v>
          </cell>
          <cell r="S132">
            <v>22346.11</v>
          </cell>
          <cell r="T132">
            <v>0.376266753731035</v>
          </cell>
          <cell r="U132">
            <v>1979.63366666667</v>
          </cell>
          <cell r="V132" t="str">
            <v>C2</v>
          </cell>
        </row>
        <row r="133">
          <cell r="C133">
            <v>104430</v>
          </cell>
          <cell r="D133" t="str">
            <v>四川太极大药房连锁有限公司高新区中和大道药店</v>
          </cell>
          <cell r="E133" t="str">
            <v>南门片区</v>
          </cell>
          <cell r="F133" t="str">
            <v>陈冰雪</v>
          </cell>
          <cell r="G133">
            <v>1184</v>
          </cell>
          <cell r="H133">
            <v>64.98</v>
          </cell>
          <cell r="I133">
            <v>76939.52</v>
          </cell>
          <cell r="J133">
            <v>11446.17</v>
          </cell>
          <cell r="K133" t="str">
            <v>14.87%</v>
          </cell>
        </row>
        <row r="133">
          <cell r="O133">
            <v>87</v>
          </cell>
          <cell r="P133">
            <v>18612</v>
          </cell>
          <cell r="Q133">
            <v>-10657.51</v>
          </cell>
          <cell r="R133">
            <v>58327.52</v>
          </cell>
          <cell r="S133">
            <v>22103.68</v>
          </cell>
          <cell r="T133">
            <v>0.378957994442418</v>
          </cell>
          <cell r="U133">
            <v>1944.25066666667</v>
          </cell>
          <cell r="V133" t="str">
            <v>C2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  <cell r="F134" t="str">
            <v>郑红艳</v>
          </cell>
          <cell r="G134">
            <v>872</v>
          </cell>
          <cell r="H134">
            <v>66.14</v>
          </cell>
          <cell r="I134">
            <v>57675.24</v>
          </cell>
          <cell r="J134">
            <v>19524.5</v>
          </cell>
          <cell r="K134" t="str">
            <v>33.85%</v>
          </cell>
        </row>
        <row r="134">
          <cell r="R134">
            <v>57675.24</v>
          </cell>
          <cell r="S134">
            <v>19524.5</v>
          </cell>
          <cell r="T134">
            <v>0.338524815848187</v>
          </cell>
          <cell r="U134">
            <v>1922.508</v>
          </cell>
          <cell r="V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南门片区</v>
          </cell>
          <cell r="F135" t="str">
            <v>陈冰雪</v>
          </cell>
          <cell r="G135">
            <v>1199</v>
          </cell>
          <cell r="H135">
            <v>53.07</v>
          </cell>
          <cell r="I135">
            <v>63628.53</v>
          </cell>
          <cell r="J135">
            <v>19452.96</v>
          </cell>
          <cell r="K135" t="str">
            <v>30.57%</v>
          </cell>
        </row>
        <row r="135">
          <cell r="O135">
            <v>39</v>
          </cell>
          <cell r="P135">
            <v>7452</v>
          </cell>
          <cell r="Q135">
            <v>-3809.34</v>
          </cell>
          <cell r="R135">
            <v>56176.53</v>
          </cell>
          <cell r="S135">
            <v>23262.3</v>
          </cell>
          <cell r="T135">
            <v>0.414092860488179</v>
          </cell>
          <cell r="U135">
            <v>1872.551</v>
          </cell>
          <cell r="V135" t="str">
            <v>C2</v>
          </cell>
        </row>
        <row r="136">
          <cell r="C136">
            <v>117637</v>
          </cell>
          <cell r="D136" t="str">
            <v>四川太极大药房连锁有限公司大邑县晋原街道金巷西街药店</v>
          </cell>
          <cell r="E136" t="str">
            <v>城郊一片</v>
          </cell>
          <cell r="F136" t="str">
            <v>郑红艳</v>
          </cell>
          <cell r="G136">
            <v>1008</v>
          </cell>
          <cell r="H136">
            <v>51.49</v>
          </cell>
          <cell r="I136">
            <v>51900.65</v>
          </cell>
          <cell r="J136">
            <v>18150.07</v>
          </cell>
          <cell r="K136" t="str">
            <v>34.97%</v>
          </cell>
        </row>
        <row r="136">
          <cell r="R136">
            <v>51900.65</v>
          </cell>
          <cell r="S136">
            <v>18150.07</v>
          </cell>
          <cell r="T136">
            <v>0.349707951634517</v>
          </cell>
          <cell r="U136">
            <v>1730.02166666667</v>
          </cell>
          <cell r="V136" t="str">
            <v>C2</v>
          </cell>
        </row>
        <row r="137">
          <cell r="C137">
            <v>2905</v>
          </cell>
          <cell r="D137" t="str">
            <v>四川太极大药房连锁有限公司崇州市崇阳镇文化西街药店</v>
          </cell>
          <cell r="E137" t="str">
            <v>崇州片区</v>
          </cell>
          <cell r="F137" t="str">
            <v>胡建梅</v>
          </cell>
          <cell r="G137">
            <v>894</v>
          </cell>
          <cell r="H137">
            <v>56.97</v>
          </cell>
          <cell r="I137">
            <v>50927.53</v>
          </cell>
          <cell r="J137">
            <v>17866.24</v>
          </cell>
          <cell r="K137" t="str">
            <v>35.08%</v>
          </cell>
        </row>
        <row r="137">
          <cell r="R137">
            <v>50927.53</v>
          </cell>
          <cell r="S137">
            <v>17866.24</v>
          </cell>
          <cell r="T137">
            <v>0.350816935358931</v>
          </cell>
          <cell r="U137">
            <v>1697.58433333333</v>
          </cell>
          <cell r="V137" t="str">
            <v>C2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  <cell r="F138" t="str">
            <v>王燕丽</v>
          </cell>
          <cell r="G138">
            <v>765</v>
          </cell>
          <cell r="H138">
            <v>68.32</v>
          </cell>
          <cell r="I138">
            <v>52265.2</v>
          </cell>
          <cell r="J138">
            <v>16180.5</v>
          </cell>
          <cell r="K138" t="str">
            <v>30.95%</v>
          </cell>
        </row>
        <row r="138">
          <cell r="O138">
            <v>13</v>
          </cell>
          <cell r="P138">
            <v>2880</v>
          </cell>
          <cell r="Q138">
            <v>-1922.76</v>
          </cell>
          <cell r="R138">
            <v>49385.2</v>
          </cell>
          <cell r="S138">
            <v>18103.26</v>
          </cell>
          <cell r="T138">
            <v>0.366572576399407</v>
          </cell>
          <cell r="U138">
            <v>1646.17333333333</v>
          </cell>
          <cell r="V138" t="str">
            <v>C2</v>
          </cell>
        </row>
        <row r="139">
          <cell r="C139">
            <v>298747</v>
          </cell>
          <cell r="D139" t="str">
            <v>四川太极大药房连锁有限公司青羊区文和路药店</v>
          </cell>
          <cell r="E139" t="str">
            <v>西门片区</v>
          </cell>
          <cell r="F139" t="str">
            <v>刘琴英</v>
          </cell>
          <cell r="G139">
            <v>861</v>
          </cell>
          <cell r="H139">
            <v>54.99</v>
          </cell>
          <cell r="I139">
            <v>47348</v>
          </cell>
          <cell r="J139">
            <v>16768.98</v>
          </cell>
          <cell r="K139" t="str">
            <v>35.41%</v>
          </cell>
        </row>
        <row r="139">
          <cell r="R139">
            <v>47348</v>
          </cell>
          <cell r="S139">
            <v>16768.98</v>
          </cell>
          <cell r="T139">
            <v>0.354164484244319</v>
          </cell>
          <cell r="U139">
            <v>1578.26666666667</v>
          </cell>
          <cell r="V139" t="str">
            <v>C2</v>
          </cell>
        </row>
        <row r="140">
          <cell r="C140">
            <v>2274</v>
          </cell>
          <cell r="D140" t="str">
            <v>四川太极大药房连锁有限公司成都高新区肖家河正街药店</v>
          </cell>
          <cell r="E140" t="str">
            <v>旗舰片区</v>
          </cell>
          <cell r="F140" t="str">
            <v>谭勤娟</v>
          </cell>
          <cell r="G140">
            <v>740</v>
          </cell>
          <cell r="H140">
            <v>63.96</v>
          </cell>
          <cell r="I140">
            <v>47328.32</v>
          </cell>
          <cell r="J140">
            <v>14514.8</v>
          </cell>
          <cell r="K140" t="str">
            <v>30.66%</v>
          </cell>
        </row>
        <row r="140">
          <cell r="R140">
            <v>47328.32</v>
          </cell>
          <cell r="S140">
            <v>14514.8</v>
          </cell>
          <cell r="T140">
            <v>0.306683186726256</v>
          </cell>
          <cell r="U140">
            <v>1577.61066666667</v>
          </cell>
          <cell r="V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>
            <v>1006</v>
          </cell>
          <cell r="H141">
            <v>44.27</v>
          </cell>
          <cell r="I141">
            <v>44539.88</v>
          </cell>
          <cell r="J141">
            <v>13913.81</v>
          </cell>
          <cell r="K141" t="str">
            <v>31.23%</v>
          </cell>
        </row>
        <row r="141">
          <cell r="R141">
            <v>44539.88</v>
          </cell>
          <cell r="S141">
            <v>13913.81</v>
          </cell>
          <cell r="T141">
            <v>0.31238993010309</v>
          </cell>
          <cell r="U141">
            <v>1484.66266666667</v>
          </cell>
          <cell r="V141" t="str">
            <v>C2</v>
          </cell>
        </row>
        <row r="142">
          <cell r="C142">
            <v>301263</v>
          </cell>
          <cell r="D142" t="str">
            <v>四川太极大药房连锁有限公司剑南大道药店</v>
          </cell>
          <cell r="E142" t="str">
            <v>南门片区</v>
          </cell>
          <cell r="F142" t="str">
            <v>陈冰雪</v>
          </cell>
          <cell r="G142">
            <v>947</v>
          </cell>
          <cell r="H142">
            <v>45.43</v>
          </cell>
          <cell r="I142">
            <v>43019.69</v>
          </cell>
          <cell r="J142">
            <v>16597.86</v>
          </cell>
          <cell r="K142" t="str">
            <v>38.58%</v>
          </cell>
        </row>
        <row r="142">
          <cell r="R142">
            <v>43019.69</v>
          </cell>
          <cell r="S142">
            <v>16597.86</v>
          </cell>
          <cell r="T142">
            <v>0.385820074482173</v>
          </cell>
          <cell r="U142">
            <v>1433.98966666667</v>
          </cell>
          <cell r="V142" t="str">
            <v>C2</v>
          </cell>
        </row>
        <row r="143">
          <cell r="C143">
            <v>128640</v>
          </cell>
          <cell r="D143" t="str">
            <v>四川太极大药房连锁有限公司郫都区红光街道红高东路药店</v>
          </cell>
          <cell r="E143" t="str">
            <v>西门片区</v>
          </cell>
          <cell r="F143" t="str">
            <v>刘琴英</v>
          </cell>
          <cell r="G143">
            <v>931</v>
          </cell>
          <cell r="H143">
            <v>41.82</v>
          </cell>
          <cell r="I143">
            <v>38930.51</v>
          </cell>
          <cell r="J143">
            <v>14337.85</v>
          </cell>
          <cell r="K143" t="str">
            <v>36.82%</v>
          </cell>
        </row>
        <row r="143">
          <cell r="R143">
            <v>38930.51</v>
          </cell>
          <cell r="S143">
            <v>14337.85</v>
          </cell>
          <cell r="T143">
            <v>0.368293402783575</v>
          </cell>
          <cell r="U143">
            <v>1297.68366666667</v>
          </cell>
          <cell r="V143" t="str">
            <v>C2</v>
          </cell>
        </row>
        <row r="144">
          <cell r="C144">
            <v>2413</v>
          </cell>
          <cell r="D144" t="str">
            <v>四川太极大药房连锁有限公司武侯区聚萃街药店</v>
          </cell>
          <cell r="E144" t="str">
            <v>西门片区</v>
          </cell>
          <cell r="F144" t="str">
            <v>刘琴英</v>
          </cell>
          <cell r="G144">
            <v>675</v>
          </cell>
          <cell r="H144">
            <v>61.3</v>
          </cell>
          <cell r="I144">
            <v>41377.54</v>
          </cell>
          <cell r="J144">
            <v>9180.78</v>
          </cell>
          <cell r="K144" t="str">
            <v>22.18%</v>
          </cell>
        </row>
        <row r="144">
          <cell r="O144">
            <v>10</v>
          </cell>
          <cell r="P144">
            <v>2940</v>
          </cell>
          <cell r="Q144">
            <v>-1575.3</v>
          </cell>
          <cell r="R144">
            <v>38437.54</v>
          </cell>
          <cell r="S144">
            <v>10756.08</v>
          </cell>
          <cell r="T144">
            <v>0.279832684401759</v>
          </cell>
          <cell r="U144">
            <v>1281.25133333333</v>
          </cell>
          <cell r="V144" t="str">
            <v>C2</v>
          </cell>
        </row>
        <row r="145">
          <cell r="C145">
            <v>122686</v>
          </cell>
          <cell r="D145" t="str">
            <v>四川太极大药房连锁有限公司大邑县晋原街道蜀望路药店</v>
          </cell>
          <cell r="E145" t="str">
            <v>城郊一片</v>
          </cell>
          <cell r="F145" t="str">
            <v>郑红艳</v>
          </cell>
          <cell r="G145">
            <v>591</v>
          </cell>
          <cell r="H145">
            <v>61.04</v>
          </cell>
          <cell r="I145">
            <v>36073.24</v>
          </cell>
          <cell r="J145">
            <v>11903.56</v>
          </cell>
          <cell r="K145" t="str">
            <v>32.99%</v>
          </cell>
        </row>
        <row r="145">
          <cell r="R145">
            <v>36073.24</v>
          </cell>
          <cell r="S145">
            <v>11903.56</v>
          </cell>
          <cell r="T145">
            <v>0.3299831121352</v>
          </cell>
          <cell r="U145">
            <v>1202.44133333333</v>
          </cell>
          <cell r="V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南门片区</v>
          </cell>
          <cell r="F146" t="str">
            <v>陈冰雪</v>
          </cell>
          <cell r="G146">
            <v>647</v>
          </cell>
          <cell r="H146">
            <v>47.96</v>
          </cell>
          <cell r="I146">
            <v>31033.18</v>
          </cell>
          <cell r="J146">
            <v>8190.12</v>
          </cell>
          <cell r="K146" t="str">
            <v>26.39%</v>
          </cell>
        </row>
        <row r="146">
          <cell r="O146">
            <v>8</v>
          </cell>
          <cell r="P146">
            <v>1920</v>
          </cell>
          <cell r="Q146">
            <v>-1282.56</v>
          </cell>
          <cell r="R146">
            <v>29113.18</v>
          </cell>
          <cell r="S146">
            <v>9472.68</v>
          </cell>
          <cell r="T146">
            <v>0.325374280652268</v>
          </cell>
          <cell r="U146">
            <v>970.439333333333</v>
          </cell>
          <cell r="V146" t="str">
            <v>C2</v>
          </cell>
        </row>
        <row r="147">
          <cell r="C147">
            <v>2408</v>
          </cell>
          <cell r="D147" t="str">
            <v>四川太极大药房连锁有限公司金牛区沙河源药店</v>
          </cell>
          <cell r="E147" t="str">
            <v>西门片区</v>
          </cell>
          <cell r="F147" t="str">
            <v>刘琴英</v>
          </cell>
          <cell r="G147">
            <v>260</v>
          </cell>
          <cell r="H147">
            <v>50.63</v>
          </cell>
          <cell r="I147">
            <v>13162.5</v>
          </cell>
          <cell r="J147">
            <v>4339.94</v>
          </cell>
          <cell r="K147" t="str">
            <v>32.97%</v>
          </cell>
        </row>
        <row r="147">
          <cell r="R147">
            <v>13162.5</v>
          </cell>
          <cell r="S147">
            <v>4339.94</v>
          </cell>
          <cell r="T147">
            <v>0.329720037986705</v>
          </cell>
          <cell r="U147">
            <v>438.75</v>
          </cell>
          <cell r="V147" t="str">
            <v>C2</v>
          </cell>
        </row>
        <row r="148">
          <cell r="D148" t="str">
            <v>合计</v>
          </cell>
        </row>
        <row r="148">
          <cell r="G148">
            <v>262879</v>
          </cell>
          <cell r="H148">
            <v>82.6980589929206</v>
          </cell>
          <cell r="I148">
            <v>21739583.05</v>
          </cell>
          <cell r="J148">
            <v>5811434.43</v>
          </cell>
          <cell r="K148">
            <v>0.2673204180887</v>
          </cell>
          <cell r="L148">
            <v>721</v>
          </cell>
          <cell r="M148">
            <v>2144900.62</v>
          </cell>
          <cell r="N148">
            <v>21450.9100000001</v>
          </cell>
          <cell r="O148">
            <v>2533</v>
          </cell>
          <cell r="P148">
            <v>677313.1</v>
          </cell>
          <cell r="Q148">
            <v>-307386.68</v>
          </cell>
          <cell r="R148">
            <v>18917369.33</v>
          </cell>
          <cell r="S148">
            <v>6097370.2</v>
          </cell>
          <cell r="T148">
            <v>0.322315967597594</v>
          </cell>
          <cell r="U148">
            <v>630578.977666667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abSelected="1" workbookViewId="0">
      <pane xSplit="8" topLeftCell="I1" activePane="topRight" state="frozen"/>
      <selection/>
      <selection pane="topRight" activeCell="N82" sqref="N82"/>
    </sheetView>
  </sheetViews>
  <sheetFormatPr defaultColWidth="24.5" defaultRowHeight="15.75"/>
  <cols>
    <col min="1" max="1" width="8.375" style="12" customWidth="1"/>
    <col min="2" max="2" width="12.375" style="12" customWidth="1"/>
    <col min="3" max="3" width="15.125" style="12" customWidth="1"/>
    <col min="4" max="4" width="29.5" style="12" customWidth="1"/>
    <col min="5" max="5" width="10.125" style="12" customWidth="1"/>
    <col min="6" max="6" width="10.125" style="13" customWidth="1"/>
    <col min="7" max="7" width="13.25" style="12" customWidth="1"/>
    <col min="8" max="8" width="15.5" style="12" customWidth="1"/>
    <col min="9" max="9" width="24.5" style="12" customWidth="1"/>
    <col min="10" max="10" width="17.75" style="12" customWidth="1"/>
    <col min="11" max="11" width="12" style="14" customWidth="1"/>
    <col min="12" max="12" width="15.25" style="12" customWidth="1"/>
    <col min="13" max="13" width="12.25" style="12" customWidth="1"/>
    <col min="14" max="16364" width="24.5" style="12" customWidth="1"/>
    <col min="16365" max="16384" width="24.5" style="12"/>
  </cols>
  <sheetData>
    <row r="1" s="12" customFormat="1" ht="33" customHeight="1" spans="1:13">
      <c r="A1" s="15" t="s">
        <v>0</v>
      </c>
      <c r="B1" s="15"/>
      <c r="C1" s="15"/>
      <c r="D1" s="15"/>
      <c r="E1" s="16" t="s">
        <v>1</v>
      </c>
      <c r="F1" s="17" t="s">
        <v>2</v>
      </c>
      <c r="G1" s="18" t="s">
        <v>3</v>
      </c>
      <c r="H1" s="19" t="s">
        <v>4</v>
      </c>
      <c r="I1" s="19" t="s">
        <v>5</v>
      </c>
      <c r="J1" s="28" t="s">
        <v>6</v>
      </c>
      <c r="K1" s="29"/>
      <c r="L1" s="30"/>
      <c r="M1" s="31"/>
    </row>
    <row r="2" s="12" customFormat="1" ht="40" customHeight="1" spans="1:13">
      <c r="A2" s="15" t="s">
        <v>7</v>
      </c>
      <c r="B2" s="18" t="s">
        <v>8</v>
      </c>
      <c r="C2" s="18" t="s">
        <v>9</v>
      </c>
      <c r="D2" s="20" t="s">
        <v>10</v>
      </c>
      <c r="E2" s="16"/>
      <c r="F2" s="17"/>
      <c r="G2" s="18"/>
      <c r="H2" s="19"/>
      <c r="I2" s="19"/>
      <c r="J2" s="19" t="s">
        <v>11</v>
      </c>
      <c r="K2" s="32" t="s">
        <v>12</v>
      </c>
      <c r="L2" s="33" t="s">
        <v>13</v>
      </c>
      <c r="M2" s="31" t="s">
        <v>5</v>
      </c>
    </row>
    <row r="3" s="12" customFormat="1" ht="19" customHeight="1" spans="1:13">
      <c r="A3" s="21">
        <v>1</v>
      </c>
      <c r="B3" s="22">
        <v>307</v>
      </c>
      <c r="C3" s="22">
        <f>VLOOKUP(B3,Sheet1!A:C,2,0)</f>
        <v>2595</v>
      </c>
      <c r="D3" s="23" t="s">
        <v>14</v>
      </c>
      <c r="E3" s="23" t="str">
        <f>VLOOKUP(C3,[1]门店类型!$C:$V,20,0)</f>
        <v>A1</v>
      </c>
      <c r="F3" s="24">
        <v>400</v>
      </c>
      <c r="G3" s="22" t="s">
        <v>15</v>
      </c>
      <c r="H3" s="25" t="s">
        <v>16</v>
      </c>
      <c r="I3" s="25" t="s">
        <v>17</v>
      </c>
      <c r="J3" s="25">
        <v>39350</v>
      </c>
      <c r="K3" s="34">
        <f>L3/J3</f>
        <v>0.275730622617535</v>
      </c>
      <c r="L3" s="25">
        <v>10850</v>
      </c>
      <c r="M3" s="31"/>
    </row>
    <row r="4" s="12" customFormat="1" ht="16" customHeight="1" spans="1:13">
      <c r="A4" s="21">
        <v>2</v>
      </c>
      <c r="B4" s="22">
        <v>399</v>
      </c>
      <c r="C4" s="22">
        <f>VLOOKUP(B4,Sheet1!A:C,2,0)</f>
        <v>2738</v>
      </c>
      <c r="D4" s="23" t="s">
        <v>18</v>
      </c>
      <c r="E4" s="23" t="str">
        <f>VLOOKUP(C4,[1]门店类型!$C:$V,20,0)</f>
        <v>A2</v>
      </c>
      <c r="F4" s="24">
        <v>400</v>
      </c>
      <c r="G4" s="22" t="s">
        <v>19</v>
      </c>
      <c r="H4" s="25" t="s">
        <v>16</v>
      </c>
      <c r="I4" s="25"/>
      <c r="J4" s="25">
        <v>21350</v>
      </c>
      <c r="K4" s="34">
        <f t="shared" ref="K4:K35" si="0">L4/J4</f>
        <v>0.297423887587822</v>
      </c>
      <c r="L4" s="25">
        <v>6350</v>
      </c>
      <c r="M4" s="31"/>
    </row>
    <row r="5" s="12" customFormat="1" spans="1:13">
      <c r="A5" s="21">
        <v>3</v>
      </c>
      <c r="B5" s="22">
        <v>337</v>
      </c>
      <c r="C5" s="22">
        <f>VLOOKUP(B5,Sheet1!A:C,2,0)</f>
        <v>2834</v>
      </c>
      <c r="D5" s="23" t="s">
        <v>20</v>
      </c>
      <c r="E5" s="23" t="str">
        <f>VLOOKUP(C5,[1]门店类型!$C:$V,20,0)</f>
        <v>A2</v>
      </c>
      <c r="F5" s="24">
        <v>400</v>
      </c>
      <c r="G5" s="22" t="s">
        <v>15</v>
      </c>
      <c r="H5" s="25" t="s">
        <v>16</v>
      </c>
      <c r="I5" s="25"/>
      <c r="J5" s="25">
        <v>22350</v>
      </c>
      <c r="K5" s="34">
        <f t="shared" si="0"/>
        <v>0.284116331096197</v>
      </c>
      <c r="L5" s="25">
        <v>6350</v>
      </c>
      <c r="M5" s="31"/>
    </row>
    <row r="6" s="12" customFormat="1" ht="16" customHeight="1" spans="1:13">
      <c r="A6" s="21">
        <v>4</v>
      </c>
      <c r="B6" s="22">
        <v>114685</v>
      </c>
      <c r="C6" s="22">
        <f>VLOOKUP(B6,Sheet1!A:C,2,0)</f>
        <v>114685</v>
      </c>
      <c r="D6" s="23" t="s">
        <v>21</v>
      </c>
      <c r="E6" s="23" t="str">
        <f>VLOOKUP(C6,[1]门店类型!$C:$V,20,0)</f>
        <v>A2</v>
      </c>
      <c r="F6" s="24">
        <v>400</v>
      </c>
      <c r="G6" s="22" t="s">
        <v>15</v>
      </c>
      <c r="H6" s="25" t="s">
        <v>16</v>
      </c>
      <c r="I6" s="25"/>
      <c r="J6" s="25">
        <v>19350</v>
      </c>
      <c r="K6" s="34">
        <f t="shared" si="0"/>
        <v>0.24031007751938</v>
      </c>
      <c r="L6" s="25">
        <v>4650</v>
      </c>
      <c r="M6" s="31"/>
    </row>
    <row r="7" s="12" customFormat="1" ht="16" customHeight="1" spans="1:13">
      <c r="A7" s="21">
        <v>5</v>
      </c>
      <c r="B7" s="22">
        <v>582</v>
      </c>
      <c r="C7" s="22">
        <f>VLOOKUP(B7,Sheet1!A:C,2,0)</f>
        <v>2573</v>
      </c>
      <c r="D7" s="23" t="s">
        <v>22</v>
      </c>
      <c r="E7" s="23" t="str">
        <f>VLOOKUP(C7,[1]门店类型!$C:$V,20,0)</f>
        <v>A2</v>
      </c>
      <c r="F7" s="24">
        <v>400</v>
      </c>
      <c r="G7" s="22" t="s">
        <v>23</v>
      </c>
      <c r="H7" s="25" t="s">
        <v>16</v>
      </c>
      <c r="I7" s="25"/>
      <c r="J7" s="25">
        <v>21350</v>
      </c>
      <c r="K7" s="34">
        <f t="shared" si="0"/>
        <v>0.236533957845433</v>
      </c>
      <c r="L7" s="25">
        <v>5050</v>
      </c>
      <c r="M7" s="31"/>
    </row>
    <row r="8" s="12" customFormat="1" ht="16" customHeight="1" spans="1:13">
      <c r="A8" s="21">
        <v>6</v>
      </c>
      <c r="B8" s="22">
        <v>742</v>
      </c>
      <c r="C8" s="22">
        <f>VLOOKUP(B8,Sheet1!A:C,2,0)</f>
        <v>2791</v>
      </c>
      <c r="D8" s="23" t="s">
        <v>24</v>
      </c>
      <c r="E8" s="23" t="str">
        <f>VLOOKUP(C8,[1]门店类型!$C:$V,20,0)</f>
        <v>A2</v>
      </c>
      <c r="F8" s="24">
        <v>400</v>
      </c>
      <c r="G8" s="22" t="s">
        <v>15</v>
      </c>
      <c r="H8" s="25" t="s">
        <v>16</v>
      </c>
      <c r="I8" s="25"/>
      <c r="J8" s="25">
        <v>16750</v>
      </c>
      <c r="K8" s="34">
        <f t="shared" si="0"/>
        <v>0.235820895522388</v>
      </c>
      <c r="L8" s="25">
        <v>3950</v>
      </c>
      <c r="M8" s="31"/>
    </row>
    <row r="9" s="12" customFormat="1" ht="16" customHeight="1" spans="1:13">
      <c r="A9" s="21">
        <v>7</v>
      </c>
      <c r="B9" s="22">
        <v>343</v>
      </c>
      <c r="C9" s="22">
        <f>VLOOKUP(B9,Sheet1!A:C,2,0)</f>
        <v>2559</v>
      </c>
      <c r="D9" s="23" t="s">
        <v>25</v>
      </c>
      <c r="E9" s="23" t="str">
        <f>VLOOKUP(C9,[1]门店类型!$C:$V,20,0)</f>
        <v>A2</v>
      </c>
      <c r="F9" s="24">
        <v>400</v>
      </c>
      <c r="G9" s="22" t="s">
        <v>23</v>
      </c>
      <c r="H9" s="25" t="s">
        <v>16</v>
      </c>
      <c r="I9" s="25"/>
      <c r="J9" s="25">
        <v>15350</v>
      </c>
      <c r="K9" s="34">
        <f t="shared" si="0"/>
        <v>0.315960912052117</v>
      </c>
      <c r="L9" s="25">
        <v>4850</v>
      </c>
      <c r="M9" s="31"/>
    </row>
    <row r="10" s="12" customFormat="1" ht="16" customHeight="1" spans="1:13">
      <c r="A10" s="21">
        <v>8</v>
      </c>
      <c r="B10" s="22">
        <v>341</v>
      </c>
      <c r="C10" s="22">
        <f>VLOOKUP(B10,Sheet1!A:C,2,0)</f>
        <v>2881</v>
      </c>
      <c r="D10" s="23" t="s">
        <v>26</v>
      </c>
      <c r="E10" s="23" t="str">
        <f>VLOOKUP(C10,[1]门店类型!$C:$V,20,0)</f>
        <v>A3</v>
      </c>
      <c r="F10" s="24">
        <v>400</v>
      </c>
      <c r="G10" s="22" t="s">
        <v>27</v>
      </c>
      <c r="H10" s="25" t="s">
        <v>16</v>
      </c>
      <c r="I10" s="25"/>
      <c r="J10" s="25">
        <v>11950</v>
      </c>
      <c r="K10" s="34">
        <f t="shared" si="0"/>
        <v>0.338912133891213</v>
      </c>
      <c r="L10" s="25">
        <v>4050</v>
      </c>
      <c r="M10" s="31"/>
    </row>
    <row r="11" s="12" customFormat="1" ht="16" customHeight="1" spans="1:13">
      <c r="A11" s="21">
        <v>9</v>
      </c>
      <c r="B11" s="22">
        <v>571</v>
      </c>
      <c r="C11" s="22">
        <f>VLOOKUP(B11,Sheet1!A:C,2,0)</f>
        <v>2113</v>
      </c>
      <c r="D11" s="23" t="s">
        <v>28</v>
      </c>
      <c r="E11" s="23" t="str">
        <f>VLOOKUP(C11,[1]门店类型!$C:$V,20,0)</f>
        <v>A3</v>
      </c>
      <c r="F11" s="24">
        <v>400</v>
      </c>
      <c r="G11" s="22" t="s">
        <v>19</v>
      </c>
      <c r="H11" s="25" t="s">
        <v>16</v>
      </c>
      <c r="I11" s="25"/>
      <c r="J11" s="25">
        <v>12850</v>
      </c>
      <c r="K11" s="34">
        <f t="shared" si="0"/>
        <v>0.260700389105058</v>
      </c>
      <c r="L11" s="25">
        <v>3350</v>
      </c>
      <c r="M11" s="31"/>
    </row>
    <row r="12" s="12" customFormat="1" ht="16" customHeight="1" spans="1:13">
      <c r="A12" s="21">
        <v>10</v>
      </c>
      <c r="B12" s="22">
        <v>385</v>
      </c>
      <c r="C12" s="22">
        <f>VLOOKUP(B12,Sheet1!A:C,2,0)</f>
        <v>2877</v>
      </c>
      <c r="D12" s="23" t="s">
        <v>29</v>
      </c>
      <c r="E12" s="23" t="str">
        <f>VLOOKUP(C12,[1]门店类型!$C:$V,20,0)</f>
        <v>A3</v>
      </c>
      <c r="F12" s="24">
        <v>400</v>
      </c>
      <c r="G12" s="22" t="s">
        <v>30</v>
      </c>
      <c r="H12" s="25" t="s">
        <v>16</v>
      </c>
      <c r="I12" s="25"/>
      <c r="J12" s="25">
        <v>12850</v>
      </c>
      <c r="K12" s="34">
        <f t="shared" si="0"/>
        <v>0.237354085603113</v>
      </c>
      <c r="L12" s="25">
        <v>3050</v>
      </c>
      <c r="M12" s="31"/>
    </row>
    <row r="13" s="12" customFormat="1" ht="16" customHeight="1" spans="1:13">
      <c r="A13" s="21">
        <v>11</v>
      </c>
      <c r="B13" s="22">
        <v>546</v>
      </c>
      <c r="C13" s="22">
        <f>VLOOKUP(B13,Sheet1!A:C,2,0)</f>
        <v>2741</v>
      </c>
      <c r="D13" s="23" t="s">
        <v>31</v>
      </c>
      <c r="E13" s="23" t="str">
        <f>VLOOKUP(C13,[1]门店类型!$C:$V,20,0)</f>
        <v>A3</v>
      </c>
      <c r="F13" s="24">
        <v>400</v>
      </c>
      <c r="G13" s="22" t="s">
        <v>19</v>
      </c>
      <c r="H13" s="25" t="s">
        <v>16</v>
      </c>
      <c r="I13" s="25"/>
      <c r="J13" s="25">
        <v>10350</v>
      </c>
      <c r="K13" s="34">
        <f t="shared" si="0"/>
        <v>0.342995169082126</v>
      </c>
      <c r="L13" s="25">
        <v>3550</v>
      </c>
      <c r="M13" s="31"/>
    </row>
    <row r="14" s="12" customFormat="1" spans="1:13">
      <c r="A14" s="21">
        <v>12</v>
      </c>
      <c r="B14" s="22">
        <v>111219</v>
      </c>
      <c r="C14" s="22">
        <f>VLOOKUP(B14,Sheet1!A:C,2,0)</f>
        <v>111219</v>
      </c>
      <c r="D14" s="23" t="s">
        <v>32</v>
      </c>
      <c r="E14" s="23" t="str">
        <f>VLOOKUP(C14,[1]门店类型!$C:$V,20,0)</f>
        <v>B1</v>
      </c>
      <c r="F14" s="24">
        <v>300</v>
      </c>
      <c r="G14" s="22" t="s">
        <v>23</v>
      </c>
      <c r="H14" s="25" t="s">
        <v>16</v>
      </c>
      <c r="I14" s="25"/>
      <c r="J14" s="25">
        <v>8850</v>
      </c>
      <c r="K14" s="34">
        <f t="shared" si="0"/>
        <v>0.299435028248588</v>
      </c>
      <c r="L14" s="25">
        <v>2650</v>
      </c>
      <c r="M14" s="31"/>
    </row>
    <row r="15" s="12" customFormat="1" spans="1:13">
      <c r="A15" s="21">
        <v>13</v>
      </c>
      <c r="B15" s="22">
        <v>106066</v>
      </c>
      <c r="C15" s="22">
        <f>VLOOKUP(B15,Sheet1!A:C,2,0)</f>
        <v>106066</v>
      </c>
      <c r="D15" s="23" t="s">
        <v>33</v>
      </c>
      <c r="E15" s="23" t="str">
        <f>VLOOKUP(C15,[1]门店类型!$C:$V,20,0)</f>
        <v>B1</v>
      </c>
      <c r="F15" s="24">
        <v>300</v>
      </c>
      <c r="G15" s="22" t="s">
        <v>15</v>
      </c>
      <c r="H15" s="25" t="s">
        <v>16</v>
      </c>
      <c r="I15" s="25"/>
      <c r="J15" s="25">
        <v>10350</v>
      </c>
      <c r="K15" s="34">
        <f t="shared" si="0"/>
        <v>0.304347826086957</v>
      </c>
      <c r="L15" s="25">
        <v>3150</v>
      </c>
      <c r="M15" s="31"/>
    </row>
    <row r="16" s="12" customFormat="1" ht="16" customHeight="1" spans="1:13">
      <c r="A16" s="21">
        <v>14</v>
      </c>
      <c r="B16" s="22">
        <v>707</v>
      </c>
      <c r="C16" s="22">
        <f>VLOOKUP(B16,Sheet1!A:C,2,0)</f>
        <v>2755</v>
      </c>
      <c r="D16" s="23" t="s">
        <v>34</v>
      </c>
      <c r="E16" s="23" t="str">
        <f>VLOOKUP(C16,[1]门店类型!$C:$V,20,0)</f>
        <v>B1</v>
      </c>
      <c r="F16" s="24">
        <v>300</v>
      </c>
      <c r="G16" s="22" t="s">
        <v>19</v>
      </c>
      <c r="H16" s="25" t="s">
        <v>16</v>
      </c>
      <c r="I16" s="25"/>
      <c r="J16" s="25">
        <v>10350</v>
      </c>
      <c r="K16" s="34">
        <f t="shared" si="0"/>
        <v>0.294685990338164</v>
      </c>
      <c r="L16" s="25">
        <v>3050</v>
      </c>
      <c r="M16" s="31"/>
    </row>
    <row r="17" s="12" customFormat="1" ht="16" customHeight="1" spans="1:13">
      <c r="A17" s="21">
        <v>15</v>
      </c>
      <c r="B17" s="22">
        <v>117491</v>
      </c>
      <c r="C17" s="22">
        <f>VLOOKUP(B17,Sheet1!A:C,2,0)</f>
        <v>117491</v>
      </c>
      <c r="D17" s="23" t="s">
        <v>35</v>
      </c>
      <c r="E17" s="23" t="str">
        <f>VLOOKUP(C17,[1]门店类型!$C:$V,20,0)</f>
        <v>B1</v>
      </c>
      <c r="F17" s="24">
        <v>300</v>
      </c>
      <c r="G17" s="22" t="s">
        <v>23</v>
      </c>
      <c r="H17" s="25" t="s">
        <v>16</v>
      </c>
      <c r="I17" s="25"/>
      <c r="J17" s="25">
        <v>11350</v>
      </c>
      <c r="K17" s="34">
        <f t="shared" si="0"/>
        <v>0.20704845814978</v>
      </c>
      <c r="L17" s="25">
        <v>2350</v>
      </c>
      <c r="M17" s="31"/>
    </row>
    <row r="18" s="12" customFormat="1" ht="25" customHeight="1" spans="1:13">
      <c r="A18" s="21">
        <v>17</v>
      </c>
      <c r="B18" s="22">
        <v>365</v>
      </c>
      <c r="C18" s="22">
        <f>VLOOKUP(B18,Sheet1!A:C,2,0)</f>
        <v>2527</v>
      </c>
      <c r="D18" s="23" t="s">
        <v>36</v>
      </c>
      <c r="E18" s="23" t="str">
        <f>VLOOKUP(C18,[1]门店类型!$C:$V,20,0)</f>
        <v>B1</v>
      </c>
      <c r="F18" s="24">
        <v>300</v>
      </c>
      <c r="G18" s="22" t="s">
        <v>23</v>
      </c>
      <c r="H18" s="25" t="s">
        <v>16</v>
      </c>
      <c r="I18" s="25"/>
      <c r="J18" s="25">
        <v>11550</v>
      </c>
      <c r="K18" s="34">
        <f t="shared" si="0"/>
        <v>0.264069264069264</v>
      </c>
      <c r="L18" s="25">
        <v>3050</v>
      </c>
      <c r="M18" s="31"/>
    </row>
    <row r="19" s="12" customFormat="1" ht="21" customHeight="1" spans="1:13">
      <c r="A19" s="21">
        <v>18</v>
      </c>
      <c r="B19" s="22">
        <v>730</v>
      </c>
      <c r="C19" s="22">
        <f>VLOOKUP(B19,Sheet1!A:C,2,0)</f>
        <v>2526</v>
      </c>
      <c r="D19" s="23" t="s">
        <v>37</v>
      </c>
      <c r="E19" s="23" t="str">
        <f>VLOOKUP(C19,[1]门店类型!$C:$V,20,0)</f>
        <v>B1</v>
      </c>
      <c r="F19" s="24">
        <v>300</v>
      </c>
      <c r="G19" s="22" t="s">
        <v>38</v>
      </c>
      <c r="H19" s="25" t="s">
        <v>16</v>
      </c>
      <c r="I19" s="25"/>
      <c r="J19" s="25">
        <v>10350</v>
      </c>
      <c r="K19" s="34">
        <f t="shared" si="0"/>
        <v>0.27536231884058</v>
      </c>
      <c r="L19" s="25">
        <v>2850</v>
      </c>
      <c r="M19" s="31"/>
    </row>
    <row r="20" s="12" customFormat="1" ht="16" customHeight="1" spans="1:13">
      <c r="A20" s="21">
        <v>22</v>
      </c>
      <c r="B20" s="22">
        <v>746</v>
      </c>
      <c r="C20" s="22">
        <f>VLOOKUP(B20,Sheet1!A:C,2,0)</f>
        <v>2875</v>
      </c>
      <c r="D20" s="23" t="s">
        <v>39</v>
      </c>
      <c r="E20" s="23" t="str">
        <f>VLOOKUP(C20,[1]门店类型!$C:$V,20,0)</f>
        <v>B1</v>
      </c>
      <c r="F20" s="24">
        <v>300</v>
      </c>
      <c r="G20" s="22" t="s">
        <v>27</v>
      </c>
      <c r="H20" s="25" t="s">
        <v>16</v>
      </c>
      <c r="I20" s="25"/>
      <c r="J20" s="25">
        <v>8150</v>
      </c>
      <c r="K20" s="34">
        <f t="shared" si="0"/>
        <v>0.288343558282209</v>
      </c>
      <c r="L20" s="25">
        <v>2350</v>
      </c>
      <c r="M20" s="31"/>
    </row>
    <row r="21" s="12" customFormat="1" ht="16" customHeight="1" spans="1:13">
      <c r="A21" s="21">
        <v>23</v>
      </c>
      <c r="B21" s="22">
        <v>117184</v>
      </c>
      <c r="C21" s="22">
        <f>VLOOKUP(B21,Sheet1!A:C,2,0)</f>
        <v>117184</v>
      </c>
      <c r="D21" s="23" t="s">
        <v>40</v>
      </c>
      <c r="E21" s="23" t="str">
        <f>VLOOKUP(C21,[1]门店类型!$C:$V,20,0)</f>
        <v>B1</v>
      </c>
      <c r="F21" s="24">
        <v>300</v>
      </c>
      <c r="G21" s="22" t="s">
        <v>38</v>
      </c>
      <c r="H21" s="25" t="s">
        <v>16</v>
      </c>
      <c r="I21" s="25"/>
      <c r="J21" s="25">
        <v>7850</v>
      </c>
      <c r="K21" s="34">
        <f t="shared" si="0"/>
        <v>0.312101910828025</v>
      </c>
      <c r="L21" s="25">
        <v>2450</v>
      </c>
      <c r="M21" s="31"/>
    </row>
    <row r="22" s="12" customFormat="1" spans="1:13">
      <c r="A22" s="21">
        <v>24</v>
      </c>
      <c r="B22" s="22">
        <v>120844</v>
      </c>
      <c r="C22" s="22">
        <f>VLOOKUP(B22,Sheet1!A:C,2,0)</f>
        <v>120844</v>
      </c>
      <c r="D22" s="23" t="s">
        <v>41</v>
      </c>
      <c r="E22" s="23" t="str">
        <f>VLOOKUP(C22,[1]门店类型!$C:$V,20,0)</f>
        <v>B1</v>
      </c>
      <c r="F22" s="24">
        <v>300</v>
      </c>
      <c r="G22" s="22" t="s">
        <v>38</v>
      </c>
      <c r="H22" s="25" t="s">
        <v>16</v>
      </c>
      <c r="I22" s="25"/>
      <c r="J22" s="25">
        <v>10350</v>
      </c>
      <c r="K22" s="34">
        <f t="shared" si="0"/>
        <v>0.236714975845411</v>
      </c>
      <c r="L22" s="25">
        <v>2450</v>
      </c>
      <c r="M22" s="31"/>
    </row>
    <row r="23" s="12" customFormat="1" spans="1:13">
      <c r="A23" s="21">
        <v>28</v>
      </c>
      <c r="B23" s="22">
        <v>114844</v>
      </c>
      <c r="C23" s="22">
        <f>VLOOKUP(B23,Sheet1!A:C,2,0)</f>
        <v>114844</v>
      </c>
      <c r="D23" s="23" t="s">
        <v>42</v>
      </c>
      <c r="E23" s="23" t="str">
        <f>VLOOKUP(C23,[1]门店类型!$C:$V,20,0)</f>
        <v>B1</v>
      </c>
      <c r="F23" s="24">
        <v>300</v>
      </c>
      <c r="G23" s="22" t="s">
        <v>38</v>
      </c>
      <c r="H23" s="25" t="s">
        <v>16</v>
      </c>
      <c r="I23" s="25"/>
      <c r="J23" s="25">
        <v>8850</v>
      </c>
      <c r="K23" s="34">
        <f t="shared" si="0"/>
        <v>0.242937853107345</v>
      </c>
      <c r="L23" s="25">
        <v>2150</v>
      </c>
      <c r="M23" s="31"/>
    </row>
    <row r="24" s="12" customFormat="1" spans="1:13">
      <c r="A24" s="21">
        <v>39</v>
      </c>
      <c r="B24" s="22">
        <v>118074</v>
      </c>
      <c r="C24" s="22">
        <f>VLOOKUP(B24,Sheet1!A:C,2,0)</f>
        <v>118074</v>
      </c>
      <c r="D24" s="23" t="s">
        <v>43</v>
      </c>
      <c r="E24" s="23" t="str">
        <f>VLOOKUP(C24,[1]门店类型!$C:$V,20,0)</f>
        <v>B1</v>
      </c>
      <c r="F24" s="24">
        <v>300</v>
      </c>
      <c r="G24" s="22" t="s">
        <v>19</v>
      </c>
      <c r="H24" s="25" t="s">
        <v>16</v>
      </c>
      <c r="I24" s="25"/>
      <c r="J24" s="25">
        <v>8850</v>
      </c>
      <c r="K24" s="34">
        <f t="shared" si="0"/>
        <v>0.288135593220339</v>
      </c>
      <c r="L24" s="25">
        <v>2550</v>
      </c>
      <c r="M24" s="31"/>
    </row>
    <row r="25" s="12" customFormat="1" ht="16" customHeight="1" spans="1:13">
      <c r="A25" s="21">
        <v>20</v>
      </c>
      <c r="B25" s="22">
        <v>712</v>
      </c>
      <c r="C25" s="22">
        <f>VLOOKUP(B25,Sheet1!A:C,2,0)</f>
        <v>2757</v>
      </c>
      <c r="D25" s="23" t="s">
        <v>44</v>
      </c>
      <c r="E25" s="23" t="str">
        <f>VLOOKUP(C25,[1]门店类型!$C:$V,20,0)</f>
        <v>B2</v>
      </c>
      <c r="F25" s="24">
        <v>300</v>
      </c>
      <c r="G25" s="22" t="s">
        <v>38</v>
      </c>
      <c r="H25" s="25" t="s">
        <v>16</v>
      </c>
      <c r="I25" s="25"/>
      <c r="J25" s="25">
        <v>9350</v>
      </c>
      <c r="K25" s="34">
        <f t="shared" si="0"/>
        <v>0.294117647058824</v>
      </c>
      <c r="L25" s="25">
        <v>2750</v>
      </c>
      <c r="M25" s="31"/>
    </row>
    <row r="26" s="12" customFormat="1" spans="1:13">
      <c r="A26" s="21">
        <v>21</v>
      </c>
      <c r="B26" s="22">
        <v>581</v>
      </c>
      <c r="C26" s="22">
        <f>VLOOKUP(B26,Sheet1!A:C,2,0)</f>
        <v>2520</v>
      </c>
      <c r="D26" s="23" t="s">
        <v>45</v>
      </c>
      <c r="E26" s="23" t="str">
        <f>VLOOKUP(C26,[1]门店类型!$C:$V,20,0)</f>
        <v>B2</v>
      </c>
      <c r="F26" s="24">
        <v>300</v>
      </c>
      <c r="G26" s="22" t="s">
        <v>38</v>
      </c>
      <c r="H26" s="25" t="s">
        <v>16</v>
      </c>
      <c r="I26" s="25"/>
      <c r="J26" s="25">
        <v>8150</v>
      </c>
      <c r="K26" s="34">
        <f t="shared" si="0"/>
        <v>0.300613496932515</v>
      </c>
      <c r="L26" s="25">
        <v>2450</v>
      </c>
      <c r="M26" s="31"/>
    </row>
    <row r="27" s="12" customFormat="1" ht="15" customHeight="1" spans="1:13">
      <c r="A27" s="21">
        <v>25</v>
      </c>
      <c r="B27" s="22">
        <v>377</v>
      </c>
      <c r="C27" s="22">
        <f>VLOOKUP(B27,Sheet1!A:C,2,0)</f>
        <v>2729</v>
      </c>
      <c r="D27" s="23" t="s">
        <v>46</v>
      </c>
      <c r="E27" s="23" t="str">
        <f>VLOOKUP(C27,[1]门店类型!$C:$V,20,0)</f>
        <v>B2</v>
      </c>
      <c r="F27" s="24">
        <v>300</v>
      </c>
      <c r="G27" s="22" t="s">
        <v>19</v>
      </c>
      <c r="H27" s="25" t="s">
        <v>16</v>
      </c>
      <c r="I27" s="25"/>
      <c r="J27" s="25">
        <v>9350</v>
      </c>
      <c r="K27" s="34">
        <f t="shared" si="0"/>
        <v>0.272727272727273</v>
      </c>
      <c r="L27" s="25">
        <v>2550</v>
      </c>
      <c r="M27" s="31"/>
    </row>
    <row r="28" s="12" customFormat="1" spans="1:13">
      <c r="A28" s="21">
        <v>26</v>
      </c>
      <c r="B28" s="22">
        <v>311</v>
      </c>
      <c r="C28" s="22">
        <f>VLOOKUP(B28,Sheet1!A:C,2,0)</f>
        <v>2483</v>
      </c>
      <c r="D28" s="23" t="s">
        <v>47</v>
      </c>
      <c r="E28" s="23" t="str">
        <f>VLOOKUP(C28,[1]门店类型!$C:$V,20,0)</f>
        <v>B2</v>
      </c>
      <c r="F28" s="24">
        <v>300</v>
      </c>
      <c r="G28" s="22" t="s">
        <v>23</v>
      </c>
      <c r="H28" s="25" t="s">
        <v>16</v>
      </c>
      <c r="I28" s="25"/>
      <c r="J28" s="25">
        <v>7850</v>
      </c>
      <c r="K28" s="34">
        <f t="shared" si="0"/>
        <v>0.273885350318471</v>
      </c>
      <c r="L28" s="25">
        <v>2150</v>
      </c>
      <c r="M28" s="31"/>
    </row>
    <row r="29" s="12" customFormat="1" spans="1:13">
      <c r="A29" s="21">
        <v>30</v>
      </c>
      <c r="B29" s="22">
        <v>107658</v>
      </c>
      <c r="C29" s="22">
        <f>VLOOKUP(B29,Sheet1!A:C,2,0)</f>
        <v>107658</v>
      </c>
      <c r="D29" s="23" t="s">
        <v>48</v>
      </c>
      <c r="E29" s="23" t="str">
        <f>VLOOKUP(C29,[1]门店类型!$C:$V,20,0)</f>
        <v>B2</v>
      </c>
      <c r="F29" s="24">
        <v>300</v>
      </c>
      <c r="G29" s="22" t="s">
        <v>38</v>
      </c>
      <c r="H29" s="25" t="s">
        <v>16</v>
      </c>
      <c r="I29" s="25"/>
      <c r="J29" s="25">
        <v>8550</v>
      </c>
      <c r="K29" s="34">
        <f t="shared" si="0"/>
        <v>0.274853801169591</v>
      </c>
      <c r="L29" s="25">
        <v>2350</v>
      </c>
      <c r="M29" s="31"/>
    </row>
    <row r="30" s="12" customFormat="1" spans="1:13">
      <c r="A30" s="21">
        <v>31</v>
      </c>
      <c r="B30" s="22">
        <v>108656</v>
      </c>
      <c r="C30" s="22">
        <f>VLOOKUP(B30,Sheet1!A:C,2,0)</f>
        <v>108656</v>
      </c>
      <c r="D30" s="23" t="s">
        <v>49</v>
      </c>
      <c r="E30" s="23" t="str">
        <f>VLOOKUP(C30,[1]门店类型!$C:$V,20,0)</f>
        <v>B2</v>
      </c>
      <c r="F30" s="24">
        <v>300</v>
      </c>
      <c r="G30" s="22" t="s">
        <v>30</v>
      </c>
      <c r="H30" s="25" t="s">
        <v>16</v>
      </c>
      <c r="I30" s="25"/>
      <c r="J30" s="25">
        <v>9052</v>
      </c>
      <c r="K30" s="34">
        <f t="shared" si="0"/>
        <v>0.237516570923553</v>
      </c>
      <c r="L30" s="25">
        <v>2150</v>
      </c>
      <c r="M30" s="31"/>
    </row>
    <row r="31" s="12" customFormat="1" spans="1:13">
      <c r="A31" s="21">
        <v>32</v>
      </c>
      <c r="B31" s="22">
        <v>103198</v>
      </c>
      <c r="C31" s="22">
        <f>VLOOKUP(B31,Sheet1!A:C,2,0)</f>
        <v>103198</v>
      </c>
      <c r="D31" s="23" t="s">
        <v>50</v>
      </c>
      <c r="E31" s="23" t="str">
        <f>VLOOKUP(C31,[1]门店类型!$C:$V,20,0)</f>
        <v>B2</v>
      </c>
      <c r="F31" s="24">
        <v>300</v>
      </c>
      <c r="G31" s="22" t="s">
        <v>23</v>
      </c>
      <c r="H31" s="25" t="s">
        <v>16</v>
      </c>
      <c r="I31" s="25"/>
      <c r="J31" s="25">
        <v>7850</v>
      </c>
      <c r="K31" s="34">
        <f t="shared" si="0"/>
        <v>0.299363057324841</v>
      </c>
      <c r="L31" s="25">
        <v>2350</v>
      </c>
      <c r="M31" s="31"/>
    </row>
    <row r="32" s="12" customFormat="1" spans="1:13">
      <c r="A32" s="21">
        <v>33</v>
      </c>
      <c r="B32" s="22">
        <v>114622</v>
      </c>
      <c r="C32" s="22">
        <f>VLOOKUP(B32,Sheet1!A:C,2,0)</f>
        <v>114622</v>
      </c>
      <c r="D32" s="23" t="s">
        <v>51</v>
      </c>
      <c r="E32" s="23" t="str">
        <f>VLOOKUP(C32,[1]门店类型!$C:$V,20,0)</f>
        <v>B2</v>
      </c>
      <c r="F32" s="24">
        <v>300</v>
      </c>
      <c r="G32" s="22" t="s">
        <v>38</v>
      </c>
      <c r="H32" s="25" t="s">
        <v>16</v>
      </c>
      <c r="I32" s="25"/>
      <c r="J32" s="25">
        <v>9150</v>
      </c>
      <c r="K32" s="34">
        <f t="shared" si="0"/>
        <v>0.26775956284153</v>
      </c>
      <c r="L32" s="25">
        <v>2450</v>
      </c>
      <c r="M32" s="31"/>
    </row>
    <row r="33" s="12" customFormat="1" ht="18" customHeight="1" spans="1:13">
      <c r="A33" s="21">
        <v>35</v>
      </c>
      <c r="B33" s="22">
        <v>357</v>
      </c>
      <c r="C33" s="22">
        <f>VLOOKUP(B33,Sheet1!A:C,2,0)</f>
        <v>2471</v>
      </c>
      <c r="D33" s="23" t="s">
        <v>52</v>
      </c>
      <c r="E33" s="23" t="str">
        <f>VLOOKUP(C33,[1]门店类型!$C:$V,20,0)</f>
        <v>B2</v>
      </c>
      <c r="F33" s="24">
        <v>300</v>
      </c>
      <c r="G33" s="22" t="s">
        <v>23</v>
      </c>
      <c r="H33" s="25" t="s">
        <v>16</v>
      </c>
      <c r="I33" s="25"/>
      <c r="J33" s="25">
        <v>8750</v>
      </c>
      <c r="K33" s="34">
        <f t="shared" si="0"/>
        <v>0.268571428571429</v>
      </c>
      <c r="L33" s="25">
        <v>2350</v>
      </c>
      <c r="M33" s="31"/>
    </row>
    <row r="34" s="12" customFormat="1" spans="1:13">
      <c r="A34" s="21">
        <v>36</v>
      </c>
      <c r="B34" s="22">
        <v>373</v>
      </c>
      <c r="C34" s="22">
        <f>VLOOKUP(B34,Sheet1!A:C,2,0)</f>
        <v>2817</v>
      </c>
      <c r="D34" s="23" t="s">
        <v>53</v>
      </c>
      <c r="E34" s="23" t="str">
        <f>VLOOKUP(C34,[1]门店类型!$C:$V,20,0)</f>
        <v>B2</v>
      </c>
      <c r="F34" s="24">
        <v>300</v>
      </c>
      <c r="G34" s="22" t="s">
        <v>38</v>
      </c>
      <c r="H34" s="25" t="s">
        <v>16</v>
      </c>
      <c r="I34" s="25"/>
      <c r="J34" s="25">
        <v>9350</v>
      </c>
      <c r="K34" s="34">
        <f t="shared" si="0"/>
        <v>0.262032085561497</v>
      </c>
      <c r="L34" s="25">
        <v>2450</v>
      </c>
      <c r="M34" s="31"/>
    </row>
    <row r="35" s="12" customFormat="1" ht="27" spans="1:13">
      <c r="A35" s="21">
        <v>38</v>
      </c>
      <c r="B35" s="22">
        <v>585</v>
      </c>
      <c r="C35" s="22">
        <f>VLOOKUP(B35,Sheet1!A:C,2,0)</f>
        <v>2512</v>
      </c>
      <c r="D35" s="23" t="s">
        <v>54</v>
      </c>
      <c r="E35" s="23" t="str">
        <f>VLOOKUP(C35,[1]门店类型!$C:$V,20,0)</f>
        <v>B2</v>
      </c>
      <c r="F35" s="24">
        <v>300</v>
      </c>
      <c r="G35" s="22" t="s">
        <v>38</v>
      </c>
      <c r="H35" s="25" t="s">
        <v>16</v>
      </c>
      <c r="I35" s="25"/>
      <c r="J35" s="25">
        <v>9350</v>
      </c>
      <c r="K35" s="34">
        <f t="shared" si="0"/>
        <v>0.262032085561497</v>
      </c>
      <c r="L35" s="25">
        <v>2450</v>
      </c>
      <c r="M35" s="31"/>
    </row>
    <row r="36" s="12" customFormat="1" spans="1:13">
      <c r="A36" s="21">
        <v>40</v>
      </c>
      <c r="B36" s="25">
        <v>105267</v>
      </c>
      <c r="C36" s="22">
        <f>VLOOKUP(B36,Sheet1!A:C,2,0)</f>
        <v>105267</v>
      </c>
      <c r="D36" s="23" t="s">
        <v>55</v>
      </c>
      <c r="E36" s="23" t="str">
        <f>VLOOKUP(C36,[1]门店类型!$C:$V,20,0)</f>
        <v>B2</v>
      </c>
      <c r="F36" s="24">
        <v>300</v>
      </c>
      <c r="G36" s="22" t="s">
        <v>23</v>
      </c>
      <c r="H36" s="25" t="s">
        <v>16</v>
      </c>
      <c r="I36" s="25"/>
      <c r="J36" s="25">
        <v>8850</v>
      </c>
      <c r="K36" s="34">
        <f t="shared" ref="K36:K67" si="1">L36/J36</f>
        <v>0.265536723163842</v>
      </c>
      <c r="L36" s="25">
        <v>2350</v>
      </c>
      <c r="M36" s="31"/>
    </row>
    <row r="37" s="12" customFormat="1" spans="1:13">
      <c r="A37" s="21">
        <v>43</v>
      </c>
      <c r="B37" s="22">
        <v>724</v>
      </c>
      <c r="C37" s="22">
        <f>VLOOKUP(B37,Sheet1!A:C,2,0)</f>
        <v>2735</v>
      </c>
      <c r="D37" s="23" t="s">
        <v>56</v>
      </c>
      <c r="E37" s="23" t="str">
        <f>VLOOKUP(C37,[1]门店类型!$C:$V,20,0)</f>
        <v>B2</v>
      </c>
      <c r="F37" s="24">
        <v>300</v>
      </c>
      <c r="G37" s="22" t="s">
        <v>38</v>
      </c>
      <c r="H37" s="25" t="s">
        <v>16</v>
      </c>
      <c r="I37" s="25"/>
      <c r="J37" s="25">
        <v>7850</v>
      </c>
      <c r="K37" s="34">
        <f t="shared" si="1"/>
        <v>0.299363057324841</v>
      </c>
      <c r="L37" s="25">
        <v>2350</v>
      </c>
      <c r="M37" s="31"/>
    </row>
    <row r="38" s="12" customFormat="1" spans="1:13">
      <c r="A38" s="21">
        <v>44</v>
      </c>
      <c r="B38" s="22">
        <v>105910</v>
      </c>
      <c r="C38" s="22">
        <f>VLOOKUP(B38,Sheet1!A:C,2,0)</f>
        <v>105910</v>
      </c>
      <c r="D38" s="23" t="s">
        <v>57</v>
      </c>
      <c r="E38" s="23" t="str">
        <f>VLOOKUP(C38,[1]门店类型!$C:$V,20,0)</f>
        <v>B2</v>
      </c>
      <c r="F38" s="24">
        <v>300</v>
      </c>
      <c r="G38" s="22" t="s">
        <v>15</v>
      </c>
      <c r="H38" s="25" t="s">
        <v>16</v>
      </c>
      <c r="I38" s="25"/>
      <c r="J38" s="25">
        <v>6350</v>
      </c>
      <c r="K38" s="34">
        <f t="shared" si="1"/>
        <v>0.338582677165354</v>
      </c>
      <c r="L38" s="25">
        <v>2150</v>
      </c>
      <c r="M38" s="31"/>
    </row>
    <row r="39" s="12" customFormat="1" spans="1:13">
      <c r="A39" s="21">
        <v>45</v>
      </c>
      <c r="B39" s="22">
        <v>744</v>
      </c>
      <c r="C39" s="22">
        <f>VLOOKUP(B39,Sheet1!A:C,2,0)</f>
        <v>2820</v>
      </c>
      <c r="D39" s="23" t="s">
        <v>58</v>
      </c>
      <c r="E39" s="23" t="str">
        <f>VLOOKUP(C39,[1]门店类型!$C:$V,20,0)</f>
        <v>B2</v>
      </c>
      <c r="F39" s="24">
        <v>300</v>
      </c>
      <c r="G39" s="22" t="s">
        <v>15</v>
      </c>
      <c r="H39" s="25" t="s">
        <v>16</v>
      </c>
      <c r="I39" s="25"/>
      <c r="J39" s="25">
        <v>7050</v>
      </c>
      <c r="K39" s="34">
        <f t="shared" si="1"/>
        <v>0.333333333333333</v>
      </c>
      <c r="L39" s="25">
        <v>2350</v>
      </c>
      <c r="M39" s="31"/>
    </row>
    <row r="40" s="12" customFormat="1" spans="1:13">
      <c r="A40" s="21">
        <v>56</v>
      </c>
      <c r="B40" s="22">
        <v>511</v>
      </c>
      <c r="C40" s="22">
        <f>VLOOKUP(B40,Sheet1!A:C,2,0)</f>
        <v>2797</v>
      </c>
      <c r="D40" s="23" t="s">
        <v>59</v>
      </c>
      <c r="E40" s="23" t="str">
        <f>VLOOKUP(C40,[1]门店类型!$C:$V,20,0)</f>
        <v>B2</v>
      </c>
      <c r="F40" s="24">
        <v>300</v>
      </c>
      <c r="G40" s="22" t="s">
        <v>38</v>
      </c>
      <c r="H40" s="25" t="s">
        <v>16</v>
      </c>
      <c r="I40" s="25"/>
      <c r="J40" s="25">
        <v>7850</v>
      </c>
      <c r="K40" s="34">
        <f t="shared" si="1"/>
        <v>0.273885350318471</v>
      </c>
      <c r="L40" s="25">
        <v>2150</v>
      </c>
      <c r="M40" s="31"/>
    </row>
    <row r="41" s="12" customFormat="1" spans="1:13">
      <c r="A41" s="21">
        <v>58</v>
      </c>
      <c r="B41" s="22">
        <v>106399</v>
      </c>
      <c r="C41" s="22">
        <f>VLOOKUP(B41,Sheet1!A:C,2,0)</f>
        <v>106399</v>
      </c>
      <c r="D41" s="23" t="s">
        <v>60</v>
      </c>
      <c r="E41" s="23" t="str">
        <f>VLOOKUP(C41,[1]门店类型!$C:$V,20,0)</f>
        <v>B2</v>
      </c>
      <c r="F41" s="24">
        <v>300</v>
      </c>
      <c r="G41" s="22" t="s">
        <v>19</v>
      </c>
      <c r="H41" s="25" t="s">
        <v>16</v>
      </c>
      <c r="I41" s="25"/>
      <c r="J41" s="25">
        <v>7850</v>
      </c>
      <c r="K41" s="34">
        <f t="shared" si="1"/>
        <v>0.261146496815287</v>
      </c>
      <c r="L41" s="25">
        <v>2050</v>
      </c>
      <c r="M41" s="31"/>
    </row>
    <row r="42" s="12" customFormat="1" spans="1:13">
      <c r="A42" s="21">
        <v>16</v>
      </c>
      <c r="B42" s="22">
        <v>726</v>
      </c>
      <c r="C42" s="22">
        <f>VLOOKUP(B42,Sheet1!A:C,2,0)</f>
        <v>2466</v>
      </c>
      <c r="D42" s="23" t="s">
        <v>61</v>
      </c>
      <c r="E42" s="23" t="str">
        <f>VLOOKUP(C42,[1]门店类型!$C:$V,20,0)</f>
        <v>C1</v>
      </c>
      <c r="F42" s="24">
        <v>200</v>
      </c>
      <c r="G42" s="22" t="s">
        <v>23</v>
      </c>
      <c r="H42" s="25" t="s">
        <v>16</v>
      </c>
      <c r="I42" s="25"/>
      <c r="J42" s="25">
        <v>10350</v>
      </c>
      <c r="K42" s="34">
        <f t="shared" si="1"/>
        <v>0.236714975845411</v>
      </c>
      <c r="L42" s="25">
        <v>2450</v>
      </c>
      <c r="M42" s="31"/>
    </row>
    <row r="43" s="12" customFormat="1" spans="1:13">
      <c r="A43" s="21">
        <v>19</v>
      </c>
      <c r="B43" s="22">
        <v>737</v>
      </c>
      <c r="C43" s="22">
        <f>VLOOKUP(B43,Sheet1!A:C,2,0)</f>
        <v>2722</v>
      </c>
      <c r="D43" s="23" t="s">
        <v>62</v>
      </c>
      <c r="E43" s="23" t="str">
        <f>VLOOKUP(C43,[1]门店类型!$C:$V,20,0)</f>
        <v>C1</v>
      </c>
      <c r="F43" s="24">
        <v>200</v>
      </c>
      <c r="G43" s="22" t="s">
        <v>19</v>
      </c>
      <c r="H43" s="25" t="s">
        <v>16</v>
      </c>
      <c r="I43" s="25"/>
      <c r="J43" s="25">
        <v>8850</v>
      </c>
      <c r="K43" s="34">
        <f t="shared" si="1"/>
        <v>0.288135593220339</v>
      </c>
      <c r="L43" s="25">
        <v>2550</v>
      </c>
      <c r="M43" s="31"/>
    </row>
    <row r="44" s="12" customFormat="1" spans="1:13">
      <c r="A44" s="21">
        <v>27</v>
      </c>
      <c r="B44" s="22">
        <v>514</v>
      </c>
      <c r="C44" s="22">
        <f>VLOOKUP(B44,Sheet1!A:C,2,0)</f>
        <v>2876</v>
      </c>
      <c r="D44" s="23" t="s">
        <v>63</v>
      </c>
      <c r="E44" s="23" t="str">
        <f>VLOOKUP(C44,[1]门店类型!$C:$V,20,0)</f>
        <v>C1</v>
      </c>
      <c r="F44" s="24">
        <v>200</v>
      </c>
      <c r="G44" s="22" t="s">
        <v>30</v>
      </c>
      <c r="H44" s="25" t="s">
        <v>16</v>
      </c>
      <c r="I44" s="25"/>
      <c r="J44" s="25">
        <v>8850</v>
      </c>
      <c r="K44" s="34">
        <f t="shared" si="1"/>
        <v>0.288135593220339</v>
      </c>
      <c r="L44" s="25">
        <v>2550</v>
      </c>
      <c r="M44" s="31"/>
    </row>
    <row r="45" s="12" customFormat="1" spans="1:13">
      <c r="A45" s="21">
        <v>29</v>
      </c>
      <c r="B45" s="26">
        <v>114069</v>
      </c>
      <c r="C45" s="22">
        <f>VLOOKUP(B45,Sheet1!A:C,2,0)</f>
        <v>2304</v>
      </c>
      <c r="D45" s="27" t="s">
        <v>64</v>
      </c>
      <c r="E45" s="23" t="str">
        <f>VLOOKUP(C45,[1]门店类型!$C:$V,20,0)</f>
        <v>C1</v>
      </c>
      <c r="F45" s="24">
        <v>200</v>
      </c>
      <c r="G45" s="22" t="s">
        <v>19</v>
      </c>
      <c r="H45" s="25" t="s">
        <v>16</v>
      </c>
      <c r="I45" s="25" t="s">
        <v>65</v>
      </c>
      <c r="J45" s="25">
        <v>5150</v>
      </c>
      <c r="K45" s="34">
        <f t="shared" si="1"/>
        <v>0.359223300970874</v>
      </c>
      <c r="L45" s="25">
        <v>1850</v>
      </c>
      <c r="M45" s="31"/>
    </row>
    <row r="46" s="12" customFormat="1" spans="1:13">
      <c r="A46" s="21">
        <v>34</v>
      </c>
      <c r="B46" s="22">
        <v>738</v>
      </c>
      <c r="C46" s="22">
        <f>VLOOKUP(B46,Sheet1!A:C,2,0)</f>
        <v>2893</v>
      </c>
      <c r="D46" s="23" t="s">
        <v>66</v>
      </c>
      <c r="E46" s="23" t="str">
        <f>VLOOKUP(C46,[1]门店类型!$C:$V,20,0)</f>
        <v>C1</v>
      </c>
      <c r="F46" s="24">
        <v>200</v>
      </c>
      <c r="G46" s="22" t="s">
        <v>27</v>
      </c>
      <c r="H46" s="25" t="s">
        <v>16</v>
      </c>
      <c r="I46" s="25"/>
      <c r="J46" s="25">
        <v>7350</v>
      </c>
      <c r="K46" s="34">
        <f t="shared" si="1"/>
        <v>0.238095238095238</v>
      </c>
      <c r="L46" s="25">
        <v>1750</v>
      </c>
      <c r="M46" s="31"/>
    </row>
    <row r="47" s="12" customFormat="1" spans="1:13">
      <c r="A47" s="21">
        <v>37</v>
      </c>
      <c r="B47" s="22">
        <v>111400</v>
      </c>
      <c r="C47" s="22">
        <f>VLOOKUP(B47,Sheet1!A:C,2,0)</f>
        <v>111400</v>
      </c>
      <c r="D47" s="23" t="s">
        <v>67</v>
      </c>
      <c r="E47" s="23" t="str">
        <f>VLOOKUP(C47,[1]门店类型!$C:$V,20,0)</f>
        <v>C1</v>
      </c>
      <c r="F47" s="24">
        <v>200</v>
      </c>
      <c r="G47" s="22" t="s">
        <v>27</v>
      </c>
      <c r="H47" s="25" t="s">
        <v>16</v>
      </c>
      <c r="I47" s="25"/>
      <c r="J47" s="25">
        <v>8250</v>
      </c>
      <c r="K47" s="34">
        <f t="shared" si="1"/>
        <v>0.248484848484848</v>
      </c>
      <c r="L47" s="25">
        <v>2050</v>
      </c>
      <c r="M47" s="31"/>
    </row>
    <row r="48" s="12" customFormat="1" ht="27" spans="1:13">
      <c r="A48" s="21">
        <v>41</v>
      </c>
      <c r="B48" s="22">
        <v>138202</v>
      </c>
      <c r="C48" s="22">
        <f>VLOOKUP(B48,Sheet1!A:C,2,0)</f>
        <v>138202</v>
      </c>
      <c r="D48" s="23" t="s">
        <v>68</v>
      </c>
      <c r="E48" s="23" t="str">
        <f>VLOOKUP(C48,[1]门店类型!$C:$V,20,0)</f>
        <v>C1</v>
      </c>
      <c r="F48" s="24">
        <v>200</v>
      </c>
      <c r="G48" s="22" t="s">
        <v>19</v>
      </c>
      <c r="H48" s="25" t="s">
        <v>16</v>
      </c>
      <c r="I48" s="25"/>
      <c r="J48" s="25">
        <v>7850</v>
      </c>
      <c r="K48" s="34">
        <f t="shared" si="1"/>
        <v>0.292993630573248</v>
      </c>
      <c r="L48" s="25">
        <v>2300</v>
      </c>
      <c r="M48" s="31"/>
    </row>
    <row r="49" s="12" customFormat="1" spans="1:13">
      <c r="A49" s="21">
        <v>42</v>
      </c>
      <c r="B49" s="22">
        <v>391</v>
      </c>
      <c r="C49" s="22">
        <f>VLOOKUP(B49,Sheet1!A:C,2,0)</f>
        <v>2802</v>
      </c>
      <c r="D49" s="23" t="s">
        <v>69</v>
      </c>
      <c r="E49" s="23" t="str">
        <f>VLOOKUP(C49,[1]门店类型!$C:$V,20,0)</f>
        <v>C1</v>
      </c>
      <c r="F49" s="24">
        <v>200</v>
      </c>
      <c r="G49" s="22" t="s">
        <v>23</v>
      </c>
      <c r="H49" s="25" t="s">
        <v>16</v>
      </c>
      <c r="I49" s="25"/>
      <c r="J49" s="25">
        <v>7350</v>
      </c>
      <c r="K49" s="34">
        <f t="shared" si="1"/>
        <v>0.292517006802721</v>
      </c>
      <c r="L49" s="25">
        <v>2150</v>
      </c>
      <c r="M49" s="31"/>
    </row>
    <row r="50" s="12" customFormat="1" spans="1:13">
      <c r="A50" s="21">
        <v>46</v>
      </c>
      <c r="B50" s="22">
        <v>587</v>
      </c>
      <c r="C50" s="22">
        <f>VLOOKUP(B50,Sheet1!A:C,2,0)</f>
        <v>2904</v>
      </c>
      <c r="D50" s="23" t="s">
        <v>70</v>
      </c>
      <c r="E50" s="23" t="str">
        <f>VLOOKUP(C50,[1]门店类型!$C:$V,20,0)</f>
        <v>C1</v>
      </c>
      <c r="F50" s="24">
        <v>200</v>
      </c>
      <c r="G50" s="22" t="s">
        <v>27</v>
      </c>
      <c r="H50" s="25" t="s">
        <v>16</v>
      </c>
      <c r="I50" s="25"/>
      <c r="J50" s="25">
        <v>6850</v>
      </c>
      <c r="K50" s="34">
        <f t="shared" si="1"/>
        <v>0.313868613138686</v>
      </c>
      <c r="L50" s="25">
        <v>2150</v>
      </c>
      <c r="M50" s="31"/>
    </row>
    <row r="51" s="12" customFormat="1" spans="1:13">
      <c r="A51" s="21">
        <v>47</v>
      </c>
      <c r="B51" s="22">
        <v>54</v>
      </c>
      <c r="C51" s="22">
        <f>VLOOKUP(B51,Sheet1!A:C,2,0)</f>
        <v>2914</v>
      </c>
      <c r="D51" s="23" t="s">
        <v>71</v>
      </c>
      <c r="E51" s="23" t="str">
        <f>VLOOKUP(C51,[1]门店类型!$C:$V,20,0)</f>
        <v>C1</v>
      </c>
      <c r="F51" s="24">
        <v>200</v>
      </c>
      <c r="G51" s="22" t="s">
        <v>72</v>
      </c>
      <c r="H51" s="25" t="s">
        <v>16</v>
      </c>
      <c r="I51" s="25"/>
      <c r="J51" s="25">
        <v>7850</v>
      </c>
      <c r="K51" s="34">
        <f t="shared" si="1"/>
        <v>0.282165605095541</v>
      </c>
      <c r="L51" s="25">
        <v>2215</v>
      </c>
      <c r="M51" s="31"/>
    </row>
    <row r="52" s="12" customFormat="1" spans="1:13">
      <c r="A52" s="21">
        <v>48</v>
      </c>
      <c r="B52" s="22">
        <v>379</v>
      </c>
      <c r="C52" s="22">
        <f>VLOOKUP(B52,Sheet1!A:C,2,0)</f>
        <v>2451</v>
      </c>
      <c r="D52" s="23" t="s">
        <v>73</v>
      </c>
      <c r="E52" s="23" t="str">
        <f>VLOOKUP(C52,[1]门店类型!$C:$V,20,0)</f>
        <v>C1</v>
      </c>
      <c r="F52" s="24">
        <v>200</v>
      </c>
      <c r="G52" s="22" t="s">
        <v>23</v>
      </c>
      <c r="H52" s="25" t="s">
        <v>16</v>
      </c>
      <c r="I52" s="25"/>
      <c r="J52" s="25">
        <v>8850</v>
      </c>
      <c r="K52" s="34">
        <f t="shared" si="1"/>
        <v>0.254237288135593</v>
      </c>
      <c r="L52" s="25">
        <v>2250</v>
      </c>
      <c r="M52" s="31"/>
    </row>
    <row r="53" s="12" customFormat="1" spans="1:13">
      <c r="A53" s="21">
        <v>49</v>
      </c>
      <c r="B53" s="22">
        <v>517</v>
      </c>
      <c r="C53" s="22">
        <f>VLOOKUP(B53,Sheet1!A:C,2,0)</f>
        <v>2826</v>
      </c>
      <c r="D53" s="23" t="s">
        <v>74</v>
      </c>
      <c r="E53" s="23" t="str">
        <f>VLOOKUP(C53,[1]门店类型!$C:$V,20,0)</f>
        <v>C1</v>
      </c>
      <c r="F53" s="24">
        <v>200</v>
      </c>
      <c r="G53" s="22" t="s">
        <v>23</v>
      </c>
      <c r="H53" s="25" t="s">
        <v>16</v>
      </c>
      <c r="I53" s="25" t="s">
        <v>75</v>
      </c>
      <c r="J53" s="25">
        <v>6850</v>
      </c>
      <c r="K53" s="34">
        <f t="shared" si="1"/>
        <v>0.328467153284672</v>
      </c>
      <c r="L53" s="25">
        <v>2250</v>
      </c>
      <c r="M53" s="31"/>
    </row>
    <row r="54" s="12" customFormat="1" spans="1:13">
      <c r="A54" s="21">
        <v>50</v>
      </c>
      <c r="B54" s="22">
        <v>359</v>
      </c>
      <c r="C54" s="22">
        <f>VLOOKUP(B54,Sheet1!A:C,2,0)</f>
        <v>2443</v>
      </c>
      <c r="D54" s="23" t="s">
        <v>76</v>
      </c>
      <c r="E54" s="23" t="str">
        <f>VLOOKUP(C54,[1]门店类型!$C:$V,20,0)</f>
        <v>C1</v>
      </c>
      <c r="F54" s="24">
        <v>200</v>
      </c>
      <c r="G54" s="22" t="s">
        <v>23</v>
      </c>
      <c r="H54" s="25" t="s">
        <v>16</v>
      </c>
      <c r="I54" s="25"/>
      <c r="J54" s="25">
        <v>7850</v>
      </c>
      <c r="K54" s="34">
        <f t="shared" si="1"/>
        <v>0.273885350318471</v>
      </c>
      <c r="L54" s="25">
        <v>2150</v>
      </c>
      <c r="M54" s="31"/>
    </row>
    <row r="55" s="12" customFormat="1" spans="1:13">
      <c r="A55" s="21">
        <v>51</v>
      </c>
      <c r="B55" s="22">
        <v>513</v>
      </c>
      <c r="C55" s="22">
        <f>VLOOKUP(B55,Sheet1!A:C,2,0)</f>
        <v>2479</v>
      </c>
      <c r="D55" s="23" t="s">
        <v>77</v>
      </c>
      <c r="E55" s="23" t="str">
        <f>VLOOKUP(C55,[1]门店类型!$C:$V,20,0)</f>
        <v>C1</v>
      </c>
      <c r="F55" s="24">
        <v>200</v>
      </c>
      <c r="G55" s="22" t="s">
        <v>23</v>
      </c>
      <c r="H55" s="25" t="s">
        <v>16</v>
      </c>
      <c r="I55" s="25"/>
      <c r="J55" s="25">
        <v>6850</v>
      </c>
      <c r="K55" s="34">
        <f t="shared" si="1"/>
        <v>0.299270072992701</v>
      </c>
      <c r="L55" s="25">
        <v>2050</v>
      </c>
      <c r="M55" s="31"/>
    </row>
    <row r="56" s="12" customFormat="1" spans="1:13">
      <c r="A56" s="21">
        <v>52</v>
      </c>
      <c r="B56" s="22">
        <v>104428</v>
      </c>
      <c r="C56" s="22">
        <f>VLOOKUP(B56,Sheet1!A:C,2,0)</f>
        <v>104428</v>
      </c>
      <c r="D56" s="23" t="s">
        <v>78</v>
      </c>
      <c r="E56" s="23" t="str">
        <f>VLOOKUP(C56,[1]门店类型!$C:$V,20,0)</f>
        <v>C1</v>
      </c>
      <c r="F56" s="24">
        <v>200</v>
      </c>
      <c r="G56" s="22" t="s">
        <v>72</v>
      </c>
      <c r="H56" s="25" t="s">
        <v>16</v>
      </c>
      <c r="I56" s="25"/>
      <c r="J56" s="25">
        <v>6850</v>
      </c>
      <c r="K56" s="34">
        <f t="shared" si="1"/>
        <v>0.313868613138686</v>
      </c>
      <c r="L56" s="25">
        <v>2150</v>
      </c>
      <c r="M56" s="31"/>
    </row>
    <row r="57" s="12" customFormat="1" spans="1:13">
      <c r="A57" s="21">
        <v>53</v>
      </c>
      <c r="B57" s="22">
        <v>102565</v>
      </c>
      <c r="C57" s="22">
        <f>VLOOKUP(B57,Sheet1!A:C,2,0)</f>
        <v>102565</v>
      </c>
      <c r="D57" s="23" t="s">
        <v>79</v>
      </c>
      <c r="E57" s="23" t="str">
        <f>VLOOKUP(C57,[1]门店类型!$C:$V,20,0)</f>
        <v>C1</v>
      </c>
      <c r="F57" s="24">
        <v>200</v>
      </c>
      <c r="G57" s="22" t="s">
        <v>23</v>
      </c>
      <c r="H57" s="25" t="s">
        <v>16</v>
      </c>
      <c r="I57" s="25"/>
      <c r="J57" s="25">
        <v>5850</v>
      </c>
      <c r="K57" s="34">
        <f t="shared" si="1"/>
        <v>0.299145299145299</v>
      </c>
      <c r="L57" s="25">
        <v>1750</v>
      </c>
      <c r="M57" s="31"/>
    </row>
    <row r="58" s="12" customFormat="1" spans="1:13">
      <c r="A58" s="21">
        <v>54</v>
      </c>
      <c r="B58" s="22">
        <v>102934</v>
      </c>
      <c r="C58" s="22">
        <f>VLOOKUP(B58,Sheet1!A:C,2,0)</f>
        <v>102934</v>
      </c>
      <c r="D58" s="23" t="s">
        <v>80</v>
      </c>
      <c r="E58" s="23" t="str">
        <f>VLOOKUP(C58,[1]门店类型!$C:$V,20,0)</f>
        <v>C1</v>
      </c>
      <c r="F58" s="24">
        <v>200</v>
      </c>
      <c r="G58" s="22" t="s">
        <v>23</v>
      </c>
      <c r="H58" s="25" t="s">
        <v>16</v>
      </c>
      <c r="I58" s="25"/>
      <c r="J58" s="25">
        <v>7150</v>
      </c>
      <c r="K58" s="34">
        <f t="shared" si="1"/>
        <v>0.314685314685315</v>
      </c>
      <c r="L58" s="25">
        <v>2250</v>
      </c>
      <c r="M58" s="31"/>
    </row>
    <row r="59" s="12" customFormat="1" spans="1:13">
      <c r="A59" s="21">
        <v>55</v>
      </c>
      <c r="B59" s="22">
        <v>747</v>
      </c>
      <c r="C59" s="22">
        <f>VLOOKUP(B59,Sheet1!A:C,2,0)</f>
        <v>2804</v>
      </c>
      <c r="D59" s="23" t="s">
        <v>81</v>
      </c>
      <c r="E59" s="23" t="str">
        <f>VLOOKUP(C59,[1]门店类型!$C:$V,20,0)</f>
        <v>C1</v>
      </c>
      <c r="F59" s="24">
        <v>200</v>
      </c>
      <c r="G59" s="22" t="s">
        <v>23</v>
      </c>
      <c r="H59" s="25" t="s">
        <v>16</v>
      </c>
      <c r="I59" s="25"/>
      <c r="J59" s="25">
        <v>6850</v>
      </c>
      <c r="K59" s="34">
        <f t="shared" si="1"/>
        <v>0.27007299270073</v>
      </c>
      <c r="L59" s="25">
        <v>1850</v>
      </c>
      <c r="M59" s="31"/>
    </row>
    <row r="60" s="12" customFormat="1" spans="1:13">
      <c r="A60" s="21">
        <v>57</v>
      </c>
      <c r="B60" s="22">
        <v>598</v>
      </c>
      <c r="C60" s="22">
        <f>VLOOKUP(B60,Sheet1!A:C,2,0)</f>
        <v>2730</v>
      </c>
      <c r="D60" s="23" t="s">
        <v>82</v>
      </c>
      <c r="E60" s="23" t="str">
        <f>VLOOKUP(C60,[1]门店类型!$C:$V,20,0)</f>
        <v>C1</v>
      </c>
      <c r="F60" s="24">
        <v>200</v>
      </c>
      <c r="G60" s="22" t="s">
        <v>38</v>
      </c>
      <c r="H60" s="25" t="s">
        <v>16</v>
      </c>
      <c r="I60" s="25"/>
      <c r="J60" s="25">
        <v>7850</v>
      </c>
      <c r="K60" s="34">
        <f t="shared" si="1"/>
        <v>0.273885350318471</v>
      </c>
      <c r="L60" s="25">
        <v>2150</v>
      </c>
      <c r="M60" s="31"/>
    </row>
    <row r="61" s="12" customFormat="1" spans="1:13">
      <c r="A61" s="21">
        <v>59</v>
      </c>
      <c r="B61" s="22">
        <v>578</v>
      </c>
      <c r="C61" s="22">
        <f>VLOOKUP(B61,Sheet1!A:C,2,0)</f>
        <v>2819</v>
      </c>
      <c r="D61" s="23" t="s">
        <v>83</v>
      </c>
      <c r="E61" s="23" t="str">
        <f>VLOOKUP(C61,[1]门店类型!$C:$V,20,0)</f>
        <v>C1</v>
      </c>
      <c r="F61" s="24">
        <v>200</v>
      </c>
      <c r="G61" s="22" t="s">
        <v>38</v>
      </c>
      <c r="H61" s="25" t="s">
        <v>16</v>
      </c>
      <c r="I61" s="25"/>
      <c r="J61" s="25">
        <v>7850</v>
      </c>
      <c r="K61" s="34">
        <f t="shared" si="1"/>
        <v>0.184713375796178</v>
      </c>
      <c r="L61" s="25">
        <v>1450</v>
      </c>
      <c r="M61" s="31"/>
    </row>
    <row r="62" s="12" customFormat="1" ht="15" customHeight="1" spans="1:13">
      <c r="A62" s="21">
        <v>60</v>
      </c>
      <c r="B62" s="22">
        <v>108277</v>
      </c>
      <c r="C62" s="22">
        <f>VLOOKUP(B62,Sheet1!A:C,2,0)</f>
        <v>108277</v>
      </c>
      <c r="D62" s="23" t="s">
        <v>84</v>
      </c>
      <c r="E62" s="23" t="str">
        <f>VLOOKUP(C62,[1]门店类型!$C:$V,20,0)</f>
        <v>C1</v>
      </c>
      <c r="F62" s="24">
        <v>200</v>
      </c>
      <c r="G62" s="22" t="s">
        <v>23</v>
      </c>
      <c r="H62" s="25" t="s">
        <v>16</v>
      </c>
      <c r="I62" s="25"/>
      <c r="J62" s="25">
        <v>7350</v>
      </c>
      <c r="K62" s="34">
        <f t="shared" si="1"/>
        <v>0.210884353741497</v>
      </c>
      <c r="L62" s="25">
        <v>1550</v>
      </c>
      <c r="M62" s="31"/>
    </row>
    <row r="63" s="12" customFormat="1" ht="15" customHeight="1" spans="1:13">
      <c r="A63" s="21">
        <v>61</v>
      </c>
      <c r="B63" s="22">
        <v>387</v>
      </c>
      <c r="C63" s="22">
        <f>VLOOKUP(B63,Sheet1!A:C,2,0)</f>
        <v>2751</v>
      </c>
      <c r="D63" s="23" t="s">
        <v>85</v>
      </c>
      <c r="E63" s="23" t="str">
        <f>VLOOKUP(C63,[1]门店类型!$C:$V,20,0)</f>
        <v>C1</v>
      </c>
      <c r="F63" s="24">
        <v>200</v>
      </c>
      <c r="G63" s="22" t="s">
        <v>19</v>
      </c>
      <c r="H63" s="25" t="s">
        <v>16</v>
      </c>
      <c r="I63" s="25"/>
      <c r="J63" s="25">
        <v>7350</v>
      </c>
      <c r="K63" s="34">
        <f t="shared" si="1"/>
        <v>0.26530612244898</v>
      </c>
      <c r="L63" s="25">
        <v>1950</v>
      </c>
      <c r="M63" s="31"/>
    </row>
    <row r="64" s="12" customFormat="1" ht="15" customHeight="1" spans="1:13">
      <c r="A64" s="21">
        <v>62</v>
      </c>
      <c r="B64" s="22">
        <v>101453</v>
      </c>
      <c r="C64" s="22">
        <f>VLOOKUP(B64,Sheet1!A:C,2,0)</f>
        <v>101453</v>
      </c>
      <c r="D64" s="23" t="s">
        <v>86</v>
      </c>
      <c r="E64" s="23" t="str">
        <f>VLOOKUP(C64,[1]门店类型!$C:$V,20,0)</f>
        <v>C1</v>
      </c>
      <c r="F64" s="24">
        <v>200</v>
      </c>
      <c r="G64" s="22" t="s">
        <v>19</v>
      </c>
      <c r="H64" s="25" t="s">
        <v>16</v>
      </c>
      <c r="I64" s="25"/>
      <c r="J64" s="25">
        <v>6850</v>
      </c>
      <c r="K64" s="34">
        <f t="shared" si="1"/>
        <v>0.284671532846715</v>
      </c>
      <c r="L64" s="25">
        <v>1950</v>
      </c>
      <c r="M64" s="31"/>
    </row>
    <row r="65" s="12" customFormat="1" spans="1:13">
      <c r="A65" s="21">
        <v>63</v>
      </c>
      <c r="B65" s="22">
        <v>717</v>
      </c>
      <c r="C65" s="22">
        <f>VLOOKUP(B65,Sheet1!A:C,2,0)</f>
        <v>2854</v>
      </c>
      <c r="D65" s="23" t="s">
        <v>87</v>
      </c>
      <c r="E65" s="23" t="str">
        <f>VLOOKUP(C65,[1]门店类型!$C:$V,20,0)</f>
        <v>C1</v>
      </c>
      <c r="F65" s="24">
        <v>200</v>
      </c>
      <c r="G65" s="22" t="s">
        <v>27</v>
      </c>
      <c r="H65" s="25" t="s">
        <v>16</v>
      </c>
      <c r="I65" s="25"/>
      <c r="J65" s="25">
        <v>6850</v>
      </c>
      <c r="K65" s="34">
        <f t="shared" si="1"/>
        <v>0.27007299270073</v>
      </c>
      <c r="L65" s="25">
        <v>1850</v>
      </c>
      <c r="M65" s="31"/>
    </row>
    <row r="66" s="12" customFormat="1" spans="1:13">
      <c r="A66" s="21">
        <v>64</v>
      </c>
      <c r="B66" s="22">
        <v>103639</v>
      </c>
      <c r="C66" s="22">
        <f>VLOOKUP(B66,Sheet1!A:C,2,0)</f>
        <v>103639</v>
      </c>
      <c r="D66" s="23" t="s">
        <v>88</v>
      </c>
      <c r="E66" s="23" t="str">
        <f>VLOOKUP(C66,[1]门店类型!$C:$V,20,0)</f>
        <v>C1</v>
      </c>
      <c r="F66" s="24">
        <v>200</v>
      </c>
      <c r="G66" s="22" t="s">
        <v>19</v>
      </c>
      <c r="H66" s="25" t="s">
        <v>16</v>
      </c>
      <c r="I66" s="25"/>
      <c r="J66" s="25">
        <v>7350</v>
      </c>
      <c r="K66" s="34">
        <f t="shared" si="1"/>
        <v>0.27891156462585</v>
      </c>
      <c r="L66" s="25">
        <v>2050</v>
      </c>
      <c r="M66" s="31"/>
    </row>
    <row r="67" s="12" customFormat="1" ht="15" customHeight="1" spans="1:13">
      <c r="A67" s="21">
        <v>65</v>
      </c>
      <c r="B67" s="22">
        <v>515</v>
      </c>
      <c r="C67" s="22">
        <f>VLOOKUP(B67,Sheet1!A:C,2,0)</f>
        <v>2808</v>
      </c>
      <c r="D67" s="23" t="s">
        <v>89</v>
      </c>
      <c r="E67" s="23" t="str">
        <f>VLOOKUP(C67,[1]门店类型!$C:$V,20,0)</f>
        <v>C1</v>
      </c>
      <c r="F67" s="24">
        <v>200</v>
      </c>
      <c r="G67" s="22" t="s">
        <v>38</v>
      </c>
      <c r="H67" s="25" t="s">
        <v>16</v>
      </c>
      <c r="I67" s="25"/>
      <c r="J67" s="25">
        <v>6550</v>
      </c>
      <c r="K67" s="34">
        <f t="shared" si="1"/>
        <v>0.251908396946565</v>
      </c>
      <c r="L67" s="25">
        <v>1650</v>
      </c>
      <c r="M67" s="31"/>
    </row>
    <row r="68" s="12" customFormat="1" ht="15" customHeight="1" spans="1:13">
      <c r="A68" s="21">
        <v>66</v>
      </c>
      <c r="B68" s="22">
        <v>116919</v>
      </c>
      <c r="C68" s="22">
        <f>VLOOKUP(B68,Sheet1!A:C,2,0)</f>
        <v>116919</v>
      </c>
      <c r="D68" s="23" t="s">
        <v>90</v>
      </c>
      <c r="E68" s="23" t="str">
        <f>VLOOKUP(C68,[1]门店类型!$C:$V,20,0)</f>
        <v>C1</v>
      </c>
      <c r="F68" s="24">
        <v>200</v>
      </c>
      <c r="G68" s="22" t="s">
        <v>15</v>
      </c>
      <c r="H68" s="25" t="s">
        <v>16</v>
      </c>
      <c r="I68" s="25"/>
      <c r="J68" s="25">
        <v>6350</v>
      </c>
      <c r="K68" s="34">
        <f t="shared" ref="K68:K99" si="2">L68/J68</f>
        <v>0.322834645669291</v>
      </c>
      <c r="L68" s="25">
        <v>2050</v>
      </c>
      <c r="M68" s="31"/>
    </row>
    <row r="69" s="12" customFormat="1" ht="18" customHeight="1" spans="1:13">
      <c r="A69" s="21">
        <v>67</v>
      </c>
      <c r="B69" s="22">
        <v>119263</v>
      </c>
      <c r="C69" s="22">
        <f>VLOOKUP(B69,Sheet1!A:C,2,0)</f>
        <v>119263</v>
      </c>
      <c r="D69" s="23" t="s">
        <v>91</v>
      </c>
      <c r="E69" s="23" t="str">
        <f>VLOOKUP(C69,[1]门店类型!$C:$V,20,0)</f>
        <v>C1</v>
      </c>
      <c r="F69" s="24">
        <v>200</v>
      </c>
      <c r="G69" s="22" t="s">
        <v>19</v>
      </c>
      <c r="H69" s="25" t="s">
        <v>16</v>
      </c>
      <c r="I69" s="25"/>
      <c r="J69" s="25">
        <v>6550</v>
      </c>
      <c r="K69" s="34">
        <f t="shared" si="2"/>
        <v>0.282442748091603</v>
      </c>
      <c r="L69" s="25">
        <v>1850</v>
      </c>
      <c r="M69" s="31"/>
    </row>
    <row r="70" s="12" customFormat="1" ht="24" customHeight="1" spans="1:13">
      <c r="A70" s="21">
        <v>68</v>
      </c>
      <c r="B70" s="22">
        <v>116482</v>
      </c>
      <c r="C70" s="22">
        <f>VLOOKUP(B70,Sheet1!A:C,2,0)</f>
        <v>116482</v>
      </c>
      <c r="D70" s="23" t="s">
        <v>92</v>
      </c>
      <c r="E70" s="23" t="str">
        <f>VLOOKUP(C70,[1]门店类型!$C:$V,20,0)</f>
        <v>C1</v>
      </c>
      <c r="F70" s="24">
        <v>200</v>
      </c>
      <c r="G70" s="22" t="s">
        <v>15</v>
      </c>
      <c r="H70" s="25" t="s">
        <v>16</v>
      </c>
      <c r="I70" s="25"/>
      <c r="J70" s="25">
        <v>7150</v>
      </c>
      <c r="K70" s="34">
        <f t="shared" si="2"/>
        <v>0.258741258741259</v>
      </c>
      <c r="L70" s="25">
        <v>1850</v>
      </c>
      <c r="M70" s="31"/>
    </row>
    <row r="71" s="12" customFormat="1" ht="15" customHeight="1" spans="1:13">
      <c r="A71" s="21">
        <v>69</v>
      </c>
      <c r="B71" s="22">
        <v>709</v>
      </c>
      <c r="C71" s="22">
        <f>VLOOKUP(B71,Sheet1!A:C,2,0)</f>
        <v>2497</v>
      </c>
      <c r="D71" s="23" t="s">
        <v>93</v>
      </c>
      <c r="E71" s="23" t="str">
        <f>VLOOKUP(C71,[1]门店类型!$C:$V,20,0)</f>
        <v>C1</v>
      </c>
      <c r="F71" s="24">
        <v>200</v>
      </c>
      <c r="G71" s="22" t="s">
        <v>38</v>
      </c>
      <c r="H71" s="25" t="s">
        <v>16</v>
      </c>
      <c r="I71" s="25"/>
      <c r="J71" s="25">
        <v>7150</v>
      </c>
      <c r="K71" s="34">
        <f t="shared" si="2"/>
        <v>0.230769230769231</v>
      </c>
      <c r="L71" s="25">
        <v>1650</v>
      </c>
      <c r="M71" s="31"/>
    </row>
    <row r="72" s="12" customFormat="1" ht="15" customHeight="1" spans="1:13">
      <c r="A72" s="21">
        <v>70</v>
      </c>
      <c r="B72" s="22">
        <v>114286</v>
      </c>
      <c r="C72" s="22">
        <f>VLOOKUP(B72,Sheet1!A:C,2,0)</f>
        <v>114286</v>
      </c>
      <c r="D72" s="23" t="s">
        <v>94</v>
      </c>
      <c r="E72" s="23" t="str">
        <f>VLOOKUP(C72,[1]门店类型!$C:$V,20,0)</f>
        <v>C1</v>
      </c>
      <c r="F72" s="24">
        <v>200</v>
      </c>
      <c r="G72" s="22" t="s">
        <v>19</v>
      </c>
      <c r="H72" s="25" t="s">
        <v>16</v>
      </c>
      <c r="I72" s="25"/>
      <c r="J72" s="25">
        <v>6350</v>
      </c>
      <c r="K72" s="34">
        <f t="shared" si="2"/>
        <v>0.259842519685039</v>
      </c>
      <c r="L72" s="25">
        <v>1650</v>
      </c>
      <c r="M72" s="31"/>
    </row>
    <row r="73" s="12" customFormat="1" ht="15" customHeight="1" spans="1:13">
      <c r="A73" s="21">
        <v>71</v>
      </c>
      <c r="B73" s="22">
        <v>106865</v>
      </c>
      <c r="C73" s="22">
        <f>VLOOKUP(B73,Sheet1!A:C,2,0)</f>
        <v>106865</v>
      </c>
      <c r="D73" s="23" t="s">
        <v>95</v>
      </c>
      <c r="E73" s="23" t="str">
        <f>VLOOKUP(C73,[1]门店类型!$C:$V,20,0)</f>
        <v>C1</v>
      </c>
      <c r="F73" s="24">
        <v>200</v>
      </c>
      <c r="G73" s="22" t="s">
        <v>15</v>
      </c>
      <c r="H73" s="25" t="s">
        <v>16</v>
      </c>
      <c r="I73" s="25"/>
      <c r="J73" s="25">
        <v>5850</v>
      </c>
      <c r="K73" s="34">
        <f t="shared" si="2"/>
        <v>0.247863247863248</v>
      </c>
      <c r="L73" s="25">
        <v>1450</v>
      </c>
      <c r="M73" s="31"/>
    </row>
    <row r="74" s="12" customFormat="1" ht="15" customHeight="1" spans="1:13">
      <c r="A74" s="21">
        <v>72</v>
      </c>
      <c r="B74" s="35">
        <v>297863</v>
      </c>
      <c r="C74" s="22">
        <f>VLOOKUP(B74,Sheet1!A:C,2,0)</f>
        <v>297863</v>
      </c>
      <c r="D74" s="23" t="s">
        <v>96</v>
      </c>
      <c r="E74" s="23" t="str">
        <f>VLOOKUP(C74,[1]门店类型!$C:$V,20,0)</f>
        <v>C1</v>
      </c>
      <c r="F74" s="24">
        <v>200</v>
      </c>
      <c r="G74" s="22" t="s">
        <v>38</v>
      </c>
      <c r="H74" s="25" t="s">
        <v>16</v>
      </c>
      <c r="I74" s="25" t="s">
        <v>65</v>
      </c>
      <c r="J74" s="25">
        <v>5550</v>
      </c>
      <c r="K74" s="34">
        <f t="shared" si="2"/>
        <v>0.261261261261261</v>
      </c>
      <c r="L74" s="25">
        <v>1450</v>
      </c>
      <c r="M74" s="31"/>
    </row>
    <row r="75" s="12" customFormat="1" ht="15" customHeight="1" spans="1:13">
      <c r="A75" s="21">
        <v>73</v>
      </c>
      <c r="B75" s="22">
        <v>721</v>
      </c>
      <c r="C75" s="22">
        <f>VLOOKUP(B75,Sheet1!A:C,2,0)</f>
        <v>2865</v>
      </c>
      <c r="D75" s="23" t="s">
        <v>97</v>
      </c>
      <c r="E75" s="23" t="str">
        <f>VLOOKUP(C75,[1]门店类型!$C:$V,20,0)</f>
        <v>C1</v>
      </c>
      <c r="F75" s="24">
        <v>200</v>
      </c>
      <c r="G75" s="22" t="s">
        <v>27</v>
      </c>
      <c r="H75" s="25" t="s">
        <v>16</v>
      </c>
      <c r="I75" s="25"/>
      <c r="J75" s="25">
        <v>6550</v>
      </c>
      <c r="K75" s="34">
        <f t="shared" si="2"/>
        <v>0.267175572519084</v>
      </c>
      <c r="L75" s="25">
        <v>1750</v>
      </c>
      <c r="M75" s="31"/>
    </row>
    <row r="76" s="12" customFormat="1" ht="15" customHeight="1" spans="1:13">
      <c r="A76" s="21">
        <v>75</v>
      </c>
      <c r="B76" s="22">
        <v>539</v>
      </c>
      <c r="C76" s="22">
        <f>VLOOKUP(B76,Sheet1!A:C,2,0)</f>
        <v>2852</v>
      </c>
      <c r="D76" s="23" t="s">
        <v>98</v>
      </c>
      <c r="E76" s="23" t="str">
        <f>VLOOKUP(C76,[1]门店类型!$C:$V,20,0)</f>
        <v>C1</v>
      </c>
      <c r="F76" s="24">
        <v>200</v>
      </c>
      <c r="G76" s="22" t="s">
        <v>27</v>
      </c>
      <c r="H76" s="25" t="s">
        <v>16</v>
      </c>
      <c r="I76" s="25"/>
      <c r="J76" s="25">
        <v>6850</v>
      </c>
      <c r="K76" s="34">
        <f t="shared" si="2"/>
        <v>0.226277372262774</v>
      </c>
      <c r="L76" s="25">
        <v>1550</v>
      </c>
      <c r="M76" s="31"/>
    </row>
    <row r="77" s="12" customFormat="1" ht="18" customHeight="1" spans="1:13">
      <c r="A77" s="21">
        <v>77</v>
      </c>
      <c r="B77" s="22">
        <v>572</v>
      </c>
      <c r="C77" s="22">
        <f>VLOOKUP(B77,Sheet1!A:C,2,0)</f>
        <v>2778</v>
      </c>
      <c r="D77" s="23" t="s">
        <v>99</v>
      </c>
      <c r="E77" s="23" t="str">
        <f>VLOOKUP(C77,[1]门店类型!$C:$V,20,0)</f>
        <v>C1</v>
      </c>
      <c r="F77" s="24">
        <v>200</v>
      </c>
      <c r="G77" s="22" t="s">
        <v>23</v>
      </c>
      <c r="H77" s="25" t="s">
        <v>16</v>
      </c>
      <c r="I77" s="25"/>
      <c r="J77" s="25">
        <v>6850</v>
      </c>
      <c r="K77" s="34">
        <f t="shared" si="2"/>
        <v>0.255474452554745</v>
      </c>
      <c r="L77" s="25">
        <v>1750</v>
      </c>
      <c r="M77" s="31"/>
    </row>
    <row r="78" s="12" customFormat="1" ht="15" customHeight="1" spans="1:13">
      <c r="A78" s="21">
        <v>79</v>
      </c>
      <c r="B78" s="22">
        <v>113833</v>
      </c>
      <c r="C78" s="22">
        <f>VLOOKUP(B78,Sheet1!A:C,2,0)</f>
        <v>113833</v>
      </c>
      <c r="D78" s="23" t="s">
        <v>100</v>
      </c>
      <c r="E78" s="23" t="str">
        <f>VLOOKUP(C78,[1]门店类型!$C:$V,20,0)</f>
        <v>C1</v>
      </c>
      <c r="F78" s="24">
        <v>200</v>
      </c>
      <c r="G78" s="22" t="s">
        <v>19</v>
      </c>
      <c r="H78" s="25" t="s">
        <v>16</v>
      </c>
      <c r="I78" s="25"/>
      <c r="J78" s="25">
        <v>5950</v>
      </c>
      <c r="K78" s="34">
        <f t="shared" si="2"/>
        <v>0.277310924369748</v>
      </c>
      <c r="L78" s="25">
        <v>1650</v>
      </c>
      <c r="M78" s="31"/>
    </row>
    <row r="79" s="12" customFormat="1" ht="15" customHeight="1" spans="1:13">
      <c r="A79" s="21">
        <v>80</v>
      </c>
      <c r="B79" s="22">
        <v>367</v>
      </c>
      <c r="C79" s="22">
        <f>VLOOKUP(B79,Sheet1!A:C,2,0)</f>
        <v>2910</v>
      </c>
      <c r="D79" s="23" t="s">
        <v>101</v>
      </c>
      <c r="E79" s="23" t="str">
        <f>VLOOKUP(C79,[1]门店类型!$C:$V,20,0)</f>
        <v>C1</v>
      </c>
      <c r="F79" s="24">
        <v>200</v>
      </c>
      <c r="G79" s="22" t="s">
        <v>72</v>
      </c>
      <c r="H79" s="25" t="s">
        <v>16</v>
      </c>
      <c r="I79" s="25"/>
      <c r="J79" s="25">
        <v>5150</v>
      </c>
      <c r="K79" s="34">
        <f t="shared" si="2"/>
        <v>0.27378640776699</v>
      </c>
      <c r="L79" s="25">
        <v>1410</v>
      </c>
      <c r="M79" s="31"/>
    </row>
    <row r="80" s="12" customFormat="1" ht="15" customHeight="1" spans="1:13">
      <c r="A80" s="21">
        <v>81</v>
      </c>
      <c r="B80" s="22">
        <v>105751</v>
      </c>
      <c r="C80" s="22">
        <f>VLOOKUP(B80,Sheet1!A:C,2,0)</f>
        <v>105751</v>
      </c>
      <c r="D80" s="23" t="s">
        <v>102</v>
      </c>
      <c r="E80" s="23" t="str">
        <f>VLOOKUP(C80,[1]门店类型!$C:$V,20,0)</f>
        <v>C1</v>
      </c>
      <c r="F80" s="24">
        <v>200</v>
      </c>
      <c r="G80" s="22" t="s">
        <v>19</v>
      </c>
      <c r="H80" s="25" t="s">
        <v>16</v>
      </c>
      <c r="I80" s="25"/>
      <c r="J80" s="25">
        <v>5150</v>
      </c>
      <c r="K80" s="34">
        <f t="shared" si="2"/>
        <v>0.223300970873786</v>
      </c>
      <c r="L80" s="25">
        <v>1150</v>
      </c>
      <c r="M80" s="31"/>
    </row>
    <row r="81" s="12" customFormat="1" ht="15" customHeight="1" spans="1:13">
      <c r="A81" s="21">
        <v>82</v>
      </c>
      <c r="B81" s="22">
        <v>102935</v>
      </c>
      <c r="C81" s="22">
        <f>VLOOKUP(B81,Sheet1!A:C,2,0)</f>
        <v>102935</v>
      </c>
      <c r="D81" s="23" t="s">
        <v>103</v>
      </c>
      <c r="E81" s="23" t="str">
        <f>VLOOKUP(C81,[1]门店类型!$C:$V,20,0)</f>
        <v>C1</v>
      </c>
      <c r="F81" s="24">
        <v>200</v>
      </c>
      <c r="G81" s="22" t="s">
        <v>15</v>
      </c>
      <c r="H81" s="25" t="s">
        <v>16</v>
      </c>
      <c r="I81" s="25"/>
      <c r="J81" s="25">
        <v>4350</v>
      </c>
      <c r="K81" s="34">
        <f t="shared" si="2"/>
        <v>0.402298850574713</v>
      </c>
      <c r="L81" s="25">
        <v>1750</v>
      </c>
      <c r="M81" s="31"/>
    </row>
    <row r="82" s="12" customFormat="1" ht="15" customHeight="1" spans="1:13">
      <c r="A82" s="21">
        <v>83</v>
      </c>
      <c r="B82" s="22">
        <v>704</v>
      </c>
      <c r="C82" s="22">
        <f>VLOOKUP(B82,Sheet1!A:C,2,0)</f>
        <v>2901</v>
      </c>
      <c r="D82" s="23" t="s">
        <v>104</v>
      </c>
      <c r="E82" s="23" t="str">
        <f>VLOOKUP(C82,[1]门店类型!$C:$V,20,0)</f>
        <v>C1</v>
      </c>
      <c r="F82" s="24">
        <v>200</v>
      </c>
      <c r="G82" s="22" t="s">
        <v>27</v>
      </c>
      <c r="H82" s="25" t="s">
        <v>16</v>
      </c>
      <c r="I82" s="25"/>
      <c r="J82" s="25">
        <v>5400</v>
      </c>
      <c r="K82" s="34">
        <f t="shared" si="2"/>
        <v>0.324074074074074</v>
      </c>
      <c r="L82" s="25">
        <v>1750</v>
      </c>
      <c r="M82" s="31"/>
    </row>
    <row r="83" s="12" customFormat="1" ht="15" customHeight="1" spans="1:13">
      <c r="A83" s="21">
        <v>84</v>
      </c>
      <c r="B83" s="22">
        <v>103199</v>
      </c>
      <c r="C83" s="22">
        <f>VLOOKUP(B83,Sheet1!A:C,2,0)</f>
        <v>103199</v>
      </c>
      <c r="D83" s="23" t="s">
        <v>105</v>
      </c>
      <c r="E83" s="23" t="str">
        <f>VLOOKUP(C83,[1]门店类型!$C:$V,20,0)</f>
        <v>C1</v>
      </c>
      <c r="F83" s="24">
        <v>200</v>
      </c>
      <c r="G83" s="22" t="s">
        <v>38</v>
      </c>
      <c r="H83" s="25" t="s">
        <v>16</v>
      </c>
      <c r="I83" s="25"/>
      <c r="J83" s="25">
        <v>5850</v>
      </c>
      <c r="K83" s="34">
        <f t="shared" si="2"/>
        <v>0.264957264957265</v>
      </c>
      <c r="L83" s="25">
        <v>1550</v>
      </c>
      <c r="M83" s="31"/>
    </row>
    <row r="84" s="12" customFormat="1" ht="15" customHeight="1" spans="1:13">
      <c r="A84" s="21">
        <v>85</v>
      </c>
      <c r="B84" s="22">
        <v>113008</v>
      </c>
      <c r="C84" s="22">
        <f>VLOOKUP(B84,Sheet1!A:C,2,0)</f>
        <v>113008</v>
      </c>
      <c r="D84" s="23" t="s">
        <v>106</v>
      </c>
      <c r="E84" s="23" t="str">
        <f>VLOOKUP(C84,[1]门店类型!$C:$V,20,0)</f>
        <v>C1</v>
      </c>
      <c r="F84" s="24">
        <v>200</v>
      </c>
      <c r="G84" s="22" t="s">
        <v>23</v>
      </c>
      <c r="H84" s="25" t="s">
        <v>16</v>
      </c>
      <c r="I84" s="25"/>
      <c r="J84" s="25">
        <v>6550</v>
      </c>
      <c r="K84" s="34">
        <f t="shared" si="2"/>
        <v>0.198473282442748</v>
      </c>
      <c r="L84" s="25">
        <v>1300</v>
      </c>
      <c r="M84" s="31"/>
    </row>
    <row r="85" s="12" customFormat="1" ht="15" customHeight="1" spans="1:13">
      <c r="A85" s="21">
        <v>87</v>
      </c>
      <c r="B85" s="22">
        <v>748</v>
      </c>
      <c r="C85" s="22">
        <f>VLOOKUP(B85,Sheet1!A:C,2,0)</f>
        <v>2874</v>
      </c>
      <c r="D85" s="23" t="s">
        <v>107</v>
      </c>
      <c r="E85" s="23" t="str">
        <f>VLOOKUP(C85,[1]门店类型!$C:$V,20,0)</f>
        <v>C1</v>
      </c>
      <c r="F85" s="24">
        <v>200</v>
      </c>
      <c r="G85" s="22" t="s">
        <v>27</v>
      </c>
      <c r="H85" s="25" t="s">
        <v>16</v>
      </c>
      <c r="I85" s="25"/>
      <c r="J85" s="25">
        <v>5350</v>
      </c>
      <c r="K85" s="34">
        <f t="shared" si="2"/>
        <v>0.257570093457944</v>
      </c>
      <c r="L85" s="25">
        <v>1378</v>
      </c>
      <c r="M85" s="31"/>
    </row>
    <row r="86" s="12" customFormat="1" ht="15" customHeight="1" spans="1:13">
      <c r="A86" s="21">
        <v>88</v>
      </c>
      <c r="B86" s="22">
        <v>107728</v>
      </c>
      <c r="C86" s="22">
        <f>VLOOKUP(B86,Sheet1!A:C,2,0)</f>
        <v>107728</v>
      </c>
      <c r="D86" s="23" t="s">
        <v>108</v>
      </c>
      <c r="E86" s="23" t="str">
        <f>VLOOKUP(C86,[1]门店类型!$C:$V,20,0)</f>
        <v>C1</v>
      </c>
      <c r="F86" s="24">
        <v>200</v>
      </c>
      <c r="G86" s="22" t="s">
        <v>27</v>
      </c>
      <c r="H86" s="25" t="s">
        <v>16</v>
      </c>
      <c r="I86" s="25"/>
      <c r="J86" s="25">
        <v>5350</v>
      </c>
      <c r="K86" s="34">
        <f t="shared" si="2"/>
        <v>0.233644859813084</v>
      </c>
      <c r="L86" s="25">
        <v>1250</v>
      </c>
      <c r="M86" s="31"/>
    </row>
    <row r="87" s="12" customFormat="1" ht="15" customHeight="1" spans="1:13">
      <c r="A87" s="21">
        <v>90</v>
      </c>
      <c r="B87" s="22">
        <v>122906</v>
      </c>
      <c r="C87" s="22">
        <f>VLOOKUP(B87,Sheet1!A:C,2,0)</f>
        <v>122906</v>
      </c>
      <c r="D87" s="23" t="s">
        <v>109</v>
      </c>
      <c r="E87" s="23" t="str">
        <f>VLOOKUP(C87,[1]门店类型!$C:$V,20,0)</f>
        <v>C1</v>
      </c>
      <c r="F87" s="24">
        <v>200</v>
      </c>
      <c r="G87" s="22" t="s">
        <v>38</v>
      </c>
      <c r="H87" s="25" t="s">
        <v>16</v>
      </c>
      <c r="I87" s="25"/>
      <c r="J87" s="25">
        <v>5850</v>
      </c>
      <c r="K87" s="34">
        <f t="shared" si="2"/>
        <v>0.230769230769231</v>
      </c>
      <c r="L87" s="25">
        <v>1350</v>
      </c>
      <c r="M87" s="31"/>
    </row>
    <row r="88" s="12" customFormat="1" ht="15" customHeight="1" spans="1:13">
      <c r="A88" s="21">
        <v>91</v>
      </c>
      <c r="B88" s="22">
        <v>710</v>
      </c>
      <c r="C88" s="22">
        <f>VLOOKUP(B88,Sheet1!A:C,2,0)</f>
        <v>2888</v>
      </c>
      <c r="D88" s="23" t="s">
        <v>110</v>
      </c>
      <c r="E88" s="23" t="str">
        <f>VLOOKUP(C88,[1]门店类型!$C:$V,20,0)</f>
        <v>C1</v>
      </c>
      <c r="F88" s="24">
        <v>200</v>
      </c>
      <c r="G88" s="22" t="s">
        <v>27</v>
      </c>
      <c r="H88" s="25" t="s">
        <v>16</v>
      </c>
      <c r="I88" s="25"/>
      <c r="J88" s="25">
        <v>4550</v>
      </c>
      <c r="K88" s="34">
        <f t="shared" si="2"/>
        <v>0.252747252747253</v>
      </c>
      <c r="L88" s="25">
        <v>1150</v>
      </c>
      <c r="M88" s="31"/>
    </row>
    <row r="89" s="12" customFormat="1" ht="15" customHeight="1" spans="1:13">
      <c r="A89" s="21">
        <v>92</v>
      </c>
      <c r="B89" s="22">
        <v>113299</v>
      </c>
      <c r="C89" s="22">
        <f>VLOOKUP(B89,Sheet1!A:C,2,0)</f>
        <v>113299</v>
      </c>
      <c r="D89" s="23" t="s">
        <v>111</v>
      </c>
      <c r="E89" s="23" t="str">
        <f>VLOOKUP(C89,[1]门店类型!$C:$V,20,0)</f>
        <v>C1</v>
      </c>
      <c r="F89" s="24">
        <v>200</v>
      </c>
      <c r="G89" s="22" t="s">
        <v>15</v>
      </c>
      <c r="H89" s="25" t="s">
        <v>16</v>
      </c>
      <c r="I89" s="25"/>
      <c r="J89" s="25">
        <v>5150</v>
      </c>
      <c r="K89" s="34">
        <f t="shared" si="2"/>
        <v>0.320388349514563</v>
      </c>
      <c r="L89" s="25">
        <v>1650</v>
      </c>
      <c r="M89" s="31"/>
    </row>
    <row r="90" s="12" customFormat="1" ht="15" customHeight="1" spans="1:13">
      <c r="A90" s="21">
        <v>94</v>
      </c>
      <c r="B90" s="22">
        <v>114848</v>
      </c>
      <c r="C90" s="22">
        <f>VLOOKUP(B90,Sheet1!A:C,2,0)</f>
        <v>2153</v>
      </c>
      <c r="D90" s="23" t="s">
        <v>112</v>
      </c>
      <c r="E90" s="23" t="str">
        <f>VLOOKUP(C90,[1]门店类型!$C:$V,20,0)</f>
        <v>C1</v>
      </c>
      <c r="F90" s="24">
        <v>200</v>
      </c>
      <c r="G90" s="22" t="s">
        <v>19</v>
      </c>
      <c r="H90" s="25" t="s">
        <v>16</v>
      </c>
      <c r="I90" s="25" t="s">
        <v>65</v>
      </c>
      <c r="J90" s="25">
        <v>3950</v>
      </c>
      <c r="K90" s="34">
        <f t="shared" si="2"/>
        <v>0.291139240506329</v>
      </c>
      <c r="L90" s="25">
        <v>1150</v>
      </c>
      <c r="M90" s="31"/>
    </row>
    <row r="91" s="12" customFormat="1" ht="15" customHeight="1" spans="1:13">
      <c r="A91" s="21">
        <v>95</v>
      </c>
      <c r="B91" s="22">
        <v>743</v>
      </c>
      <c r="C91" s="22">
        <f>VLOOKUP(B91,Sheet1!A:C,2,0)</f>
        <v>2717</v>
      </c>
      <c r="D91" s="23" t="s">
        <v>113</v>
      </c>
      <c r="E91" s="23" t="str">
        <f>VLOOKUP(C91,[1]门店类型!$C:$V,20,0)</f>
        <v>C1</v>
      </c>
      <c r="F91" s="24">
        <v>200</v>
      </c>
      <c r="G91" s="22" t="s">
        <v>19</v>
      </c>
      <c r="H91" s="25" t="s">
        <v>16</v>
      </c>
      <c r="I91" s="25"/>
      <c r="J91" s="25">
        <v>5150</v>
      </c>
      <c r="K91" s="34">
        <f t="shared" si="2"/>
        <v>0.252427184466019</v>
      </c>
      <c r="L91" s="25">
        <v>1300</v>
      </c>
      <c r="M91" s="31"/>
    </row>
    <row r="92" s="12" customFormat="1" ht="15" customHeight="1" spans="1:13">
      <c r="A92" s="21">
        <v>98</v>
      </c>
      <c r="B92" s="22">
        <v>106569</v>
      </c>
      <c r="C92" s="22">
        <f>VLOOKUP(B92,Sheet1!A:C,2,0)</f>
        <v>106569</v>
      </c>
      <c r="D92" s="23" t="s">
        <v>114</v>
      </c>
      <c r="E92" s="23" t="str">
        <f>VLOOKUP(C92,[1]门店类型!$C:$V,20,0)</f>
        <v>C1</v>
      </c>
      <c r="F92" s="24">
        <v>200</v>
      </c>
      <c r="G92" s="22" t="s">
        <v>23</v>
      </c>
      <c r="H92" s="25" t="s">
        <v>16</v>
      </c>
      <c r="I92" s="25"/>
      <c r="J92" s="25">
        <v>5250</v>
      </c>
      <c r="K92" s="34">
        <f t="shared" si="2"/>
        <v>0.238095238095238</v>
      </c>
      <c r="L92" s="25">
        <v>1250</v>
      </c>
      <c r="M92" s="31"/>
    </row>
    <row r="93" s="12" customFormat="1" ht="15" customHeight="1" spans="1:13">
      <c r="A93" s="21">
        <v>99</v>
      </c>
      <c r="B93" s="22">
        <v>745</v>
      </c>
      <c r="C93" s="22">
        <f>VLOOKUP(B93,Sheet1!A:C,2,0)</f>
        <v>2422</v>
      </c>
      <c r="D93" s="23" t="s">
        <v>115</v>
      </c>
      <c r="E93" s="23" t="str">
        <f>VLOOKUP(C93,[1]门店类型!$C:$V,20,0)</f>
        <v>C1</v>
      </c>
      <c r="F93" s="24">
        <v>200</v>
      </c>
      <c r="G93" s="22" t="s">
        <v>23</v>
      </c>
      <c r="H93" s="25" t="s">
        <v>16</v>
      </c>
      <c r="I93" s="25"/>
      <c r="J93" s="25">
        <v>6050</v>
      </c>
      <c r="K93" s="34">
        <f t="shared" si="2"/>
        <v>0.206611570247934</v>
      </c>
      <c r="L93" s="25">
        <v>1250</v>
      </c>
      <c r="M93" s="31"/>
    </row>
    <row r="94" s="12" customFormat="1" ht="15" customHeight="1" spans="1:13">
      <c r="A94" s="21">
        <v>101</v>
      </c>
      <c r="B94" s="22">
        <v>740</v>
      </c>
      <c r="C94" s="22">
        <f>VLOOKUP(B94,Sheet1!A:C,2,0)</f>
        <v>2714</v>
      </c>
      <c r="D94" s="23" t="s">
        <v>116</v>
      </c>
      <c r="E94" s="23" t="str">
        <f>VLOOKUP(C94,[1]门店类型!$C:$V,20,0)</f>
        <v>C1</v>
      </c>
      <c r="F94" s="24">
        <v>200</v>
      </c>
      <c r="G94" s="22" t="s">
        <v>38</v>
      </c>
      <c r="H94" s="25" t="s">
        <v>16</v>
      </c>
      <c r="I94" s="25"/>
      <c r="J94" s="25">
        <v>5550</v>
      </c>
      <c r="K94" s="34">
        <f t="shared" si="2"/>
        <v>0.234234234234234</v>
      </c>
      <c r="L94" s="25">
        <v>1300</v>
      </c>
      <c r="M94" s="31"/>
    </row>
    <row r="95" s="12" customFormat="1" ht="15" customHeight="1" spans="1:13">
      <c r="A95" s="21">
        <v>74</v>
      </c>
      <c r="B95" s="22">
        <v>308</v>
      </c>
      <c r="C95" s="22">
        <f>VLOOKUP(B95,Sheet1!A:C,2,0)</f>
        <v>2813</v>
      </c>
      <c r="D95" s="23" t="s">
        <v>117</v>
      </c>
      <c r="E95" s="23" t="str">
        <f>VLOOKUP(C95,[1]门店类型!$C:$V,20,0)</f>
        <v>C2</v>
      </c>
      <c r="F95" s="24">
        <v>200</v>
      </c>
      <c r="G95" s="22" t="s">
        <v>15</v>
      </c>
      <c r="H95" s="25" t="s">
        <v>16</v>
      </c>
      <c r="I95" s="25"/>
      <c r="J95" s="25">
        <v>6250</v>
      </c>
      <c r="K95" s="34">
        <f t="shared" si="2"/>
        <v>0.232</v>
      </c>
      <c r="L95" s="25">
        <v>1450</v>
      </c>
      <c r="M95" s="31"/>
    </row>
    <row r="96" s="12" customFormat="1" ht="15" customHeight="1" spans="1:13">
      <c r="A96" s="21">
        <v>76</v>
      </c>
      <c r="B96" s="22">
        <v>716</v>
      </c>
      <c r="C96" s="22">
        <f>VLOOKUP(B96,Sheet1!A:C,2,0)</f>
        <v>2873</v>
      </c>
      <c r="D96" s="23" t="s">
        <v>118</v>
      </c>
      <c r="E96" s="23" t="str">
        <f>VLOOKUP(C96,[1]门店类型!$C:$V,20,0)</f>
        <v>C2</v>
      </c>
      <c r="F96" s="24">
        <v>200</v>
      </c>
      <c r="G96" s="22" t="s">
        <v>27</v>
      </c>
      <c r="H96" s="25" t="s">
        <v>16</v>
      </c>
      <c r="I96" s="25"/>
      <c r="J96" s="25">
        <v>6850</v>
      </c>
      <c r="K96" s="34">
        <f t="shared" si="2"/>
        <v>0.182481751824818</v>
      </c>
      <c r="L96" s="25">
        <v>1250</v>
      </c>
      <c r="M96" s="31"/>
    </row>
    <row r="97" s="12" customFormat="1" spans="1:13">
      <c r="A97" s="21">
        <v>78</v>
      </c>
      <c r="B97" s="22">
        <v>706</v>
      </c>
      <c r="C97" s="22">
        <f>VLOOKUP(B97,Sheet1!A:C,2,0)</f>
        <v>2886</v>
      </c>
      <c r="D97" s="23" t="s">
        <v>119</v>
      </c>
      <c r="E97" s="23" t="str">
        <f>VLOOKUP(C97,[1]门店类型!$C:$V,20,0)</f>
        <v>C2</v>
      </c>
      <c r="F97" s="24">
        <v>200</v>
      </c>
      <c r="G97" s="22" t="s">
        <v>27</v>
      </c>
      <c r="H97" s="25" t="s">
        <v>16</v>
      </c>
      <c r="I97" s="25"/>
      <c r="J97" s="25">
        <v>5850</v>
      </c>
      <c r="K97" s="34">
        <f t="shared" si="2"/>
        <v>0.24957264957265</v>
      </c>
      <c r="L97" s="25">
        <v>1460</v>
      </c>
      <c r="M97" s="31"/>
    </row>
    <row r="98" s="12" customFormat="1" ht="15" customHeight="1" spans="1:13">
      <c r="A98" s="21">
        <v>86</v>
      </c>
      <c r="B98" s="22">
        <v>754</v>
      </c>
      <c r="C98" s="22">
        <f>VLOOKUP(B98,Sheet1!A:C,2,0)</f>
        <v>2916</v>
      </c>
      <c r="D98" s="23" t="s">
        <v>120</v>
      </c>
      <c r="E98" s="23" t="str">
        <f>VLOOKUP(C98,[1]门店类型!$C:$V,20,0)</f>
        <v>C2</v>
      </c>
      <c r="F98" s="24">
        <v>200</v>
      </c>
      <c r="G98" s="22" t="s">
        <v>72</v>
      </c>
      <c r="H98" s="25" t="s">
        <v>16</v>
      </c>
      <c r="I98" s="25"/>
      <c r="J98" s="25">
        <v>5350</v>
      </c>
      <c r="K98" s="34">
        <f t="shared" si="2"/>
        <v>0.242990654205607</v>
      </c>
      <c r="L98" s="25">
        <v>1300</v>
      </c>
      <c r="M98" s="31"/>
    </row>
    <row r="99" s="12" customFormat="1" ht="15" customHeight="1" spans="1:13">
      <c r="A99" s="21">
        <v>89</v>
      </c>
      <c r="B99" s="22">
        <v>723</v>
      </c>
      <c r="C99" s="22">
        <f>VLOOKUP(B99,Sheet1!A:C,2,0)</f>
        <v>2771</v>
      </c>
      <c r="D99" s="23" t="s">
        <v>121</v>
      </c>
      <c r="E99" s="23" t="str">
        <f>VLOOKUP(C99,[1]门店类型!$C:$V,20,0)</f>
        <v>C2</v>
      </c>
      <c r="F99" s="24">
        <v>200</v>
      </c>
      <c r="G99" s="22" t="s">
        <v>19</v>
      </c>
      <c r="H99" s="25" t="s">
        <v>16</v>
      </c>
      <c r="I99" s="25"/>
      <c r="J99" s="25">
        <v>5450</v>
      </c>
      <c r="K99" s="34">
        <f t="shared" si="2"/>
        <v>0.229357798165138</v>
      </c>
      <c r="L99" s="25">
        <v>1250</v>
      </c>
      <c r="M99" s="31"/>
    </row>
    <row r="100" s="12" customFormat="1" ht="15" customHeight="1" spans="1:13">
      <c r="A100" s="21">
        <v>93</v>
      </c>
      <c r="B100" s="22">
        <v>732</v>
      </c>
      <c r="C100" s="22">
        <f>VLOOKUP(B100,Sheet1!A:C,2,0)</f>
        <v>2837</v>
      </c>
      <c r="D100" s="23" t="s">
        <v>122</v>
      </c>
      <c r="E100" s="23" t="str">
        <f>VLOOKUP(C100,[1]门店类型!$C:$V,20,0)</f>
        <v>C2</v>
      </c>
      <c r="F100" s="24">
        <v>200</v>
      </c>
      <c r="G100" s="22" t="s">
        <v>27</v>
      </c>
      <c r="H100" s="25" t="s">
        <v>16</v>
      </c>
      <c r="I100" s="25"/>
      <c r="J100" s="25">
        <v>4350</v>
      </c>
      <c r="K100" s="34">
        <f t="shared" ref="K100:K137" si="3">L100/J100</f>
        <v>0.259770114942529</v>
      </c>
      <c r="L100" s="25">
        <v>1130</v>
      </c>
      <c r="M100" s="31"/>
    </row>
    <row r="101" s="12" customFormat="1" ht="15" customHeight="1" spans="1:13">
      <c r="A101" s="21">
        <v>96</v>
      </c>
      <c r="B101" s="22">
        <v>355</v>
      </c>
      <c r="C101" s="22">
        <f>VLOOKUP(B101,Sheet1!A:C,2,0)</f>
        <v>2816</v>
      </c>
      <c r="D101" s="23" t="s">
        <v>123</v>
      </c>
      <c r="E101" s="23" t="str">
        <f>VLOOKUP(C101,[1]门店类型!$C:$V,20,0)</f>
        <v>C2</v>
      </c>
      <c r="F101" s="24">
        <v>200</v>
      </c>
      <c r="G101" s="22" t="s">
        <v>38</v>
      </c>
      <c r="H101" s="25" t="s">
        <v>16</v>
      </c>
      <c r="I101" s="25"/>
      <c r="J101" s="25">
        <v>5150</v>
      </c>
      <c r="K101" s="34">
        <f t="shared" si="3"/>
        <v>0.262135922330097</v>
      </c>
      <c r="L101" s="25">
        <v>1350</v>
      </c>
      <c r="M101" s="31"/>
    </row>
    <row r="102" s="12" customFormat="1" ht="15" customHeight="1" spans="1:13">
      <c r="A102" s="21">
        <v>97</v>
      </c>
      <c r="B102" s="22">
        <v>329</v>
      </c>
      <c r="C102" s="22">
        <f>VLOOKUP(B102,Sheet1!A:C,2,0)</f>
        <v>2907</v>
      </c>
      <c r="D102" s="23" t="s">
        <v>124</v>
      </c>
      <c r="E102" s="23" t="str">
        <f>VLOOKUP(C102,[1]门店类型!$C:$V,20,0)</f>
        <v>C2</v>
      </c>
      <c r="F102" s="24">
        <v>200</v>
      </c>
      <c r="G102" s="22" t="s">
        <v>19</v>
      </c>
      <c r="H102" s="25" t="s">
        <v>16</v>
      </c>
      <c r="I102" s="25"/>
      <c r="J102" s="25">
        <v>6850</v>
      </c>
      <c r="K102" s="34">
        <f t="shared" si="3"/>
        <v>0.226277372262774</v>
      </c>
      <c r="L102" s="25">
        <v>1550</v>
      </c>
      <c r="M102" s="31"/>
    </row>
    <row r="103" s="12" customFormat="1" ht="15" customHeight="1" spans="1:13">
      <c r="A103" s="21">
        <v>100</v>
      </c>
      <c r="B103" s="22">
        <v>570</v>
      </c>
      <c r="C103" s="22">
        <f>VLOOKUP(B103,Sheet1!A:C,2,0)</f>
        <v>2414</v>
      </c>
      <c r="D103" s="23" t="s">
        <v>125</v>
      </c>
      <c r="E103" s="23" t="str">
        <f>VLOOKUP(C103,[1]门店类型!$C:$V,20,0)</f>
        <v>C2</v>
      </c>
      <c r="F103" s="24">
        <v>200</v>
      </c>
      <c r="G103" s="22" t="s">
        <v>19</v>
      </c>
      <c r="H103" s="25" t="s">
        <v>16</v>
      </c>
      <c r="I103" s="25"/>
      <c r="J103" s="25">
        <v>5650</v>
      </c>
      <c r="K103" s="34">
        <f t="shared" si="3"/>
        <v>0.246017699115044</v>
      </c>
      <c r="L103" s="25">
        <v>1390</v>
      </c>
      <c r="M103" s="31"/>
    </row>
    <row r="104" s="12" customFormat="1" ht="15" customHeight="1" spans="1:13">
      <c r="A104" s="21">
        <v>102</v>
      </c>
      <c r="B104" s="22">
        <v>117310</v>
      </c>
      <c r="C104" s="22">
        <f>VLOOKUP(B104,Sheet1!A:C,2,0)</f>
        <v>117310</v>
      </c>
      <c r="D104" s="23" t="s">
        <v>126</v>
      </c>
      <c r="E104" s="23" t="str">
        <f>VLOOKUP(C104,[1]门店类型!$C:$V,20,0)</f>
        <v>C2</v>
      </c>
      <c r="F104" s="24">
        <v>200</v>
      </c>
      <c r="G104" s="22" t="s">
        <v>15</v>
      </c>
      <c r="H104" s="25" t="s">
        <v>16</v>
      </c>
      <c r="I104" s="25"/>
      <c r="J104" s="25">
        <v>5150</v>
      </c>
      <c r="K104" s="34">
        <f t="shared" si="3"/>
        <v>0.184466019417476</v>
      </c>
      <c r="L104" s="25">
        <v>950</v>
      </c>
      <c r="M104" s="31"/>
    </row>
    <row r="105" s="12" customFormat="1" ht="15" customHeight="1" spans="1:13">
      <c r="A105" s="21">
        <v>103</v>
      </c>
      <c r="B105" s="22">
        <v>118951</v>
      </c>
      <c r="C105" s="22">
        <f>VLOOKUP(B105,Sheet1!A:C,2,0)</f>
        <v>118951</v>
      </c>
      <c r="D105" s="23" t="s">
        <v>127</v>
      </c>
      <c r="E105" s="23" t="str">
        <f>VLOOKUP(C105,[1]门店类型!$C:$V,20,0)</f>
        <v>C2</v>
      </c>
      <c r="F105" s="24">
        <v>200</v>
      </c>
      <c r="G105" s="22" t="s">
        <v>19</v>
      </c>
      <c r="H105" s="25" t="s">
        <v>16</v>
      </c>
      <c r="I105" s="25"/>
      <c r="J105" s="25">
        <v>4850</v>
      </c>
      <c r="K105" s="34">
        <f t="shared" si="3"/>
        <v>0.247422680412371</v>
      </c>
      <c r="L105" s="25">
        <v>1200</v>
      </c>
      <c r="M105" s="31"/>
    </row>
    <row r="106" s="12" customFormat="1" ht="15" customHeight="1" spans="1:13">
      <c r="A106" s="21">
        <v>104</v>
      </c>
      <c r="B106" s="22">
        <v>122198</v>
      </c>
      <c r="C106" s="22">
        <f>VLOOKUP(B106,Sheet1!A:C,2,0)</f>
        <v>122198</v>
      </c>
      <c r="D106" s="23" t="s">
        <v>128</v>
      </c>
      <c r="E106" s="23" t="str">
        <f>VLOOKUP(C106,[1]门店类型!$C:$V,20,0)</f>
        <v>C2</v>
      </c>
      <c r="F106" s="24">
        <v>200</v>
      </c>
      <c r="G106" s="22" t="s">
        <v>38</v>
      </c>
      <c r="H106" s="25" t="s">
        <v>16</v>
      </c>
      <c r="I106" s="25"/>
      <c r="J106" s="25">
        <v>5550</v>
      </c>
      <c r="K106" s="34">
        <f t="shared" si="3"/>
        <v>0.216216216216216</v>
      </c>
      <c r="L106" s="25">
        <v>1200</v>
      </c>
      <c r="M106" s="31"/>
    </row>
    <row r="107" s="12" customFormat="1" ht="15" customHeight="1" spans="1:13">
      <c r="A107" s="21">
        <v>105</v>
      </c>
      <c r="B107" s="22">
        <v>112415</v>
      </c>
      <c r="C107" s="22">
        <f>VLOOKUP(B107,Sheet1!A:C,2,0)</f>
        <v>112415</v>
      </c>
      <c r="D107" s="23" t="s">
        <v>129</v>
      </c>
      <c r="E107" s="23" t="str">
        <f>VLOOKUP(C107,[1]门店类型!$C:$V,20,0)</f>
        <v>C2</v>
      </c>
      <c r="F107" s="24">
        <v>200</v>
      </c>
      <c r="G107" s="22" t="s">
        <v>23</v>
      </c>
      <c r="H107" s="25" t="s">
        <v>16</v>
      </c>
      <c r="I107" s="25"/>
      <c r="J107" s="25">
        <v>4850</v>
      </c>
      <c r="K107" s="34">
        <f t="shared" si="3"/>
        <v>0.247422680412371</v>
      </c>
      <c r="L107" s="25">
        <v>1200</v>
      </c>
      <c r="M107" s="31"/>
    </row>
    <row r="108" s="12" customFormat="1" ht="15" customHeight="1" spans="1:13">
      <c r="A108" s="21">
        <v>106</v>
      </c>
      <c r="B108" s="22">
        <v>733</v>
      </c>
      <c r="C108" s="22">
        <f>VLOOKUP(B108,Sheet1!A:C,2,0)</f>
        <v>2713</v>
      </c>
      <c r="D108" s="23" t="s">
        <v>130</v>
      </c>
      <c r="E108" s="23" t="str">
        <f>VLOOKUP(C108,[1]门店类型!$C:$V,20,0)</f>
        <v>C2</v>
      </c>
      <c r="F108" s="24">
        <v>200</v>
      </c>
      <c r="G108" s="22" t="s">
        <v>30</v>
      </c>
      <c r="H108" s="25" t="s">
        <v>16</v>
      </c>
      <c r="I108" s="25"/>
      <c r="J108" s="25">
        <v>4850</v>
      </c>
      <c r="K108" s="34">
        <f t="shared" si="3"/>
        <v>0.247422680412371</v>
      </c>
      <c r="L108" s="25">
        <v>1200</v>
      </c>
      <c r="M108" s="31"/>
    </row>
    <row r="109" s="12" customFormat="1" ht="15" customHeight="1" spans="1:13">
      <c r="A109" s="21">
        <v>107</v>
      </c>
      <c r="B109" s="22">
        <v>56</v>
      </c>
      <c r="C109" s="22">
        <f>VLOOKUP(B109,Sheet1!A:C,2,0)</f>
        <v>2894</v>
      </c>
      <c r="D109" s="23" t="s">
        <v>131</v>
      </c>
      <c r="E109" s="23" t="str">
        <f>VLOOKUP(C109,[1]门店类型!$C:$V,20,0)</f>
        <v>C2</v>
      </c>
      <c r="F109" s="24">
        <v>200</v>
      </c>
      <c r="G109" s="22" t="s">
        <v>72</v>
      </c>
      <c r="H109" s="25" t="s">
        <v>16</v>
      </c>
      <c r="I109" s="25"/>
      <c r="J109" s="25">
        <v>3750</v>
      </c>
      <c r="K109" s="34">
        <f t="shared" si="3"/>
        <v>0.248</v>
      </c>
      <c r="L109" s="25">
        <v>930</v>
      </c>
      <c r="M109" s="31"/>
    </row>
    <row r="110" s="12" customFormat="1" ht="15" customHeight="1" spans="1:13">
      <c r="A110" s="21">
        <v>108</v>
      </c>
      <c r="B110" s="22">
        <v>594</v>
      </c>
      <c r="C110" s="22">
        <f>VLOOKUP(B110,Sheet1!A:C,2,0)</f>
        <v>2851</v>
      </c>
      <c r="D110" s="23" t="s">
        <v>132</v>
      </c>
      <c r="E110" s="23" t="str">
        <f>VLOOKUP(C110,[1]门店类型!$C:$V,20,0)</f>
        <v>C2</v>
      </c>
      <c r="F110" s="24">
        <v>200</v>
      </c>
      <c r="G110" s="22" t="s">
        <v>27</v>
      </c>
      <c r="H110" s="25" t="s">
        <v>16</v>
      </c>
      <c r="I110" s="25"/>
      <c r="J110" s="25">
        <v>6250</v>
      </c>
      <c r="K110" s="34">
        <f t="shared" si="3"/>
        <v>0.216</v>
      </c>
      <c r="L110" s="25">
        <v>1350</v>
      </c>
      <c r="M110" s="31"/>
    </row>
    <row r="111" s="12" customFormat="1" ht="15" customHeight="1" spans="1:13">
      <c r="A111" s="21">
        <v>109</v>
      </c>
      <c r="B111" s="22">
        <v>713</v>
      </c>
      <c r="C111" s="22">
        <f>VLOOKUP(B111,Sheet1!A:C,2,0)</f>
        <v>2883</v>
      </c>
      <c r="D111" s="23" t="s">
        <v>133</v>
      </c>
      <c r="E111" s="23" t="str">
        <f>VLOOKUP(C111,[1]门店类型!$C:$V,20,0)</f>
        <v>C2</v>
      </c>
      <c r="F111" s="24">
        <v>200</v>
      </c>
      <c r="G111" s="22" t="s">
        <v>27</v>
      </c>
      <c r="H111" s="25" t="s">
        <v>16</v>
      </c>
      <c r="I111" s="25"/>
      <c r="J111" s="25">
        <v>5250</v>
      </c>
      <c r="K111" s="34">
        <f t="shared" si="3"/>
        <v>0.238095238095238</v>
      </c>
      <c r="L111" s="25">
        <v>1250</v>
      </c>
      <c r="M111" s="31"/>
    </row>
    <row r="112" s="12" customFormat="1" ht="15" customHeight="1" spans="1:13">
      <c r="A112" s="21">
        <v>110</v>
      </c>
      <c r="B112" s="22">
        <v>106485</v>
      </c>
      <c r="C112" s="22">
        <f>VLOOKUP(B112,Sheet1!A:C,2,0)</f>
        <v>106485</v>
      </c>
      <c r="D112" s="23" t="s">
        <v>134</v>
      </c>
      <c r="E112" s="23" t="str">
        <f>VLOOKUP(C112,[1]门店类型!$C:$V,20,0)</f>
        <v>C2</v>
      </c>
      <c r="F112" s="24">
        <v>200</v>
      </c>
      <c r="G112" s="22" t="s">
        <v>15</v>
      </c>
      <c r="H112" s="25" t="s">
        <v>16</v>
      </c>
      <c r="I112" s="25"/>
      <c r="J112" s="25">
        <v>6250</v>
      </c>
      <c r="K112" s="34">
        <f t="shared" si="3"/>
        <v>0.192</v>
      </c>
      <c r="L112" s="25">
        <v>1200</v>
      </c>
      <c r="M112" s="31"/>
    </row>
    <row r="113" s="12" customFormat="1" ht="15" customHeight="1" spans="1:13">
      <c r="A113" s="21">
        <v>111</v>
      </c>
      <c r="B113" s="22">
        <v>113025</v>
      </c>
      <c r="C113" s="22">
        <f>VLOOKUP(B113,Sheet1!A:C,2,0)</f>
        <v>113025</v>
      </c>
      <c r="D113" s="23" t="s">
        <v>135</v>
      </c>
      <c r="E113" s="23" t="str">
        <f>VLOOKUP(C113,[1]门店类型!$C:$V,20,0)</f>
        <v>C2</v>
      </c>
      <c r="F113" s="24">
        <v>200</v>
      </c>
      <c r="G113" s="22" t="s">
        <v>19</v>
      </c>
      <c r="H113" s="25" t="s">
        <v>16</v>
      </c>
      <c r="I113" s="25"/>
      <c r="J113" s="25">
        <v>5050</v>
      </c>
      <c r="K113" s="34">
        <f t="shared" si="3"/>
        <v>0.247524752475248</v>
      </c>
      <c r="L113" s="25">
        <v>1250</v>
      </c>
      <c r="M113" s="31"/>
    </row>
    <row r="114" s="12" customFormat="1" ht="15" customHeight="1" spans="1:13">
      <c r="A114" s="21">
        <v>112</v>
      </c>
      <c r="B114" s="22">
        <v>104533</v>
      </c>
      <c r="C114" s="22">
        <f>VLOOKUP(B114,Sheet1!A:C,2,0)</f>
        <v>104533</v>
      </c>
      <c r="D114" s="23" t="s">
        <v>136</v>
      </c>
      <c r="E114" s="23" t="str">
        <f>VLOOKUP(C114,[1]门店类型!$C:$V,20,0)</f>
        <v>C2</v>
      </c>
      <c r="F114" s="24">
        <v>200</v>
      </c>
      <c r="G114" s="22" t="s">
        <v>27</v>
      </c>
      <c r="H114" s="25" t="s">
        <v>16</v>
      </c>
      <c r="I114" s="25"/>
      <c r="J114" s="25">
        <v>5150</v>
      </c>
      <c r="K114" s="34">
        <f t="shared" si="3"/>
        <v>0.242718446601942</v>
      </c>
      <c r="L114" s="25">
        <v>1250</v>
      </c>
      <c r="M114" s="31"/>
    </row>
    <row r="115" s="12" customFormat="1" ht="15" customHeight="1" spans="1:13">
      <c r="A115" s="21">
        <v>113</v>
      </c>
      <c r="B115" s="22">
        <v>549</v>
      </c>
      <c r="C115" s="22">
        <f>VLOOKUP(B115,Sheet1!A:C,2,0)</f>
        <v>2853</v>
      </c>
      <c r="D115" s="23" t="s">
        <v>137</v>
      </c>
      <c r="E115" s="23" t="str">
        <f>VLOOKUP(C115,[1]门店类型!$C:$V,20,0)</f>
        <v>C2</v>
      </c>
      <c r="F115" s="24">
        <v>200</v>
      </c>
      <c r="G115" s="22" t="s">
        <v>27</v>
      </c>
      <c r="H115" s="25" t="s">
        <v>16</v>
      </c>
      <c r="I115" s="25"/>
      <c r="J115" s="25">
        <v>4550</v>
      </c>
      <c r="K115" s="34">
        <f t="shared" si="3"/>
        <v>0.252747252747253</v>
      </c>
      <c r="L115" s="25">
        <v>1150</v>
      </c>
      <c r="M115" s="31"/>
    </row>
    <row r="116" s="12" customFormat="1" ht="15" customHeight="1" spans="1:13">
      <c r="A116" s="21">
        <v>114</v>
      </c>
      <c r="B116" s="22">
        <v>727</v>
      </c>
      <c r="C116" s="22">
        <f>VLOOKUP(B116,Sheet1!A:C,2,0)</f>
        <v>2409</v>
      </c>
      <c r="D116" s="23" t="s">
        <v>138</v>
      </c>
      <c r="E116" s="23" t="str">
        <f>VLOOKUP(C116,[1]门店类型!$C:$V,20,0)</f>
        <v>C2</v>
      </c>
      <c r="F116" s="24">
        <v>200</v>
      </c>
      <c r="G116" s="22" t="s">
        <v>23</v>
      </c>
      <c r="H116" s="25" t="s">
        <v>16</v>
      </c>
      <c r="I116" s="25"/>
      <c r="J116" s="25">
        <v>4630</v>
      </c>
      <c r="K116" s="34">
        <f t="shared" si="3"/>
        <v>0.259179265658747</v>
      </c>
      <c r="L116" s="25">
        <v>1200</v>
      </c>
      <c r="M116" s="31"/>
    </row>
    <row r="117" s="12" customFormat="1" ht="15" customHeight="1" spans="1:13">
      <c r="A117" s="21">
        <v>115</v>
      </c>
      <c r="B117" s="22">
        <v>102567</v>
      </c>
      <c r="C117" s="22">
        <f>VLOOKUP(B117,Sheet1!A:C,2,0)</f>
        <v>102567</v>
      </c>
      <c r="D117" s="23" t="s">
        <v>139</v>
      </c>
      <c r="E117" s="23" t="str">
        <f>VLOOKUP(C117,[1]门店类型!$C:$V,20,0)</f>
        <v>C2</v>
      </c>
      <c r="F117" s="24">
        <v>200</v>
      </c>
      <c r="G117" s="22" t="s">
        <v>30</v>
      </c>
      <c r="H117" s="25" t="s">
        <v>16</v>
      </c>
      <c r="I117" s="25"/>
      <c r="J117" s="25">
        <v>4250</v>
      </c>
      <c r="K117" s="34">
        <f t="shared" si="3"/>
        <v>0.247058823529412</v>
      </c>
      <c r="L117" s="25">
        <v>1050</v>
      </c>
      <c r="M117" s="31"/>
    </row>
    <row r="118" s="12" customFormat="1" ht="15" customHeight="1" spans="1:13">
      <c r="A118" s="21">
        <v>116</v>
      </c>
      <c r="B118" s="22">
        <v>371</v>
      </c>
      <c r="C118" s="22">
        <f>VLOOKUP(B118,Sheet1!A:C,2,0)</f>
        <v>2839</v>
      </c>
      <c r="D118" s="23" t="s">
        <v>140</v>
      </c>
      <c r="E118" s="23" t="str">
        <f>VLOOKUP(C118,[1]门店类型!$C:$V,20,0)</f>
        <v>C2</v>
      </c>
      <c r="F118" s="24">
        <v>200</v>
      </c>
      <c r="G118" s="22" t="s">
        <v>30</v>
      </c>
      <c r="H118" s="25" t="s">
        <v>16</v>
      </c>
      <c r="I118" s="25"/>
      <c r="J118" s="25">
        <v>3950</v>
      </c>
      <c r="K118" s="34">
        <f t="shared" si="3"/>
        <v>0.240506329113924</v>
      </c>
      <c r="L118" s="25">
        <v>950</v>
      </c>
      <c r="M118" s="31"/>
    </row>
    <row r="119" s="12" customFormat="1" ht="15" customHeight="1" spans="1:13">
      <c r="A119" s="21">
        <v>117</v>
      </c>
      <c r="B119" s="22">
        <v>720</v>
      </c>
      <c r="C119" s="22">
        <f>VLOOKUP(B119,Sheet1!A:C,2,0)</f>
        <v>2844</v>
      </c>
      <c r="D119" s="23" t="s">
        <v>141</v>
      </c>
      <c r="E119" s="23" t="str">
        <f>VLOOKUP(C119,[1]门店类型!$C:$V,20,0)</f>
        <v>C2</v>
      </c>
      <c r="F119" s="24">
        <v>200</v>
      </c>
      <c r="G119" s="22" t="s">
        <v>27</v>
      </c>
      <c r="H119" s="25" t="s">
        <v>16</v>
      </c>
      <c r="I119" s="25"/>
      <c r="J119" s="25">
        <v>4150</v>
      </c>
      <c r="K119" s="34">
        <f t="shared" si="3"/>
        <v>0.265060240963855</v>
      </c>
      <c r="L119" s="25">
        <v>1100</v>
      </c>
      <c r="M119" s="31"/>
    </row>
    <row r="120" s="12" customFormat="1" ht="15" customHeight="1" spans="1:13">
      <c r="A120" s="21">
        <v>118</v>
      </c>
      <c r="B120" s="22">
        <v>573</v>
      </c>
      <c r="C120" s="22">
        <f>VLOOKUP(B120,Sheet1!A:C,2,0)</f>
        <v>2715</v>
      </c>
      <c r="D120" s="23" t="s">
        <v>142</v>
      </c>
      <c r="E120" s="23" t="str">
        <f>VLOOKUP(C120,[1]门店类型!$C:$V,20,0)</f>
        <v>C2</v>
      </c>
      <c r="F120" s="24">
        <v>200</v>
      </c>
      <c r="G120" s="22" t="s">
        <v>30</v>
      </c>
      <c r="H120" s="25" t="s">
        <v>16</v>
      </c>
      <c r="I120" s="25"/>
      <c r="J120" s="25">
        <v>3850</v>
      </c>
      <c r="K120" s="34">
        <f t="shared" si="3"/>
        <v>0.337662337662338</v>
      </c>
      <c r="L120" s="25">
        <v>1300</v>
      </c>
      <c r="M120" s="31"/>
    </row>
    <row r="121" s="12" customFormat="1" ht="15" customHeight="1" spans="1:13">
      <c r="A121" s="21">
        <v>119</v>
      </c>
      <c r="B121" s="22">
        <v>118151</v>
      </c>
      <c r="C121" s="22">
        <f>VLOOKUP(B121,Sheet1!A:C,2,0)</f>
        <v>118151</v>
      </c>
      <c r="D121" s="23" t="s">
        <v>143</v>
      </c>
      <c r="E121" s="23" t="str">
        <f>VLOOKUP(C121,[1]门店类型!$C:$V,20,0)</f>
        <v>C2</v>
      </c>
      <c r="F121" s="24">
        <v>200</v>
      </c>
      <c r="G121" s="22" t="s">
        <v>23</v>
      </c>
      <c r="H121" s="25" t="s">
        <v>16</v>
      </c>
      <c r="I121" s="25"/>
      <c r="J121" s="25">
        <v>4250</v>
      </c>
      <c r="K121" s="34">
        <f t="shared" si="3"/>
        <v>0.294117647058824</v>
      </c>
      <c r="L121" s="25">
        <v>1250</v>
      </c>
      <c r="M121" s="31"/>
    </row>
    <row r="122" s="12" customFormat="1" ht="15" customHeight="1" spans="1:13">
      <c r="A122" s="21">
        <v>120</v>
      </c>
      <c r="B122" s="22">
        <v>102564</v>
      </c>
      <c r="C122" s="22">
        <f>VLOOKUP(B122,Sheet1!A:C,2,0)</f>
        <v>102564</v>
      </c>
      <c r="D122" s="23" t="s">
        <v>144</v>
      </c>
      <c r="E122" s="23" t="str">
        <f>VLOOKUP(C122,[1]门店类型!$C:$V,20,0)</f>
        <v>C2</v>
      </c>
      <c r="F122" s="24">
        <v>200</v>
      </c>
      <c r="G122" s="22" t="s">
        <v>27</v>
      </c>
      <c r="H122" s="25" t="s">
        <v>16</v>
      </c>
      <c r="I122" s="25"/>
      <c r="J122" s="25">
        <v>4550</v>
      </c>
      <c r="K122" s="34">
        <f t="shared" si="3"/>
        <v>0.274725274725275</v>
      </c>
      <c r="L122" s="25">
        <v>1250</v>
      </c>
      <c r="M122" s="31"/>
    </row>
    <row r="123" s="12" customFormat="1" ht="15" customHeight="1" spans="1:13">
      <c r="A123" s="21">
        <v>121</v>
      </c>
      <c r="B123" s="22">
        <v>117923</v>
      </c>
      <c r="C123" s="22">
        <f>VLOOKUP(B123,Sheet1!A:C,2,0)</f>
        <v>117923</v>
      </c>
      <c r="D123" s="23" t="s">
        <v>145</v>
      </c>
      <c r="E123" s="23" t="str">
        <f>VLOOKUP(C123,[1]门店类型!$C:$V,20,0)</f>
        <v>C2</v>
      </c>
      <c r="F123" s="24">
        <v>200</v>
      </c>
      <c r="G123" s="22" t="s">
        <v>27</v>
      </c>
      <c r="H123" s="25" t="s">
        <v>16</v>
      </c>
      <c r="I123" s="25"/>
      <c r="J123" s="25">
        <v>4650</v>
      </c>
      <c r="K123" s="34">
        <f t="shared" si="3"/>
        <v>0.204301075268817</v>
      </c>
      <c r="L123" s="25">
        <v>950</v>
      </c>
      <c r="M123" s="31"/>
    </row>
    <row r="124" s="12" customFormat="1" ht="15" customHeight="1" spans="1:13">
      <c r="A124" s="21">
        <v>122</v>
      </c>
      <c r="B124" s="22">
        <v>119622</v>
      </c>
      <c r="C124" s="22">
        <f>VLOOKUP(B124,Sheet1!A:C,2,0)</f>
        <v>119622</v>
      </c>
      <c r="D124" s="23" t="s">
        <v>146</v>
      </c>
      <c r="E124" s="23" t="str">
        <f>VLOOKUP(C124,[1]门店类型!$C:$V,20,0)</f>
        <v>C2</v>
      </c>
      <c r="F124" s="24">
        <v>200</v>
      </c>
      <c r="G124" s="22" t="s">
        <v>15</v>
      </c>
      <c r="H124" s="25" t="s">
        <v>16</v>
      </c>
      <c r="I124" s="25" t="s">
        <v>65</v>
      </c>
      <c r="J124" s="25">
        <v>4250</v>
      </c>
      <c r="K124" s="34">
        <f t="shared" si="3"/>
        <v>0.270588235294118</v>
      </c>
      <c r="L124" s="25">
        <v>1150</v>
      </c>
      <c r="M124" s="31"/>
    </row>
    <row r="125" s="12" customFormat="1" ht="17" customHeight="1" spans="1:13">
      <c r="A125" s="21">
        <v>123</v>
      </c>
      <c r="B125" s="22">
        <v>110378</v>
      </c>
      <c r="C125" s="22">
        <f>VLOOKUP(B125,Sheet1!A:C,2,0)</f>
        <v>110378</v>
      </c>
      <c r="D125" s="23" t="s">
        <v>147</v>
      </c>
      <c r="E125" s="23" t="str">
        <f>VLOOKUP(C125,[1]门店类型!$C:$V,20,0)</f>
        <v>C2</v>
      </c>
      <c r="F125" s="24">
        <v>200</v>
      </c>
      <c r="G125" s="22" t="s">
        <v>27</v>
      </c>
      <c r="H125" s="25" t="s">
        <v>16</v>
      </c>
      <c r="I125" s="25"/>
      <c r="J125" s="25">
        <v>4250</v>
      </c>
      <c r="K125" s="34">
        <f t="shared" si="3"/>
        <v>0.223529411764706</v>
      </c>
      <c r="L125" s="25">
        <v>950</v>
      </c>
      <c r="M125" s="31"/>
    </row>
    <row r="126" s="12" customFormat="1" ht="18" customHeight="1" spans="1:13">
      <c r="A126" s="21">
        <v>124</v>
      </c>
      <c r="B126" s="35">
        <v>113023</v>
      </c>
      <c r="C126" s="22">
        <f>VLOOKUP(B126,Sheet1!A:C,2,0)</f>
        <v>2326</v>
      </c>
      <c r="D126" s="23" t="s">
        <v>148</v>
      </c>
      <c r="E126" s="23" t="str">
        <f>VLOOKUP(C126,[1]门店类型!$C:$V,20,0)</f>
        <v>C2</v>
      </c>
      <c r="F126" s="24">
        <v>200</v>
      </c>
      <c r="G126" s="22" t="s">
        <v>15</v>
      </c>
      <c r="H126" s="25" t="s">
        <v>16</v>
      </c>
      <c r="I126" s="25" t="s">
        <v>65</v>
      </c>
      <c r="J126" s="25">
        <v>4550</v>
      </c>
      <c r="K126" s="34">
        <f t="shared" si="3"/>
        <v>0.252747252747253</v>
      </c>
      <c r="L126" s="25">
        <v>1150</v>
      </c>
      <c r="M126" s="31"/>
    </row>
    <row r="127" s="12" customFormat="1" ht="18" customHeight="1" spans="1:13">
      <c r="A127" s="21">
        <v>125</v>
      </c>
      <c r="B127" s="22">
        <v>104838</v>
      </c>
      <c r="C127" s="22">
        <f>VLOOKUP(B127,Sheet1!A:C,2,0)</f>
        <v>104838</v>
      </c>
      <c r="D127" s="23" t="s">
        <v>149</v>
      </c>
      <c r="E127" s="23" t="str">
        <f>VLOOKUP(C127,[1]门店类型!$C:$V,20,0)</f>
        <v>C2</v>
      </c>
      <c r="F127" s="24">
        <v>200</v>
      </c>
      <c r="G127" s="22" t="s">
        <v>72</v>
      </c>
      <c r="H127" s="25" t="s">
        <v>16</v>
      </c>
      <c r="I127" s="25"/>
      <c r="J127" s="25">
        <v>4550</v>
      </c>
      <c r="K127" s="34">
        <f t="shared" si="3"/>
        <v>0.208791208791209</v>
      </c>
      <c r="L127" s="25">
        <v>950</v>
      </c>
      <c r="M127" s="31"/>
    </row>
    <row r="128" s="12" customFormat="1" ht="18" customHeight="1" spans="1:13">
      <c r="A128" s="21">
        <v>126</v>
      </c>
      <c r="B128" s="22">
        <v>119262</v>
      </c>
      <c r="C128" s="22">
        <f>VLOOKUP(B128,Sheet1!A:C,2,0)</f>
        <v>119262</v>
      </c>
      <c r="D128" s="23" t="s">
        <v>150</v>
      </c>
      <c r="E128" s="23" t="str">
        <f>VLOOKUP(C128,[1]门店类型!$C:$V,20,0)</f>
        <v>C2</v>
      </c>
      <c r="F128" s="24">
        <v>200</v>
      </c>
      <c r="G128" s="22" t="s">
        <v>38</v>
      </c>
      <c r="H128" s="25" t="s">
        <v>16</v>
      </c>
      <c r="I128" s="25"/>
      <c r="J128" s="25">
        <v>4250</v>
      </c>
      <c r="K128" s="34">
        <f t="shared" si="3"/>
        <v>0.258823529411765</v>
      </c>
      <c r="L128" s="25">
        <v>1100</v>
      </c>
      <c r="M128" s="31"/>
    </row>
    <row r="129" s="12" customFormat="1" ht="17" customHeight="1" spans="1:13">
      <c r="A129" s="21">
        <v>127</v>
      </c>
      <c r="B129" s="22">
        <v>102479</v>
      </c>
      <c r="C129" s="22">
        <f>VLOOKUP(B129,Sheet1!A:C,2,0)</f>
        <v>102479</v>
      </c>
      <c r="D129" s="23" t="s">
        <v>151</v>
      </c>
      <c r="E129" s="23" t="str">
        <f>VLOOKUP(C129,[1]门店类型!$C:$V,20,0)</f>
        <v>C2</v>
      </c>
      <c r="F129" s="24">
        <v>200</v>
      </c>
      <c r="G129" s="22" t="s">
        <v>38</v>
      </c>
      <c r="H129" s="25" t="s">
        <v>16</v>
      </c>
      <c r="I129" s="25"/>
      <c r="J129" s="25">
        <v>4550</v>
      </c>
      <c r="K129" s="34">
        <f t="shared" si="3"/>
        <v>0.208791208791209</v>
      </c>
      <c r="L129" s="25">
        <v>950</v>
      </c>
      <c r="M129" s="31"/>
    </row>
    <row r="130" s="12" customFormat="1" ht="17" customHeight="1" spans="1:13">
      <c r="A130" s="21">
        <v>128</v>
      </c>
      <c r="B130" s="22">
        <v>123007</v>
      </c>
      <c r="C130" s="22">
        <f>VLOOKUP(B130,Sheet1!A:C,2,0)</f>
        <v>123007</v>
      </c>
      <c r="D130" s="23" t="s">
        <v>152</v>
      </c>
      <c r="E130" s="23" t="str">
        <f>VLOOKUP(C130,[1]门店类型!$C:$V,20,0)</f>
        <v>C2</v>
      </c>
      <c r="F130" s="24">
        <v>200</v>
      </c>
      <c r="G130" s="22" t="s">
        <v>27</v>
      </c>
      <c r="H130" s="25" t="s">
        <v>16</v>
      </c>
      <c r="I130" s="25"/>
      <c r="J130" s="25">
        <v>3750</v>
      </c>
      <c r="K130" s="34">
        <f t="shared" si="3"/>
        <v>0.253333333333333</v>
      </c>
      <c r="L130" s="25">
        <v>950</v>
      </c>
      <c r="M130" s="31"/>
    </row>
    <row r="131" s="12" customFormat="1" ht="15" customHeight="1" spans="1:13">
      <c r="A131" s="21">
        <v>129</v>
      </c>
      <c r="B131" s="22">
        <v>104429</v>
      </c>
      <c r="C131" s="22">
        <f>VLOOKUP(B131,Sheet1!A:C,2,0)</f>
        <v>104429</v>
      </c>
      <c r="D131" s="23" t="s">
        <v>153</v>
      </c>
      <c r="E131" s="23" t="str">
        <f>VLOOKUP(C131,[1]门店类型!$C:$V,20,0)</f>
        <v>C2</v>
      </c>
      <c r="F131" s="24">
        <v>200</v>
      </c>
      <c r="G131" s="22" t="s">
        <v>19</v>
      </c>
      <c r="H131" s="25" t="s">
        <v>16</v>
      </c>
      <c r="I131" s="25"/>
      <c r="J131" s="25">
        <v>4550</v>
      </c>
      <c r="K131" s="34">
        <f t="shared" si="3"/>
        <v>0.21978021978022</v>
      </c>
      <c r="L131" s="25">
        <v>1000</v>
      </c>
      <c r="M131" s="31"/>
    </row>
    <row r="132" s="12" customFormat="1" ht="15" customHeight="1" spans="1:13">
      <c r="A132" s="21">
        <v>130</v>
      </c>
      <c r="B132" s="22">
        <v>52</v>
      </c>
      <c r="C132" s="22">
        <f>VLOOKUP(B132,Sheet1!A:C,2,0)</f>
        <v>2905</v>
      </c>
      <c r="D132" s="23" t="s">
        <v>154</v>
      </c>
      <c r="E132" s="23" t="str">
        <f>VLOOKUP(C132,[1]门店类型!$C:$V,20,0)</f>
        <v>C2</v>
      </c>
      <c r="F132" s="24">
        <v>200</v>
      </c>
      <c r="G132" s="22" t="s">
        <v>72</v>
      </c>
      <c r="H132" s="25" t="s">
        <v>16</v>
      </c>
      <c r="I132" s="25"/>
      <c r="J132" s="25">
        <v>3550</v>
      </c>
      <c r="K132" s="34">
        <f t="shared" si="3"/>
        <v>0.225352112676056</v>
      </c>
      <c r="L132" s="25">
        <v>800</v>
      </c>
      <c r="M132" s="31"/>
    </row>
    <row r="133" s="12" customFormat="1" ht="15" customHeight="1" spans="1:13">
      <c r="A133" s="21">
        <v>131</v>
      </c>
      <c r="B133" s="22">
        <v>113298</v>
      </c>
      <c r="C133" s="22">
        <f>VLOOKUP(B133,Sheet1!A:C,2,0)</f>
        <v>113298</v>
      </c>
      <c r="D133" s="23" t="s">
        <v>155</v>
      </c>
      <c r="E133" s="23" t="str">
        <f>VLOOKUP(C133,[1]门店类型!$C:$V,20,0)</f>
        <v>C2</v>
      </c>
      <c r="F133" s="24">
        <v>200</v>
      </c>
      <c r="G133" s="22" t="s">
        <v>19</v>
      </c>
      <c r="H133" s="25" t="s">
        <v>16</v>
      </c>
      <c r="I133" s="25"/>
      <c r="J133" s="25">
        <v>3250</v>
      </c>
      <c r="K133" s="34">
        <f t="shared" si="3"/>
        <v>0.246153846153846</v>
      </c>
      <c r="L133" s="25">
        <v>800</v>
      </c>
      <c r="M133" s="31"/>
    </row>
    <row r="134" s="12" customFormat="1" ht="15" customHeight="1" spans="1:13">
      <c r="A134" s="21">
        <v>132</v>
      </c>
      <c r="B134" s="22">
        <v>752</v>
      </c>
      <c r="C134" s="22">
        <f>VLOOKUP(B134,Sheet1!A:C,2,0)</f>
        <v>2413</v>
      </c>
      <c r="D134" s="23" t="s">
        <v>156</v>
      </c>
      <c r="E134" s="23" t="str">
        <f>VLOOKUP(C134,[1]门店类型!$C:$V,20,0)</f>
        <v>C2</v>
      </c>
      <c r="F134" s="24">
        <v>200</v>
      </c>
      <c r="G134" s="22" t="s">
        <v>23</v>
      </c>
      <c r="H134" s="25" t="s">
        <v>16</v>
      </c>
      <c r="I134" s="25"/>
      <c r="J134" s="25">
        <v>4250</v>
      </c>
      <c r="K134" s="34">
        <f t="shared" si="3"/>
        <v>0.188235294117647</v>
      </c>
      <c r="L134" s="25">
        <v>800</v>
      </c>
      <c r="M134" s="31"/>
    </row>
    <row r="135" s="12" customFormat="1" ht="15" customHeight="1" spans="1:13">
      <c r="A135" s="21">
        <v>133</v>
      </c>
      <c r="B135" s="22">
        <v>106568</v>
      </c>
      <c r="C135" s="22">
        <f>VLOOKUP(B135,Sheet1!A:C,2,0)</f>
        <v>106568</v>
      </c>
      <c r="D135" s="23" t="s">
        <v>157</v>
      </c>
      <c r="E135" s="23" t="str">
        <f>VLOOKUP(C135,[1]门店类型!$C:$V,20,0)</f>
        <v>C2</v>
      </c>
      <c r="F135" s="24">
        <v>200</v>
      </c>
      <c r="G135" s="22" t="s">
        <v>19</v>
      </c>
      <c r="H135" s="25" t="s">
        <v>16</v>
      </c>
      <c r="I135" s="25"/>
      <c r="J135" s="25">
        <v>3550</v>
      </c>
      <c r="K135" s="34">
        <f t="shared" si="3"/>
        <v>0.225352112676056</v>
      </c>
      <c r="L135" s="25">
        <v>800</v>
      </c>
      <c r="M135" s="31"/>
    </row>
    <row r="136" s="12" customFormat="1" ht="15" customHeight="1" spans="1:13">
      <c r="A136" s="21">
        <v>134</v>
      </c>
      <c r="B136" s="22">
        <v>104430</v>
      </c>
      <c r="C136" s="22">
        <f>VLOOKUP(B136,Sheet1!A:C,2,0)</f>
        <v>104430</v>
      </c>
      <c r="D136" s="23" t="s">
        <v>158</v>
      </c>
      <c r="E136" s="23" t="str">
        <f>VLOOKUP(C136,[1]门店类型!$C:$V,20,0)</f>
        <v>C2</v>
      </c>
      <c r="F136" s="24">
        <v>200</v>
      </c>
      <c r="G136" s="22" t="s">
        <v>19</v>
      </c>
      <c r="H136" s="25" t="s">
        <v>16</v>
      </c>
      <c r="I136" s="25"/>
      <c r="J136" s="25">
        <v>3950</v>
      </c>
      <c r="K136" s="34">
        <f t="shared" si="3"/>
        <v>0.20253164556962</v>
      </c>
      <c r="L136" s="25">
        <v>800</v>
      </c>
      <c r="M136" s="31"/>
    </row>
    <row r="137" s="12" customFormat="1" ht="15" customHeight="1" spans="1:13">
      <c r="A137" s="21">
        <v>135</v>
      </c>
      <c r="B137" s="22">
        <v>122686</v>
      </c>
      <c r="C137" s="22">
        <f>VLOOKUP(B137,Sheet1!A:C,2,0)</f>
        <v>122686</v>
      </c>
      <c r="D137" s="23" t="s">
        <v>159</v>
      </c>
      <c r="E137" s="23" t="str">
        <f>VLOOKUP(C137,[1]门店类型!$C:$V,20,0)</f>
        <v>C2</v>
      </c>
      <c r="F137" s="24">
        <v>200</v>
      </c>
      <c r="G137" s="22" t="s">
        <v>27</v>
      </c>
      <c r="H137" s="25" t="s">
        <v>16</v>
      </c>
      <c r="I137" s="25"/>
      <c r="J137" s="25">
        <v>3250</v>
      </c>
      <c r="K137" s="34">
        <f t="shared" si="3"/>
        <v>0.238769230769231</v>
      </c>
      <c r="L137" s="25">
        <v>776</v>
      </c>
      <c r="M137" s="31"/>
    </row>
    <row r="138" s="12" customFormat="1" ht="15" customHeight="1" spans="1:13">
      <c r="A138" s="21">
        <v>136</v>
      </c>
      <c r="B138" s="35">
        <v>143253</v>
      </c>
      <c r="C138" s="22">
        <f>VLOOKUP(B138,Sheet1!A:C,2,0)</f>
        <v>1950</v>
      </c>
      <c r="D138" s="23" t="s">
        <v>160</v>
      </c>
      <c r="E138" s="23" t="str">
        <f>VLOOKUP(C138,[1]门店类型!$C:$V,20,0)</f>
        <v>C2</v>
      </c>
      <c r="F138" s="24">
        <v>200</v>
      </c>
      <c r="G138" s="22" t="s">
        <v>19</v>
      </c>
      <c r="H138" s="25" t="s">
        <v>16</v>
      </c>
      <c r="I138" s="25" t="s">
        <v>65</v>
      </c>
      <c r="J138" s="25">
        <v>4250</v>
      </c>
      <c r="K138" s="34">
        <f t="shared" ref="K138:K147" si="4">L138/J138</f>
        <v>0.188235294117647</v>
      </c>
      <c r="L138" s="25">
        <v>800</v>
      </c>
      <c r="M138" s="31"/>
    </row>
    <row r="139" s="12" customFormat="1" ht="15" customHeight="1" spans="1:13">
      <c r="A139" s="21">
        <v>137</v>
      </c>
      <c r="B139" s="22">
        <v>115971</v>
      </c>
      <c r="C139" s="22">
        <f>VLOOKUP(B139,Sheet1!A:C,2,0)</f>
        <v>115971</v>
      </c>
      <c r="D139" s="23" t="s">
        <v>161</v>
      </c>
      <c r="E139" s="23" t="str">
        <f>VLOOKUP(C139,[1]门店类型!$C:$V,20,0)</f>
        <v>C2</v>
      </c>
      <c r="F139" s="24">
        <v>200</v>
      </c>
      <c r="G139" s="22" t="s">
        <v>19</v>
      </c>
      <c r="H139" s="25" t="s">
        <v>16</v>
      </c>
      <c r="I139" s="25"/>
      <c r="J139" s="25">
        <v>3250</v>
      </c>
      <c r="K139" s="34">
        <f t="shared" si="4"/>
        <v>0.224615384615385</v>
      </c>
      <c r="L139" s="25">
        <v>730</v>
      </c>
      <c r="M139" s="31"/>
    </row>
    <row r="140" s="12" customFormat="1" ht="15" customHeight="1" spans="1:13">
      <c r="A140" s="21">
        <v>138</v>
      </c>
      <c r="B140" s="22">
        <v>117637</v>
      </c>
      <c r="C140" s="22">
        <f>VLOOKUP(B140,Sheet1!A:C,2,0)</f>
        <v>117637</v>
      </c>
      <c r="D140" s="23" t="s">
        <v>162</v>
      </c>
      <c r="E140" s="23" t="str">
        <f>VLOOKUP(C140,[1]门店类型!$C:$V,20,0)</f>
        <v>C2</v>
      </c>
      <c r="F140" s="24">
        <v>200</v>
      </c>
      <c r="G140" s="22" t="s">
        <v>27</v>
      </c>
      <c r="H140" s="25" t="s">
        <v>16</v>
      </c>
      <c r="I140" s="25"/>
      <c r="J140" s="25">
        <v>3450</v>
      </c>
      <c r="K140" s="34">
        <f t="shared" si="4"/>
        <v>0.231884057971014</v>
      </c>
      <c r="L140" s="25">
        <v>800</v>
      </c>
      <c r="M140" s="31"/>
    </row>
    <row r="141" s="12" customFormat="1" ht="15" customHeight="1" spans="1:13">
      <c r="A141" s="21">
        <v>139</v>
      </c>
      <c r="B141" s="35">
        <v>298747</v>
      </c>
      <c r="C141" s="22">
        <f>VLOOKUP(B141,Sheet1!A:C,2,0)</f>
        <v>298747</v>
      </c>
      <c r="D141" s="23" t="s">
        <v>163</v>
      </c>
      <c r="E141" s="23" t="str">
        <f>VLOOKUP(C141,[1]门店类型!$C:$V,20,0)</f>
        <v>C2</v>
      </c>
      <c r="F141" s="24">
        <v>200</v>
      </c>
      <c r="G141" s="22" t="s">
        <v>23</v>
      </c>
      <c r="H141" s="25" t="s">
        <v>16</v>
      </c>
      <c r="I141" s="25" t="s">
        <v>65</v>
      </c>
      <c r="J141" s="25">
        <v>2550</v>
      </c>
      <c r="K141" s="34">
        <f t="shared" si="4"/>
        <v>0.274509803921569</v>
      </c>
      <c r="L141" s="25">
        <v>700</v>
      </c>
      <c r="M141" s="31"/>
    </row>
    <row r="142" s="12" customFormat="1" spans="1:13">
      <c r="A142" s="21">
        <v>140</v>
      </c>
      <c r="B142" s="31">
        <v>301263</v>
      </c>
      <c r="C142" s="22">
        <f>VLOOKUP(B142,Sheet1!A:C,2,0)</f>
        <v>301263</v>
      </c>
      <c r="D142" s="31" t="s">
        <v>164</v>
      </c>
      <c r="E142" s="23" t="str">
        <f>VLOOKUP(C142,[1]门店类型!$C:$V,20,0)</f>
        <v>C2</v>
      </c>
      <c r="F142" s="24">
        <v>200</v>
      </c>
      <c r="G142" s="22" t="s">
        <v>19</v>
      </c>
      <c r="H142" s="25" t="s">
        <v>16</v>
      </c>
      <c r="I142" s="25" t="s">
        <v>65</v>
      </c>
      <c r="J142" s="25">
        <v>2550</v>
      </c>
      <c r="K142" s="34">
        <f t="shared" si="4"/>
        <v>0.247058823529412</v>
      </c>
      <c r="L142" s="25">
        <v>630</v>
      </c>
      <c r="M142" s="31"/>
    </row>
    <row r="143" s="12" customFormat="1" spans="1:13">
      <c r="A143" s="21">
        <v>141</v>
      </c>
      <c r="B143" s="22">
        <v>118758</v>
      </c>
      <c r="C143" s="22">
        <f>VLOOKUP(B143,Sheet1!A:C,2,0)</f>
        <v>118758</v>
      </c>
      <c r="D143" s="23" t="s">
        <v>165</v>
      </c>
      <c r="E143" s="23" t="str">
        <f>VLOOKUP(C143,[1]门店类型!$C:$V,20,0)</f>
        <v>C2</v>
      </c>
      <c r="F143" s="24">
        <v>200</v>
      </c>
      <c r="G143" s="22" t="s">
        <v>38</v>
      </c>
      <c r="H143" s="25" t="s">
        <v>16</v>
      </c>
      <c r="I143" s="25"/>
      <c r="J143" s="25">
        <v>2750</v>
      </c>
      <c r="K143" s="34">
        <f t="shared" si="4"/>
        <v>0.269090909090909</v>
      </c>
      <c r="L143" s="25">
        <v>740</v>
      </c>
      <c r="M143" s="31"/>
    </row>
    <row r="144" s="12" customFormat="1" spans="1:13">
      <c r="A144" s="21">
        <v>142</v>
      </c>
      <c r="B144" s="31">
        <v>116773</v>
      </c>
      <c r="C144" s="22">
        <f>VLOOKUP(B144,Sheet1!A:C,2,0)</f>
        <v>2274</v>
      </c>
      <c r="D144" s="31" t="s">
        <v>166</v>
      </c>
      <c r="E144" s="23" t="str">
        <f>VLOOKUP(C144,[1]门店类型!$C:$V,20,0)</f>
        <v>C2</v>
      </c>
      <c r="F144" s="24">
        <v>200</v>
      </c>
      <c r="G144" s="22" t="s">
        <v>15</v>
      </c>
      <c r="H144" s="25" t="s">
        <v>16</v>
      </c>
      <c r="I144" s="25" t="s">
        <v>167</v>
      </c>
      <c r="J144" s="25">
        <v>2250</v>
      </c>
      <c r="K144" s="34">
        <f t="shared" si="4"/>
        <v>0.208888888888889</v>
      </c>
      <c r="L144" s="25">
        <v>470</v>
      </c>
      <c r="M144" s="31"/>
    </row>
    <row r="145" s="12" customFormat="1" ht="15" customHeight="1" spans="1:13">
      <c r="A145" s="21">
        <v>143</v>
      </c>
      <c r="B145" s="31">
        <v>302867</v>
      </c>
      <c r="C145" s="22">
        <f>VLOOKUP(B145,Sheet1!A:C,2,0)</f>
        <v>302867</v>
      </c>
      <c r="D145" s="31" t="s">
        <v>168</v>
      </c>
      <c r="E145" s="23" t="str">
        <f>VLOOKUP(C145,[1]门店类型!$C:$V,20,0)</f>
        <v>C2</v>
      </c>
      <c r="F145" s="24">
        <v>200</v>
      </c>
      <c r="G145" s="22" t="s">
        <v>38</v>
      </c>
      <c r="H145" s="25" t="s">
        <v>16</v>
      </c>
      <c r="I145" s="25" t="s">
        <v>167</v>
      </c>
      <c r="J145" s="25">
        <v>2250</v>
      </c>
      <c r="K145" s="34">
        <f t="shared" si="4"/>
        <v>0.222222222222222</v>
      </c>
      <c r="L145" s="25">
        <v>500</v>
      </c>
      <c r="M145" s="31"/>
    </row>
    <row r="146" s="12" customFormat="1" spans="1:13">
      <c r="A146" s="21">
        <v>144</v>
      </c>
      <c r="B146" s="22">
        <v>339</v>
      </c>
      <c r="C146" s="22">
        <f>VLOOKUP(B146,Sheet1!A:C,2,0)</f>
        <v>2408</v>
      </c>
      <c r="D146" s="23" t="s">
        <v>169</v>
      </c>
      <c r="E146" s="23" t="str">
        <f>VLOOKUP(C146,[1]门店类型!$C:$V,20,0)</f>
        <v>C2</v>
      </c>
      <c r="F146" s="24">
        <v>200</v>
      </c>
      <c r="G146" s="22" t="s">
        <v>23</v>
      </c>
      <c r="H146" s="25" t="s">
        <v>16</v>
      </c>
      <c r="I146" s="25" t="s">
        <v>167</v>
      </c>
      <c r="J146" s="25">
        <v>1750</v>
      </c>
      <c r="K146" s="34">
        <f t="shared" si="4"/>
        <v>0.165714285714286</v>
      </c>
      <c r="L146" s="25">
        <v>290</v>
      </c>
      <c r="M146" s="31"/>
    </row>
    <row r="147" spans="1:13">
      <c r="A147" s="21"/>
      <c r="B147" s="31"/>
      <c r="C147" s="31"/>
      <c r="D147" s="31"/>
      <c r="E147" s="23"/>
      <c r="F147" s="36"/>
      <c r="G147" s="31"/>
      <c r="H147" s="31"/>
      <c r="I147" s="31"/>
      <c r="J147" s="25">
        <f>SUM(J3:J146)</f>
        <v>1031932</v>
      </c>
      <c r="K147" s="34">
        <f t="shared" si="4"/>
        <v>0.264357535186427</v>
      </c>
      <c r="L147" s="25">
        <f>SUM(L3:L146)</f>
        <v>272799</v>
      </c>
      <c r="M147" s="31"/>
    </row>
    <row r="148" spans="1:13">
      <c r="A148" s="37"/>
      <c r="B148" s="37"/>
      <c r="C148" s="37"/>
      <c r="D148" s="37"/>
      <c r="E148" s="37"/>
      <c r="F148" s="38"/>
      <c r="G148" s="37"/>
      <c r="H148" s="37"/>
      <c r="I148" s="37"/>
      <c r="J148" s="37"/>
      <c r="K148" s="39"/>
      <c r="L148" s="31"/>
      <c r="M148" s="31"/>
    </row>
    <row r="149" spans="1:13">
      <c r="A149" s="31"/>
      <c r="B149" s="31"/>
      <c r="C149" s="31"/>
      <c r="D149" s="31"/>
      <c r="E149" s="31"/>
      <c r="F149" s="36"/>
      <c r="G149" s="31"/>
      <c r="H149" s="31"/>
      <c r="I149" s="31"/>
      <c r="J149" s="31"/>
      <c r="K149" s="40"/>
      <c r="L149" s="31"/>
      <c r="M149" s="31"/>
    </row>
    <row r="150" spans="1:13">
      <c r="A150" s="31"/>
      <c r="B150" s="31"/>
      <c r="C150" s="31"/>
      <c r="D150" s="31"/>
      <c r="E150" s="31"/>
      <c r="F150" s="36"/>
      <c r="G150" s="31"/>
      <c r="H150" s="31"/>
      <c r="I150" s="31"/>
      <c r="J150" s="31"/>
      <c r="K150" s="40"/>
      <c r="L150" s="31"/>
      <c r="M150" s="31"/>
    </row>
    <row r="151" spans="1:13">
      <c r="A151" s="31"/>
      <c r="B151" s="31"/>
      <c r="C151" s="31"/>
      <c r="D151" s="31"/>
      <c r="E151" s="31"/>
      <c r="F151" s="36"/>
      <c r="G151" s="31"/>
      <c r="H151" s="31"/>
      <c r="I151" s="31"/>
      <c r="J151" s="31"/>
      <c r="K151" s="40"/>
      <c r="L151" s="31"/>
      <c r="M151" s="31"/>
    </row>
    <row r="152" spans="1:13">
      <c r="A152" s="31"/>
      <c r="B152" s="31"/>
      <c r="C152" s="31"/>
      <c r="D152" s="31"/>
      <c r="E152" s="31"/>
      <c r="F152" s="36"/>
      <c r="G152" s="31"/>
      <c r="H152" s="31"/>
      <c r="I152" s="31"/>
      <c r="J152" s="31"/>
      <c r="K152" s="40"/>
      <c r="L152" s="31"/>
      <c r="M152" s="31"/>
    </row>
  </sheetData>
  <autoFilter xmlns:etc="http://www.wps.cn/officeDocument/2017/etCustomData" ref="A2:K147" etc:filterBottomFollowUsedRange="0">
    <sortState ref="A2:K147">
      <sortCondition ref="E2"/>
    </sortState>
    <extLst/>
  </autoFilter>
  <mergeCells count="7">
    <mergeCell ref="A1:D1"/>
    <mergeCell ref="J1:L1"/>
    <mergeCell ref="E1:E2"/>
    <mergeCell ref="F1:F2"/>
    <mergeCell ref="G1:G2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4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C14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8"/>
  <sheetViews>
    <sheetView workbookViewId="0">
      <selection activeCell="I10" sqref="I10"/>
    </sheetView>
  </sheetViews>
  <sheetFormatPr defaultColWidth="9" defaultRowHeight="15.75" outlineLevelCol="4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16384" width="9" style="1"/>
  </cols>
  <sheetData>
    <row r="1" spans="1:5">
      <c r="A1" s="2" t="s">
        <v>170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8.75" spans="1:5">
      <c r="A3" s="3"/>
      <c r="B3" s="3"/>
      <c r="C3" s="3"/>
      <c r="D3" s="3" t="s">
        <v>171</v>
      </c>
      <c r="E3" s="3"/>
    </row>
    <row r="4" ht="15" customHeight="1" spans="1:5">
      <c r="A4" s="4" t="s">
        <v>7</v>
      </c>
      <c r="B4" s="5" t="s">
        <v>172</v>
      </c>
      <c r="C4" s="6" t="s">
        <v>10</v>
      </c>
      <c r="D4" s="7" t="s">
        <v>173</v>
      </c>
      <c r="E4" s="7" t="s">
        <v>174</v>
      </c>
    </row>
    <row r="5" spans="1:5">
      <c r="A5" s="8">
        <v>1</v>
      </c>
      <c r="B5" s="5">
        <v>111126</v>
      </c>
      <c r="C5" s="6" t="s">
        <v>175</v>
      </c>
      <c r="D5" s="9">
        <v>0.199</v>
      </c>
      <c r="E5" s="9">
        <v>0.069</v>
      </c>
    </row>
    <row r="6" spans="1:5">
      <c r="A6" s="8">
        <v>2</v>
      </c>
      <c r="B6" s="5">
        <v>111124</v>
      </c>
      <c r="C6" s="6" t="s">
        <v>176</v>
      </c>
      <c r="D6" s="9">
        <v>0.211</v>
      </c>
      <c r="E6" s="9">
        <v>0.095</v>
      </c>
    </row>
    <row r="7" spans="1:5">
      <c r="A7" s="8">
        <v>3</v>
      </c>
      <c r="B7" s="5">
        <v>111158</v>
      </c>
      <c r="C7" s="6" t="s">
        <v>177</v>
      </c>
      <c r="D7" s="9">
        <v>0.476</v>
      </c>
      <c r="E7" s="9">
        <v>0.189</v>
      </c>
    </row>
    <row r="8" spans="1:5">
      <c r="A8" s="8">
        <v>4</v>
      </c>
      <c r="B8" s="5">
        <v>110599</v>
      </c>
      <c r="C8" s="6" t="s">
        <v>178</v>
      </c>
      <c r="D8" s="9">
        <v>0.22</v>
      </c>
      <c r="E8" s="9">
        <v>0.081</v>
      </c>
    </row>
    <row r="9" spans="1:5">
      <c r="A9" s="8">
        <v>5</v>
      </c>
      <c r="B9" s="5">
        <v>111121</v>
      </c>
      <c r="C9" s="6" t="s">
        <v>179</v>
      </c>
      <c r="D9" s="9">
        <v>0.235</v>
      </c>
      <c r="E9" s="9">
        <v>0.088</v>
      </c>
    </row>
    <row r="10" spans="1:5">
      <c r="A10" s="8">
        <v>6</v>
      </c>
      <c r="B10" s="5">
        <v>111119</v>
      </c>
      <c r="C10" s="6" t="s">
        <v>180</v>
      </c>
      <c r="D10" s="9">
        <v>0.277</v>
      </c>
      <c r="E10" s="9">
        <v>0.106</v>
      </c>
    </row>
    <row r="11" spans="1:5">
      <c r="A11" s="8">
        <v>7</v>
      </c>
      <c r="B11" s="5">
        <v>134498</v>
      </c>
      <c r="C11" s="6" t="s">
        <v>181</v>
      </c>
      <c r="D11" s="9">
        <v>0.5</v>
      </c>
      <c r="E11" s="9">
        <v>0.19</v>
      </c>
    </row>
    <row r="12" spans="1:5">
      <c r="A12" s="8">
        <v>8</v>
      </c>
      <c r="B12" s="5">
        <v>134495</v>
      </c>
      <c r="C12" s="6" t="s">
        <v>182</v>
      </c>
      <c r="D12" s="9">
        <v>0.356</v>
      </c>
      <c r="E12" s="9">
        <v>0.128</v>
      </c>
    </row>
    <row r="13" spans="1:5">
      <c r="A13" s="8">
        <v>9</v>
      </c>
      <c r="B13" s="5">
        <v>134497</v>
      </c>
      <c r="C13" s="6" t="s">
        <v>183</v>
      </c>
      <c r="D13" s="9">
        <v>0.319</v>
      </c>
      <c r="E13" s="9">
        <v>0.115</v>
      </c>
    </row>
    <row r="14" spans="1:5">
      <c r="A14" s="8">
        <v>10</v>
      </c>
      <c r="B14" s="5">
        <v>129615</v>
      </c>
      <c r="C14" s="6" t="s">
        <v>184</v>
      </c>
      <c r="D14" s="9">
        <v>0.271</v>
      </c>
      <c r="E14" s="9">
        <v>0.107</v>
      </c>
    </row>
    <row r="15" spans="1:5">
      <c r="A15" s="8">
        <v>11</v>
      </c>
      <c r="B15" s="10">
        <v>134505</v>
      </c>
      <c r="C15" s="6" t="s">
        <v>185</v>
      </c>
      <c r="D15" s="9">
        <v>0.259</v>
      </c>
      <c r="E15" s="9">
        <v>0.087</v>
      </c>
    </row>
    <row r="16" spans="1:5">
      <c r="A16" s="8">
        <v>12</v>
      </c>
      <c r="B16" s="5">
        <v>134502</v>
      </c>
      <c r="C16" s="6" t="s">
        <v>186</v>
      </c>
      <c r="D16" s="9">
        <v>0.259</v>
      </c>
      <c r="E16" s="9">
        <v>0.089</v>
      </c>
    </row>
    <row r="17" spans="1:5">
      <c r="A17" s="8">
        <v>13</v>
      </c>
      <c r="B17" s="5">
        <v>134503</v>
      </c>
      <c r="C17" s="6" t="s">
        <v>187</v>
      </c>
      <c r="D17" s="9">
        <v>0.217</v>
      </c>
      <c r="E17" s="9">
        <v>0.077</v>
      </c>
    </row>
    <row r="18" spans="1:5">
      <c r="A18" s="8">
        <v>14</v>
      </c>
      <c r="B18" s="5">
        <v>134507</v>
      </c>
      <c r="C18" s="6" t="s">
        <v>188</v>
      </c>
      <c r="D18" s="9">
        <v>0.211</v>
      </c>
      <c r="E18" s="9">
        <v>0.075</v>
      </c>
    </row>
    <row r="19" spans="1:5">
      <c r="A19" s="8">
        <v>15</v>
      </c>
      <c r="B19" s="5">
        <v>134499</v>
      </c>
      <c r="C19" s="6" t="s">
        <v>189</v>
      </c>
      <c r="D19" s="9">
        <v>0.187</v>
      </c>
      <c r="E19" s="9">
        <v>0.068</v>
      </c>
    </row>
    <row r="20" spans="1:5">
      <c r="A20" s="8">
        <v>16</v>
      </c>
      <c r="B20" s="5">
        <v>134496</v>
      </c>
      <c r="C20" s="6" t="s">
        <v>190</v>
      </c>
      <c r="D20" s="9">
        <v>0.178</v>
      </c>
      <c r="E20" s="9">
        <v>0.068</v>
      </c>
    </row>
    <row r="21" hidden="1" spans="1:5">
      <c r="A21" s="8">
        <v>17</v>
      </c>
      <c r="B21" s="5">
        <v>126921</v>
      </c>
      <c r="C21" s="6" t="s">
        <v>191</v>
      </c>
      <c r="D21" s="9">
        <v>0.301</v>
      </c>
      <c r="E21" s="9">
        <v>0.09</v>
      </c>
    </row>
    <row r="22" hidden="1" spans="1:5">
      <c r="A22" s="8">
        <v>18</v>
      </c>
      <c r="B22" s="5">
        <v>126923</v>
      </c>
      <c r="C22" s="6" t="s">
        <v>192</v>
      </c>
      <c r="D22" s="9">
        <v>0.398</v>
      </c>
      <c r="E22" s="9">
        <v>0.133</v>
      </c>
    </row>
    <row r="23" hidden="1" spans="1:5">
      <c r="A23" s="8">
        <v>19</v>
      </c>
      <c r="B23" s="5">
        <v>126920</v>
      </c>
      <c r="C23" s="6" t="s">
        <v>193</v>
      </c>
      <c r="D23" s="9">
        <v>0.422</v>
      </c>
      <c r="E23" s="9">
        <v>0.163</v>
      </c>
    </row>
    <row r="24" hidden="1" spans="1:5">
      <c r="A24" s="8">
        <v>20</v>
      </c>
      <c r="B24" s="5">
        <v>126924</v>
      </c>
      <c r="C24" s="6" t="s">
        <v>194</v>
      </c>
      <c r="D24" s="9">
        <v>0.316</v>
      </c>
      <c r="E24" s="9">
        <v>0.125</v>
      </c>
    </row>
    <row r="25" hidden="1" spans="1:5">
      <c r="A25" s="8">
        <v>21</v>
      </c>
      <c r="B25" s="5">
        <v>126925</v>
      </c>
      <c r="C25" s="6" t="s">
        <v>195</v>
      </c>
      <c r="D25" s="9">
        <v>0.603</v>
      </c>
      <c r="E25" s="9">
        <v>0.204</v>
      </c>
    </row>
    <row r="26" hidden="1" spans="1:5">
      <c r="A26" s="8">
        <v>22</v>
      </c>
      <c r="B26" s="5">
        <v>126918</v>
      </c>
      <c r="C26" s="6" t="s">
        <v>196</v>
      </c>
      <c r="D26" s="9">
        <v>0.271</v>
      </c>
      <c r="E26" s="9">
        <v>0.089</v>
      </c>
    </row>
    <row r="27" hidden="1" spans="1:5">
      <c r="A27" s="8">
        <v>23</v>
      </c>
      <c r="B27" s="5">
        <v>126926</v>
      </c>
      <c r="C27" s="6" t="s">
        <v>197</v>
      </c>
      <c r="D27" s="9">
        <v>0.347</v>
      </c>
      <c r="E27" s="9">
        <v>0.125</v>
      </c>
    </row>
    <row r="28" spans="1:5">
      <c r="A28" s="8">
        <v>24</v>
      </c>
      <c r="B28" s="11"/>
      <c r="C28" s="6" t="s">
        <v>198</v>
      </c>
      <c r="D28" s="9">
        <v>2.357</v>
      </c>
      <c r="E28" s="9">
        <v>0.93</v>
      </c>
    </row>
  </sheetData>
  <autoFilter xmlns:etc="http://www.wps.cn/officeDocument/2017/etCustomData" ref="A4:E28" etc:filterBottomFollowUsedRange="0">
    <filterColumn colId="2">
      <filters>
        <filter val="泸州金诺店"/>
        <filter val="泸州七店"/>
        <filter val="泸州四店"/>
        <filter val="达州领域广场店"/>
        <filter val="泸州佳裕直营店"/>
        <filter val="达州江湾城店"/>
        <filter val="泸州一店"/>
        <filter val="泸州五店"/>
        <filter val="达州文家梁二店"/>
        <filter val="达州鸿福新村店"/>
        <filter val="泸州佳乐店"/>
        <filter val="泸州蓝田店"/>
        <filter val="泸州六店"/>
        <filter val="合计金额"/>
        <filter val="达州通川北路店"/>
        <filter val="泸州飞跃店"/>
        <filter val="达州华蜀南路店"/>
      </filters>
    </filterColumn>
    <extLst/>
  </autoFilter>
  <mergeCells count="2">
    <mergeCell ref="D3:E3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G9" sqref="G9"/>
    </sheetView>
  </sheetViews>
  <sheetFormatPr defaultColWidth="9" defaultRowHeight="15.75" outlineLevelCol="1"/>
  <sheetData>
    <row r="1" spans="1:2">
      <c r="A1" t="s">
        <v>8</v>
      </c>
      <c r="B1" t="s">
        <v>9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2024-10-22T05:48:05Z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