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firstSheet="1"/>
  </bookViews>
  <sheets>
    <sheet name="太极" sheetId="6" r:id="rId1"/>
    <sheet name="店长主权包 (2)" sheetId="26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<sst xmlns="http://schemas.openxmlformats.org/spreadsheetml/2006/main" count="318" uniqueCount="145">
  <si>
    <t>薇诺娜2024年双十一活动方案</t>
  </si>
  <si>
    <t>客户名称</t>
  </si>
  <si>
    <t>四川太极大药房有限公司</t>
  </si>
  <si>
    <t>活动主题</t>
  </si>
  <si>
    <t>药房双11 一年仅一次</t>
  </si>
  <si>
    <t>活动执行时间</t>
  </si>
  <si>
    <t>10月18日--11月17日</t>
  </si>
  <si>
    <t>序号</t>
  </si>
  <si>
    <t>系列</t>
  </si>
  <si>
    <t>货品id</t>
  </si>
  <si>
    <t>赠品id</t>
  </si>
  <si>
    <t>品名</t>
  </si>
  <si>
    <t>规格</t>
  </si>
  <si>
    <t>零售价</t>
  </si>
  <si>
    <t>C端政策</t>
  </si>
  <si>
    <t>核销方式</t>
  </si>
  <si>
    <t>主推爆品</t>
  </si>
  <si>
    <t>薇诺娜舒敏保湿特护霜</t>
  </si>
  <si>
    <t>50g</t>
  </si>
  <si>
    <t>买一得二；买二得五</t>
  </si>
  <si>
    <t>赠品门店代垫</t>
  </si>
  <si>
    <t>薇诺娜清透防晒乳SPF48PA+++</t>
  </si>
  <si>
    <t>薇诺娜光透皙白淡斑精华液</t>
  </si>
  <si>
    <t>30ml</t>
  </si>
  <si>
    <t>医用修复敷料</t>
  </si>
  <si>
    <t>25g /贴</t>
  </si>
  <si>
    <t>单贴19.9，30片组合价496元</t>
  </si>
  <si>
    <t>差额部分票折</t>
  </si>
  <si>
    <t>总裁直播专享</t>
  </si>
  <si>
    <t>薇诺娜柔润保湿霜</t>
  </si>
  <si>
    <t>80g</t>
  </si>
  <si>
    <t>买一得二；总擦直播当天买二得五</t>
  </si>
  <si>
    <t>买二得五总裁直播当天下账</t>
  </si>
  <si>
    <t>薇诺娜安肤保湿修护水</t>
  </si>
  <si>
    <t>120ml</t>
  </si>
  <si>
    <t>一支原价，买二得四</t>
  </si>
  <si>
    <t>薇诺娜宝贝舒润霜</t>
  </si>
  <si>
    <t>100g</t>
  </si>
  <si>
    <t>买二得四</t>
  </si>
  <si>
    <t>200g</t>
  </si>
  <si>
    <t>屏障特护霜</t>
  </si>
  <si>
    <t>械字号买一送一</t>
  </si>
  <si>
    <t>透明质酸修护贴敷料</t>
  </si>
  <si>
    <t>25gx6</t>
  </si>
  <si>
    <t>买一得二</t>
  </si>
  <si>
    <t>80g医用修复敷料（霜剂）</t>
  </si>
  <si>
    <t>医用修复敷料（精华）</t>
  </si>
  <si>
    <t>30g 贴敷型方形(F)F-2</t>
  </si>
  <si>
    <t>酵母胶原蛋白液体敷料（精华水）</t>
  </si>
  <si>
    <t>100ml</t>
  </si>
  <si>
    <t>酵母重组胶原蛋白凝胶</t>
  </si>
  <si>
    <t>10gx5支</t>
  </si>
  <si>
    <t>酵母重组胶原蛋白修复敷料（霜）</t>
  </si>
  <si>
    <t>控油系列      （油痘肌）</t>
  </si>
  <si>
    <t>薇诺娜舒缓控油洁面泡沫</t>
  </si>
  <si>
    <t>150ml</t>
  </si>
  <si>
    <t>薇诺娜舒缓控油爽肤水</t>
  </si>
  <si>
    <t>薇诺娜舒缓控油凝露</t>
  </si>
  <si>
    <t>薇诺娜清痘修复精华液</t>
  </si>
  <si>
    <t>25g</t>
  </si>
  <si>
    <t>薇诺娜复合酸净肤精华液</t>
  </si>
  <si>
    <t>舒敏系列      （敏敏肌必囤）</t>
  </si>
  <si>
    <t>薇诺娜舒敏保湿洁面乳</t>
  </si>
  <si>
    <t>薇诺娜舒敏保湿修复霜</t>
  </si>
  <si>
    <t>薇诺娜舒敏保湿润肤水</t>
  </si>
  <si>
    <t>15g</t>
  </si>
  <si>
    <t>薇诺娜舒敏保湿喷雾</t>
  </si>
  <si>
    <t>50ml</t>
  </si>
  <si>
    <t>薇诺娜舒敏保湿丝滑面膜</t>
  </si>
  <si>
    <t>20ml*6</t>
  </si>
  <si>
    <t>柔润保湿系列（基础保湿）</t>
  </si>
  <si>
    <t>150g</t>
  </si>
  <si>
    <t>薇诺娜柔润保湿柔肤水</t>
  </si>
  <si>
    <t>薇诺娜柔润保湿乳液</t>
  </si>
  <si>
    <t>薇诺娜柔润保湿面膜</t>
  </si>
  <si>
    <t>25ml×6贴</t>
  </si>
  <si>
    <t>薇诺娜柔润保湿精华液</t>
  </si>
  <si>
    <t>薇诺娜柔润保湿洁颜慕斯</t>
  </si>
  <si>
    <t>薇诺娜透明质酸复合原液</t>
  </si>
  <si>
    <t>薇诺娜柔润保湿BB霜（亮肌色）</t>
  </si>
  <si>
    <t>光透皙白系列（美白淡斑）</t>
  </si>
  <si>
    <t>薇诺娜光透皙白隔离日霜</t>
  </si>
  <si>
    <t>薇诺娜光透皙白淡斑面膜</t>
  </si>
  <si>
    <t>25mlx6</t>
  </si>
  <si>
    <t>薇诺娜光透皙白修护晚霜</t>
  </si>
  <si>
    <t>薇诺娜光透皙白晶粹水</t>
  </si>
  <si>
    <t>薇诺娜光透皙白BB霜</t>
  </si>
  <si>
    <t>薇诺娜光透皙白洁面乳</t>
  </si>
  <si>
    <t>薇诺娜熊果苷美白保湿精华乳</t>
  </si>
  <si>
    <t>防晒系列</t>
  </si>
  <si>
    <t>薇诺娜清透水感防晒乳SPF50 PA+++</t>
  </si>
  <si>
    <t>薇诺娜清透水感防晒喷雾 SPF30PA+++</t>
  </si>
  <si>
    <t>75ml</t>
  </si>
  <si>
    <t>多效紧颜系列（紧致、抗衰）</t>
  </si>
  <si>
    <t>薇诺娜多效紧颜修护眼霜</t>
  </si>
  <si>
    <t>20g</t>
  </si>
  <si>
    <t>薇诺娜多效紧颜修护霜</t>
  </si>
  <si>
    <t>薇诺娜紧致眼霜</t>
  </si>
  <si>
    <t>薇诺娜多效紧颜修护精华液</t>
  </si>
  <si>
    <t>安肤系列      （敏肌维稳）</t>
  </si>
  <si>
    <t>薇诺娜安肤保湿修护霜</t>
  </si>
  <si>
    <t>薇诺娜安肤保湿舒缓洁面乳</t>
  </si>
  <si>
    <t>薇诺娜安肤保湿修护精华液</t>
  </si>
  <si>
    <t>多重肽系列  （抗糖抗初老）</t>
  </si>
  <si>
    <t>薇诺娜多重肽修护霜</t>
  </si>
  <si>
    <t>薇诺娜多重肽修护精华液</t>
  </si>
  <si>
    <t>薇诺娜多重肽修护冻干面膜组合-多重肽修护冻干面膜+溶媒液</t>
  </si>
  <si>
    <t>（0.65g+20ml)x6片</t>
  </si>
  <si>
    <t>买一得二，再送12片冻干面膜单片（厂家提供赠品）</t>
  </si>
  <si>
    <t>修红系列       （卖完下架）</t>
  </si>
  <si>
    <t>薇诺娜修红舒缓安肤乳</t>
  </si>
  <si>
    <t>薇诺娜修红舒缓安肤精华液</t>
  </si>
  <si>
    <t>特价套盒</t>
  </si>
  <si>
    <t>25g 贴敷型椭圆形(T)T-3</t>
  </si>
  <si>
    <t>透明质酸修护生物膜</t>
  </si>
  <si>
    <t>198防晒礼盒</t>
  </si>
  <si>
    <t>198柔润水乳礼盒</t>
  </si>
  <si>
    <t>298安肤精华礼盒</t>
  </si>
  <si>
    <t>砍级满增</t>
  </si>
  <si>
    <r>
      <rPr>
        <sz val="11"/>
        <color theme="1"/>
        <rFont val="Microsoft YaHei UI"/>
        <charset val="134"/>
      </rPr>
      <t xml:space="preserve">坎级满赠1——购薇诺娜全场实付满599元，送价值188元6片安肤面膜*1（赠品厂家提供）
坎级满赠2——购薇诺娜全场实付满899元，送价值298元的30ml安肤精华/30ml透明质酸原液*1  （赠品厂家提供）                                                                                                                                              </t>
    </r>
    <r>
      <rPr>
        <b/>
        <sz val="11"/>
        <color rgb="FFFF0000"/>
        <rFont val="Microsoft YaHei UI"/>
        <charset val="134"/>
      </rPr>
      <t>【重点说明】买二得五爆品不可参与坎级满赠活动，坎级满赠不可叠加</t>
    </r>
  </si>
  <si>
    <t>门店类型</t>
  </si>
  <si>
    <t>门店数量
（家）</t>
  </si>
  <si>
    <t>实际达标门店
（家）</t>
  </si>
  <si>
    <t>物料类型</t>
  </si>
  <si>
    <t>支数</t>
  </si>
  <si>
    <t>贴数</t>
  </si>
  <si>
    <t>单店费用
（元）</t>
  </si>
  <si>
    <t>合计费用
（元）</t>
  </si>
  <si>
    <t>1折成本
（元）</t>
  </si>
  <si>
    <t>A+ A类门店</t>
  </si>
  <si>
    <t>50ml柔润保湿洁颜慕斯</t>
  </si>
  <si>
    <t>50ml舒敏保湿喷雾</t>
  </si>
  <si>
    <t>50g酵母修复敷料</t>
  </si>
  <si>
    <t>单帖舒敏面膜/单帖柔润面膜</t>
  </si>
  <si>
    <t>B类门店</t>
  </si>
  <si>
    <t>-</t>
  </si>
  <si>
    <t>合计</t>
  </si>
  <si>
    <t>实际A+ A类店组成</t>
  </si>
  <si>
    <t>A+ A</t>
  </si>
  <si>
    <t>月均≥6000</t>
  </si>
  <si>
    <t>B类</t>
  </si>
  <si>
    <t>CDE新开</t>
  </si>
  <si>
    <t>停用</t>
  </si>
  <si>
    <t>B类门店组成</t>
  </si>
  <si>
    <t>月均≥3000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</si>
</sst>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8">
    <font>
      <sz val="11"/>
      <color theme="1"/>
      <name val="等线"/>
      <charset val="134"/>
      <scheme val="minor"/>
    </font>
    <font>
      <b/>
      <sz val="11"/>
      <color theme="0"/>
      <name val="Microsoft YaHei Light"/>
      <charset val="134"/>
    </font>
    <font>
      <sz val="11"/>
      <color theme="1"/>
      <name val="Microsoft YaHei Light"/>
      <charset val="134"/>
    </font>
    <font>
      <b/>
      <sz val="18"/>
      <color theme="0"/>
      <name val="微软雅黑"/>
      <charset val="134"/>
    </font>
    <font>
      <b/>
      <sz val="11"/>
      <color indexed="8"/>
      <name val="微软雅黑"/>
      <charset val="134"/>
    </font>
    <font>
      <b/>
      <sz val="11"/>
      <color rgb="FFFF0000"/>
      <name val="微软雅黑"/>
      <charset val="134"/>
    </font>
    <font>
      <b/>
      <sz val="11"/>
      <color rgb="FFFFFFFF"/>
      <name val="Microsoft YaHei"/>
      <charset val="134"/>
    </font>
    <font>
      <b/>
      <sz val="11"/>
      <color rgb="FF000000"/>
      <name val="Microsoft YaHei"/>
      <charset val="134"/>
    </font>
    <font>
      <sz val="11"/>
      <color rgb="FF000000"/>
      <name val="Microsoft YaHei"/>
      <charset val="134"/>
    </font>
    <font>
      <sz val="11"/>
      <color theme="1"/>
      <name val="微软雅黑"/>
      <charset val="134"/>
    </font>
    <font>
      <sz val="18"/>
      <color theme="0"/>
      <name val="微软雅黑"/>
      <charset val="134"/>
    </font>
    <font>
      <sz val="11"/>
      <color rgb="FFFF0000"/>
      <name val="微软雅黑"/>
      <charset val="134"/>
    </font>
    <font>
      <sz val="11"/>
      <color indexed="8"/>
      <name val="微软雅黑"/>
      <charset val="134"/>
    </font>
    <font>
      <sz val="11"/>
      <name val="微软雅黑"/>
      <charset val="134"/>
    </font>
    <font>
      <sz val="11"/>
      <color theme="1"/>
      <name val="Microsoft YaHei UI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theme="1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2"/>
      <name val="宋体"/>
      <charset val="134"/>
    </font>
    <font>
      <b/>
      <sz val="11"/>
      <color rgb="FFFF0000"/>
      <name val="Microsoft YaHei UI"/>
      <charset val="134"/>
    </font>
  </fonts>
  <fills count="3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FF6238"/>
      </left>
      <right style="dashed">
        <color rgb="FFFFFFFF"/>
      </right>
      <top style="medium">
        <color rgb="FFFF6238"/>
      </top>
      <bottom/>
      <diagonal/>
    </border>
    <border>
      <left/>
      <right style="dashed">
        <color rgb="FFFFFFFF"/>
      </right>
      <top style="medium">
        <color rgb="FFFF6238"/>
      </top>
      <bottom/>
      <diagonal/>
    </border>
    <border>
      <left style="dashed">
        <color rgb="FFFFFFFF"/>
      </left>
      <right style="dashed">
        <color rgb="FFFFFFFF"/>
      </right>
      <top style="medium">
        <color rgb="FFFF623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1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19" applyNumberFormat="0" applyAlignment="0" applyProtection="0">
      <alignment vertical="center"/>
    </xf>
    <xf numFmtId="0" fontId="24" fillId="7" borderId="20" applyNumberFormat="0" applyAlignment="0" applyProtection="0">
      <alignment vertical="center"/>
    </xf>
    <xf numFmtId="0" fontId="25" fillId="7" borderId="19" applyNumberFormat="0" applyAlignment="0" applyProtection="0">
      <alignment vertical="center"/>
    </xf>
    <xf numFmtId="0" fontId="26" fillId="8" borderId="21" applyNumberFormat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 applyBorder="0"/>
    <xf numFmtId="0" fontId="0" fillId="0" borderId="0">
      <alignment vertical="center"/>
    </xf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41" fontId="0" fillId="0" borderId="0" xfId="0" applyNumberFormat="1">
      <alignment vertical="center"/>
    </xf>
    <xf numFmtId="41" fontId="0" fillId="0" borderId="0" xfId="0" applyNumberFormat="1" applyFill="1">
      <alignment vertical="center"/>
    </xf>
    <xf numFmtId="0" fontId="3" fillId="2" borderId="2" xfId="0" applyFont="1" applyFill="1" applyBorder="1" applyAlignment="1">
      <alignment horizontal="center" vertical="center"/>
    </xf>
    <xf numFmtId="49" fontId="4" fillId="4" borderId="3" xfId="52" applyNumberFormat="1" applyFont="1" applyFill="1" applyBorder="1" applyAlignment="1">
      <alignment horizontal="center" vertical="center" wrapText="1"/>
    </xf>
    <xf numFmtId="49" fontId="4" fillId="4" borderId="4" xfId="52" applyNumberFormat="1" applyFont="1" applyFill="1" applyBorder="1" applyAlignment="1">
      <alignment horizontal="center" vertical="center" wrapText="1"/>
    </xf>
    <xf numFmtId="176" fontId="5" fillId="4" borderId="1" xfId="52" applyNumberFormat="1" applyFont="1" applyFill="1" applyBorder="1" applyAlignment="1">
      <alignment horizontal="left" vertical="center"/>
    </xf>
    <xf numFmtId="176" fontId="5" fillId="4" borderId="1" xfId="52" applyNumberFormat="1" applyFont="1" applyFill="1" applyBorder="1" applyAlignment="1">
      <alignment horizontal="center" vertical="center"/>
    </xf>
    <xf numFmtId="49" fontId="4" fillId="4" borderId="5" xfId="52" applyNumberFormat="1" applyFont="1" applyFill="1" applyBorder="1" applyAlignment="1">
      <alignment horizontal="center" vertical="center" wrapText="1"/>
    </xf>
    <xf numFmtId="49" fontId="4" fillId="4" borderId="6" xfId="52" applyNumberFormat="1" applyFont="1" applyFill="1" applyBorder="1" applyAlignment="1">
      <alignment horizontal="center" vertical="center" wrapText="1"/>
    </xf>
    <xf numFmtId="49" fontId="4" fillId="4" borderId="7" xfId="52" applyNumberFormat="1" applyFont="1" applyFill="1" applyBorder="1" applyAlignment="1">
      <alignment horizontal="center" vertical="center" wrapText="1"/>
    </xf>
    <xf numFmtId="49" fontId="4" fillId="4" borderId="8" xfId="52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77" fontId="9" fillId="4" borderId="1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9" fontId="5" fillId="4" borderId="5" xfId="52" applyNumberFormat="1" applyFont="1" applyFill="1" applyBorder="1" applyAlignment="1">
      <alignment horizontal="center" vertical="center" wrapText="1"/>
    </xf>
    <xf numFmtId="49" fontId="5" fillId="4" borderId="6" xfId="52" applyNumberFormat="1" applyFont="1" applyFill="1" applyBorder="1" applyAlignment="1">
      <alignment horizontal="center" vertical="center" wrapText="1"/>
    </xf>
    <xf numFmtId="49" fontId="11" fillId="0" borderId="0" xfId="52" applyNumberFormat="1" applyFont="1" applyFill="1" applyAlignment="1">
      <alignment horizontal="left" vertical="center"/>
    </xf>
    <xf numFmtId="49" fontId="5" fillId="4" borderId="7" xfId="52" applyNumberFormat="1" applyFont="1" applyFill="1" applyBorder="1" applyAlignment="1">
      <alignment horizontal="center" vertical="center" wrapText="1"/>
    </xf>
    <xf numFmtId="49" fontId="5" fillId="4" borderId="8" xfId="52" applyNumberFormat="1" applyFont="1" applyFill="1" applyBorder="1" applyAlignment="1">
      <alignment horizontal="center" vertical="center" wrapText="1"/>
    </xf>
    <xf numFmtId="49" fontId="12" fillId="0" borderId="0" xfId="52" applyNumberFormat="1" applyFont="1" applyFill="1" applyAlignment="1">
      <alignment horizontal="left" vertical="center"/>
    </xf>
    <xf numFmtId="0" fontId="0" fillId="4" borderId="1" xfId="0" applyFill="1" applyBorder="1">
      <alignment vertical="center"/>
    </xf>
    <xf numFmtId="49" fontId="13" fillId="4" borderId="1" xfId="58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41" fontId="0" fillId="4" borderId="1" xfId="0" applyNumberFormat="1" applyFill="1" applyBorder="1">
      <alignment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百分比 3" xfId="50"/>
    <cellStyle name="差 2" xfId="51"/>
    <cellStyle name="常规 2" xfId="52"/>
    <cellStyle name="常规 3" xfId="53"/>
    <cellStyle name="常规 4" xfId="54"/>
    <cellStyle name="常规 5" xfId="55"/>
    <cellStyle name="3232" xfId="56"/>
    <cellStyle name="常规 2 3" xfId="57"/>
    <cellStyle name="常规 2 2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B2:K71"/>
  <sheetViews>
    <sheetView showGridLines="0" tabSelected="1" zoomScale="80" zoomScaleNormal="80" topLeftCell="B1" workbookViewId="0">
      <selection activeCell="K14" sqref="K14"/>
    </sheetView>
  </sheetViews>
  <sheetFormatPr defaultColWidth="9" defaultRowHeight="14.25"/>
  <cols>
    <col min="1" max="1" width="4.65833333333333" customWidth="1"/>
    <col min="2" max="2" width="6.56666666666667" customWidth="1"/>
    <col min="3" max="3" width="14.9" customWidth="1"/>
    <col min="4" max="4" width="12.6083333333333" customWidth="1"/>
    <col min="5" max="5" width="10.2083333333333" customWidth="1"/>
    <col min="6" max="6" width="34.1666666666667" style="1" customWidth="1"/>
    <col min="7" max="7" width="20.825" customWidth="1"/>
    <col min="8" max="8" width="10.9333333333333" style="10" customWidth="1"/>
    <col min="9" max="9" width="31.975" style="10" customWidth="1"/>
    <col min="10" max="10" width="25.2083333333333" style="11" customWidth="1"/>
    <col min="11" max="11" width="10" style="12" customWidth="1"/>
    <col min="12" max="14" width="10" customWidth="1"/>
    <col min="15" max="15" width="9" customWidth="1"/>
  </cols>
  <sheetData>
    <row r="2" ht="45" customHeight="1" spans="2:11">
      <c r="B2" s="13" t="s">
        <v>0</v>
      </c>
      <c r="C2" s="13"/>
      <c r="D2" s="13"/>
      <c r="E2" s="13"/>
      <c r="F2" s="13"/>
      <c r="G2" s="13"/>
      <c r="H2" s="13"/>
      <c r="I2" s="13"/>
      <c r="J2" s="32"/>
      <c r="K2" s="33"/>
    </row>
    <row r="3" ht="19.25" customHeight="1" spans="2:11">
      <c r="B3" s="14" t="s">
        <v>1</v>
      </c>
      <c r="C3" s="15"/>
      <c r="D3" s="16" t="s">
        <v>2</v>
      </c>
      <c r="E3" s="16"/>
      <c r="F3" s="17"/>
      <c r="G3" s="18" t="s">
        <v>3</v>
      </c>
      <c r="H3" s="19"/>
      <c r="I3" s="34" t="s">
        <v>4</v>
      </c>
      <c r="J3" s="35"/>
      <c r="K3" s="36"/>
    </row>
    <row r="4" ht="28.25" customHeight="1" spans="2:11">
      <c r="B4" s="14" t="s">
        <v>5</v>
      </c>
      <c r="C4" s="15"/>
      <c r="D4" s="16" t="s">
        <v>6</v>
      </c>
      <c r="E4" s="16"/>
      <c r="F4" s="17"/>
      <c r="G4" s="20"/>
      <c r="H4" s="21"/>
      <c r="I4" s="37"/>
      <c r="J4" s="38"/>
      <c r="K4" s="39"/>
    </row>
    <row r="5" ht="15" spans="2:10">
      <c r="B5" s="22" t="s">
        <v>7</v>
      </c>
      <c r="C5" s="23" t="s">
        <v>8</v>
      </c>
      <c r="D5" s="24" t="s">
        <v>9</v>
      </c>
      <c r="E5" s="24" t="s">
        <v>10</v>
      </c>
      <c r="F5" s="24" t="s">
        <v>11</v>
      </c>
      <c r="G5" s="24" t="s">
        <v>12</v>
      </c>
      <c r="H5" s="24" t="s">
        <v>13</v>
      </c>
      <c r="I5" s="24" t="s">
        <v>14</v>
      </c>
      <c r="J5" s="24" t="s">
        <v>15</v>
      </c>
    </row>
    <row r="6" ht="16.5" spans="2:10">
      <c r="B6" s="25">
        <v>1</v>
      </c>
      <c r="C6" s="26" t="s">
        <v>16</v>
      </c>
      <c r="D6" s="27">
        <v>150090</v>
      </c>
      <c r="E6" s="27">
        <v>9918021</v>
      </c>
      <c r="F6" s="27" t="s">
        <v>17</v>
      </c>
      <c r="G6" s="27" t="s">
        <v>18</v>
      </c>
      <c r="H6" s="27">
        <v>268</v>
      </c>
      <c r="I6" s="27" t="s">
        <v>19</v>
      </c>
      <c r="J6" s="30" t="s">
        <v>20</v>
      </c>
    </row>
    <row r="7" ht="16.5" spans="2:10">
      <c r="B7" s="25">
        <v>2</v>
      </c>
      <c r="C7" s="28"/>
      <c r="D7" s="27">
        <v>185350</v>
      </c>
      <c r="E7" s="27">
        <v>9918049</v>
      </c>
      <c r="F7" s="27" t="s">
        <v>21</v>
      </c>
      <c r="G7" s="27" t="s">
        <v>18</v>
      </c>
      <c r="H7" s="27">
        <v>188</v>
      </c>
      <c r="I7" s="27" t="s">
        <v>19</v>
      </c>
      <c r="J7" s="30" t="s">
        <v>20</v>
      </c>
    </row>
    <row r="8" ht="16.5" spans="2:10">
      <c r="B8" s="25">
        <v>3</v>
      </c>
      <c r="C8" s="28"/>
      <c r="D8" s="27">
        <v>191033</v>
      </c>
      <c r="E8" s="27">
        <v>9918059</v>
      </c>
      <c r="F8" s="27" t="s">
        <v>22</v>
      </c>
      <c r="G8" s="27" t="s">
        <v>23</v>
      </c>
      <c r="H8" s="27">
        <v>398</v>
      </c>
      <c r="I8" s="27" t="s">
        <v>19</v>
      </c>
      <c r="J8" s="30" t="s">
        <v>20</v>
      </c>
    </row>
    <row r="9" customFormat="1" ht="16.5" spans="2:11">
      <c r="B9" s="25">
        <v>5</v>
      </c>
      <c r="C9" s="28"/>
      <c r="D9" s="27">
        <v>245065</v>
      </c>
      <c r="E9" s="27"/>
      <c r="F9" s="27" t="s">
        <v>24</v>
      </c>
      <c r="G9" s="27" t="s">
        <v>25</v>
      </c>
      <c r="H9" s="27">
        <v>19.9</v>
      </c>
      <c r="I9" s="27" t="s">
        <v>26</v>
      </c>
      <c r="J9" s="30" t="s">
        <v>27</v>
      </c>
      <c r="K9" s="12"/>
    </row>
    <row r="10" customFormat="1" ht="16" customHeight="1" spans="2:11">
      <c r="B10" s="25">
        <v>5</v>
      </c>
      <c r="C10" s="25" t="s">
        <v>28</v>
      </c>
      <c r="D10" s="27">
        <v>150094</v>
      </c>
      <c r="E10" s="27">
        <v>9918037</v>
      </c>
      <c r="F10" s="27" t="s">
        <v>29</v>
      </c>
      <c r="G10" s="27" t="s">
        <v>30</v>
      </c>
      <c r="H10" s="27">
        <v>88</v>
      </c>
      <c r="I10" s="27" t="s">
        <v>31</v>
      </c>
      <c r="J10" s="30" t="s">
        <v>32</v>
      </c>
      <c r="K10" s="12"/>
    </row>
    <row r="11" customFormat="1" ht="16" customHeight="1" spans="2:11">
      <c r="B11" s="25">
        <v>6</v>
      </c>
      <c r="C11" s="25"/>
      <c r="D11" s="27">
        <v>260443</v>
      </c>
      <c r="E11" s="27">
        <v>9920413</v>
      </c>
      <c r="F11" s="27" t="s">
        <v>33</v>
      </c>
      <c r="G11" s="27" t="s">
        <v>34</v>
      </c>
      <c r="H11" s="27">
        <v>198</v>
      </c>
      <c r="I11" s="27" t="s">
        <v>31</v>
      </c>
      <c r="J11" s="30" t="s">
        <v>32</v>
      </c>
      <c r="K11" s="12"/>
    </row>
    <row r="12" customFormat="1" ht="16.5" spans="2:11">
      <c r="B12" s="25">
        <v>7</v>
      </c>
      <c r="C12" s="26" t="s">
        <v>35</v>
      </c>
      <c r="D12" s="27">
        <v>245729</v>
      </c>
      <c r="E12" s="27">
        <v>9918065</v>
      </c>
      <c r="F12" s="27" t="s">
        <v>36</v>
      </c>
      <c r="G12" s="27" t="s">
        <v>37</v>
      </c>
      <c r="H12" s="27">
        <v>138</v>
      </c>
      <c r="I12" s="27" t="s">
        <v>38</v>
      </c>
      <c r="J12" s="30" t="s">
        <v>20</v>
      </c>
      <c r="K12" s="12"/>
    </row>
    <row r="13" customFormat="1" ht="16.5" spans="2:11">
      <c r="B13" s="25">
        <v>8</v>
      </c>
      <c r="C13" s="28"/>
      <c r="D13" s="27">
        <v>184997</v>
      </c>
      <c r="E13" s="25">
        <v>9918064</v>
      </c>
      <c r="F13" s="27" t="s">
        <v>36</v>
      </c>
      <c r="G13" s="27" t="s">
        <v>39</v>
      </c>
      <c r="H13" s="27">
        <v>258</v>
      </c>
      <c r="I13" s="27" t="s">
        <v>38</v>
      </c>
      <c r="J13" s="30" t="s">
        <v>20</v>
      </c>
      <c r="K13" s="12"/>
    </row>
    <row r="14" customFormat="1" ht="16.5" spans="2:11">
      <c r="B14" s="25">
        <v>9</v>
      </c>
      <c r="C14" s="29"/>
      <c r="D14" s="27"/>
      <c r="E14" s="27"/>
      <c r="F14" s="27" t="s">
        <v>40</v>
      </c>
      <c r="G14" s="27" t="s">
        <v>18</v>
      </c>
      <c r="H14" s="27">
        <v>298</v>
      </c>
      <c r="I14" s="27" t="s">
        <v>38</v>
      </c>
      <c r="J14" s="30" t="s">
        <v>20</v>
      </c>
      <c r="K14" s="12"/>
    </row>
    <row r="15" ht="16.5" spans="2:10">
      <c r="B15" s="25">
        <v>10</v>
      </c>
      <c r="C15" s="26" t="s">
        <v>41</v>
      </c>
      <c r="D15" s="30">
        <v>166670</v>
      </c>
      <c r="E15" s="30">
        <v>9918066</v>
      </c>
      <c r="F15" s="30" t="s">
        <v>42</v>
      </c>
      <c r="G15" s="30" t="s">
        <v>43</v>
      </c>
      <c r="H15" s="30">
        <v>248</v>
      </c>
      <c r="I15" s="30" t="s">
        <v>44</v>
      </c>
      <c r="J15" s="30" t="s">
        <v>20</v>
      </c>
    </row>
    <row r="16" customFormat="1" ht="16.5" spans="2:11">
      <c r="B16" s="25">
        <v>11</v>
      </c>
      <c r="C16" s="28"/>
      <c r="D16" s="30">
        <v>244928</v>
      </c>
      <c r="E16" s="30">
        <v>9920421</v>
      </c>
      <c r="F16" s="30" t="s">
        <v>45</v>
      </c>
      <c r="G16" s="30" t="s">
        <v>30</v>
      </c>
      <c r="H16" s="30">
        <v>248</v>
      </c>
      <c r="I16" s="30" t="s">
        <v>44</v>
      </c>
      <c r="J16" s="30" t="s">
        <v>20</v>
      </c>
      <c r="K16" s="12"/>
    </row>
    <row r="17" customFormat="1" ht="20" customHeight="1" spans="2:11">
      <c r="B17" s="25">
        <v>12</v>
      </c>
      <c r="C17" s="28"/>
      <c r="D17" s="30">
        <v>261525</v>
      </c>
      <c r="E17" s="30">
        <v>9920419</v>
      </c>
      <c r="F17" s="30" t="s">
        <v>46</v>
      </c>
      <c r="G17" s="30" t="s">
        <v>47</v>
      </c>
      <c r="H17" s="30">
        <v>298</v>
      </c>
      <c r="I17" s="30" t="s">
        <v>44</v>
      </c>
      <c r="J17" s="30" t="s">
        <v>20</v>
      </c>
      <c r="K17" s="12"/>
    </row>
    <row r="18" customFormat="1" ht="16.5" spans="2:11">
      <c r="B18" s="25">
        <v>13</v>
      </c>
      <c r="C18" s="28"/>
      <c r="D18" s="30">
        <v>218904</v>
      </c>
      <c r="E18" s="30">
        <v>9918069</v>
      </c>
      <c r="F18" s="30" t="s">
        <v>48</v>
      </c>
      <c r="G18" s="30" t="s">
        <v>49</v>
      </c>
      <c r="H18" s="30">
        <v>308</v>
      </c>
      <c r="I18" s="30" t="s">
        <v>44</v>
      </c>
      <c r="J18" s="30" t="s">
        <v>20</v>
      </c>
      <c r="K18" s="12"/>
    </row>
    <row r="19" customFormat="1" ht="16.5" spans="2:11">
      <c r="B19" s="25">
        <v>14</v>
      </c>
      <c r="C19" s="28"/>
      <c r="D19" s="30">
        <v>236548</v>
      </c>
      <c r="E19" s="30">
        <v>9918075</v>
      </c>
      <c r="F19" s="30" t="s">
        <v>50</v>
      </c>
      <c r="G19" s="30" t="s">
        <v>51</v>
      </c>
      <c r="H19" s="30">
        <v>318</v>
      </c>
      <c r="I19" s="30" t="s">
        <v>44</v>
      </c>
      <c r="J19" s="30" t="s">
        <v>20</v>
      </c>
      <c r="K19" s="12"/>
    </row>
    <row r="20" customFormat="1" ht="16.5" spans="2:11">
      <c r="B20" s="25">
        <v>15</v>
      </c>
      <c r="C20" s="29"/>
      <c r="D20" s="30">
        <v>236550</v>
      </c>
      <c r="E20" s="30">
        <v>9918073</v>
      </c>
      <c r="F20" s="30" t="s">
        <v>52</v>
      </c>
      <c r="G20" s="30" t="s">
        <v>18</v>
      </c>
      <c r="H20" s="30">
        <v>288</v>
      </c>
      <c r="I20" s="30" t="s">
        <v>44</v>
      </c>
      <c r="J20" s="30" t="s">
        <v>20</v>
      </c>
      <c r="K20" s="12"/>
    </row>
    <row r="21" ht="16.5" spans="2:10">
      <c r="B21" s="25">
        <v>16</v>
      </c>
      <c r="C21" s="26" t="s">
        <v>53</v>
      </c>
      <c r="D21" s="30">
        <v>150077</v>
      </c>
      <c r="E21" s="30">
        <v>9918034</v>
      </c>
      <c r="F21" s="30" t="s">
        <v>54</v>
      </c>
      <c r="G21" s="30" t="s">
        <v>55</v>
      </c>
      <c r="H21" s="30">
        <v>158</v>
      </c>
      <c r="I21" s="30" t="s">
        <v>44</v>
      </c>
      <c r="J21" s="30" t="s">
        <v>20</v>
      </c>
    </row>
    <row r="22" ht="16.5" spans="2:10">
      <c r="B22" s="25">
        <v>17</v>
      </c>
      <c r="C22" s="28"/>
      <c r="D22" s="30">
        <v>150086</v>
      </c>
      <c r="E22" s="30">
        <v>9917997</v>
      </c>
      <c r="F22" s="30" t="s">
        <v>56</v>
      </c>
      <c r="G22" s="30" t="s">
        <v>34</v>
      </c>
      <c r="H22" s="30">
        <v>188</v>
      </c>
      <c r="I22" s="30" t="s">
        <v>44</v>
      </c>
      <c r="J22" s="30" t="s">
        <v>20</v>
      </c>
    </row>
    <row r="23" ht="16.5" spans="2:10">
      <c r="B23" s="25">
        <v>18</v>
      </c>
      <c r="C23" s="28"/>
      <c r="D23" s="30">
        <v>150101</v>
      </c>
      <c r="E23" s="30">
        <v>9918033</v>
      </c>
      <c r="F23" s="30" t="s">
        <v>57</v>
      </c>
      <c r="G23" s="30" t="s">
        <v>18</v>
      </c>
      <c r="H23" s="30">
        <v>198</v>
      </c>
      <c r="I23" s="30" t="s">
        <v>44</v>
      </c>
      <c r="J23" s="30" t="s">
        <v>20</v>
      </c>
    </row>
    <row r="24" ht="16.5" spans="2:10">
      <c r="B24" s="25">
        <v>19</v>
      </c>
      <c r="C24" s="28"/>
      <c r="D24" s="30">
        <v>150087</v>
      </c>
      <c r="E24" s="30">
        <v>9918051</v>
      </c>
      <c r="F24" s="30" t="s">
        <v>58</v>
      </c>
      <c r="G24" s="30" t="s">
        <v>59</v>
      </c>
      <c r="H24" s="30">
        <v>188</v>
      </c>
      <c r="I24" s="30" t="s">
        <v>44</v>
      </c>
      <c r="J24" s="30" t="s">
        <v>20</v>
      </c>
    </row>
    <row r="25" ht="16.5" spans="2:10">
      <c r="B25" s="25">
        <v>20</v>
      </c>
      <c r="C25" s="29"/>
      <c r="D25" s="30">
        <v>260428</v>
      </c>
      <c r="E25" s="30">
        <v>9920416</v>
      </c>
      <c r="F25" s="30" t="s">
        <v>60</v>
      </c>
      <c r="G25" s="30" t="s">
        <v>23</v>
      </c>
      <c r="H25" s="30">
        <v>298</v>
      </c>
      <c r="I25" s="30" t="s">
        <v>44</v>
      </c>
      <c r="J25" s="30" t="s">
        <v>20</v>
      </c>
    </row>
    <row r="26" ht="16.5" spans="2:10">
      <c r="B26" s="25">
        <v>21</v>
      </c>
      <c r="C26" s="26" t="s">
        <v>61</v>
      </c>
      <c r="D26" s="30">
        <v>150088</v>
      </c>
      <c r="E26" s="30">
        <v>9918025</v>
      </c>
      <c r="F26" s="30" t="s">
        <v>62</v>
      </c>
      <c r="G26" s="30" t="s">
        <v>30</v>
      </c>
      <c r="H26" s="30">
        <v>158</v>
      </c>
      <c r="I26" s="30" t="s">
        <v>44</v>
      </c>
      <c r="J26" s="30" t="s">
        <v>20</v>
      </c>
    </row>
    <row r="27" ht="16.5" spans="2:10">
      <c r="B27" s="25">
        <v>22</v>
      </c>
      <c r="C27" s="28"/>
      <c r="D27" s="30">
        <v>89062</v>
      </c>
      <c r="E27" s="30">
        <v>9917996</v>
      </c>
      <c r="F27" s="30" t="s">
        <v>63</v>
      </c>
      <c r="G27" s="30" t="s">
        <v>18</v>
      </c>
      <c r="H27" s="30">
        <v>258</v>
      </c>
      <c r="I27" s="30" t="s">
        <v>44</v>
      </c>
      <c r="J27" s="30" t="s">
        <v>20</v>
      </c>
    </row>
    <row r="28" ht="16.5" spans="2:10">
      <c r="B28" s="25">
        <v>23</v>
      </c>
      <c r="C28" s="28"/>
      <c r="D28" s="30">
        <v>150089</v>
      </c>
      <c r="E28" s="30">
        <v>9918023</v>
      </c>
      <c r="F28" s="30" t="s">
        <v>64</v>
      </c>
      <c r="G28" s="30" t="s">
        <v>34</v>
      </c>
      <c r="H28" s="30">
        <v>188</v>
      </c>
      <c r="I28" s="30" t="s">
        <v>44</v>
      </c>
      <c r="J28" s="30" t="s">
        <v>20</v>
      </c>
    </row>
    <row r="29" ht="16.5" spans="2:10">
      <c r="B29" s="25">
        <v>24</v>
      </c>
      <c r="C29" s="28"/>
      <c r="D29" s="30">
        <v>150091</v>
      </c>
      <c r="E29" s="30">
        <v>9918020</v>
      </c>
      <c r="F29" s="30" t="s">
        <v>17</v>
      </c>
      <c r="G29" s="30" t="s">
        <v>65</v>
      </c>
      <c r="H29" s="30">
        <v>88</v>
      </c>
      <c r="I29" s="30" t="s">
        <v>44</v>
      </c>
      <c r="J29" s="30" t="s">
        <v>20</v>
      </c>
    </row>
    <row r="30" ht="16.5" spans="2:10">
      <c r="B30" s="25">
        <v>25</v>
      </c>
      <c r="C30" s="28"/>
      <c r="D30" s="30">
        <v>172377</v>
      </c>
      <c r="E30" s="30">
        <v>9918024</v>
      </c>
      <c r="F30" s="30" t="s">
        <v>66</v>
      </c>
      <c r="G30" s="30" t="s">
        <v>55</v>
      </c>
      <c r="H30" s="30">
        <v>198</v>
      </c>
      <c r="I30" s="30" t="s">
        <v>44</v>
      </c>
      <c r="J30" s="30" t="s">
        <v>20</v>
      </c>
    </row>
    <row r="31" ht="16.5" spans="2:10">
      <c r="B31" s="25">
        <v>26</v>
      </c>
      <c r="C31" s="28"/>
      <c r="D31" s="30">
        <v>215791</v>
      </c>
      <c r="E31" s="30">
        <v>9918133</v>
      </c>
      <c r="F31" s="30" t="s">
        <v>66</v>
      </c>
      <c r="G31" s="30" t="s">
        <v>67</v>
      </c>
      <c r="H31" s="30">
        <v>68</v>
      </c>
      <c r="I31" s="30" t="s">
        <v>44</v>
      </c>
      <c r="J31" s="30" t="s">
        <v>20</v>
      </c>
    </row>
    <row r="32" ht="16.5" spans="2:10">
      <c r="B32" s="25">
        <v>27</v>
      </c>
      <c r="C32" s="29"/>
      <c r="D32" s="30">
        <v>150092</v>
      </c>
      <c r="E32" s="30">
        <v>9918022</v>
      </c>
      <c r="F32" s="30" t="s">
        <v>68</v>
      </c>
      <c r="G32" s="30" t="s">
        <v>69</v>
      </c>
      <c r="H32" s="30">
        <v>168</v>
      </c>
      <c r="I32" s="30" t="s">
        <v>44</v>
      </c>
      <c r="J32" s="30" t="s">
        <v>20</v>
      </c>
    </row>
    <row r="33" ht="16.5" spans="2:10">
      <c r="B33" s="25">
        <v>28</v>
      </c>
      <c r="C33" s="26" t="s">
        <v>70</v>
      </c>
      <c r="D33" s="30">
        <v>150093</v>
      </c>
      <c r="E33" s="30">
        <v>9918038</v>
      </c>
      <c r="F33" s="30" t="s">
        <v>29</v>
      </c>
      <c r="G33" s="30" t="s">
        <v>71</v>
      </c>
      <c r="H33" s="30">
        <v>168</v>
      </c>
      <c r="I33" s="30" t="s">
        <v>44</v>
      </c>
      <c r="J33" s="30" t="s">
        <v>20</v>
      </c>
    </row>
    <row r="34" ht="16.5" spans="2:10">
      <c r="B34" s="25">
        <v>29</v>
      </c>
      <c r="C34" s="28"/>
      <c r="D34" s="30">
        <v>181297</v>
      </c>
      <c r="E34" s="30">
        <v>9918040</v>
      </c>
      <c r="F34" s="30" t="s">
        <v>72</v>
      </c>
      <c r="G34" s="30" t="s">
        <v>34</v>
      </c>
      <c r="H34" s="30">
        <v>188</v>
      </c>
      <c r="I34" s="30" t="s">
        <v>44</v>
      </c>
      <c r="J34" s="30" t="s">
        <v>20</v>
      </c>
    </row>
    <row r="35" ht="16.5" spans="2:10">
      <c r="B35" s="25">
        <v>30</v>
      </c>
      <c r="C35" s="28"/>
      <c r="D35" s="30">
        <v>181299</v>
      </c>
      <c r="E35" s="30">
        <v>9918039</v>
      </c>
      <c r="F35" s="30" t="s">
        <v>73</v>
      </c>
      <c r="G35" s="30" t="s">
        <v>18</v>
      </c>
      <c r="H35" s="30">
        <v>198</v>
      </c>
      <c r="I35" s="30" t="s">
        <v>44</v>
      </c>
      <c r="J35" s="30" t="s">
        <v>20</v>
      </c>
    </row>
    <row r="36" ht="16.5" spans="2:10">
      <c r="B36" s="25">
        <v>31</v>
      </c>
      <c r="C36" s="28"/>
      <c r="D36" s="30">
        <v>181301</v>
      </c>
      <c r="E36" s="30">
        <v>9918041</v>
      </c>
      <c r="F36" s="30" t="s">
        <v>74</v>
      </c>
      <c r="G36" s="30" t="s">
        <v>75</v>
      </c>
      <c r="H36" s="30">
        <v>168</v>
      </c>
      <c r="I36" s="30" t="s">
        <v>44</v>
      </c>
      <c r="J36" s="30" t="s">
        <v>20</v>
      </c>
    </row>
    <row r="37" ht="16.5" spans="2:10">
      <c r="B37" s="25">
        <v>32</v>
      </c>
      <c r="C37" s="28"/>
      <c r="D37" s="30">
        <v>214778</v>
      </c>
      <c r="E37" s="30">
        <v>9918042</v>
      </c>
      <c r="F37" s="30" t="s">
        <v>76</v>
      </c>
      <c r="G37" s="30" t="s">
        <v>23</v>
      </c>
      <c r="H37" s="30">
        <v>298</v>
      </c>
      <c r="I37" s="30" t="s">
        <v>44</v>
      </c>
      <c r="J37" s="30" t="s">
        <v>20</v>
      </c>
    </row>
    <row r="38" ht="16.5" spans="2:10">
      <c r="B38" s="25">
        <v>33</v>
      </c>
      <c r="C38" s="28"/>
      <c r="D38" s="30">
        <v>215787</v>
      </c>
      <c r="E38" s="30">
        <v>9918043</v>
      </c>
      <c r="F38" s="30" t="s">
        <v>77</v>
      </c>
      <c r="G38" s="30" t="s">
        <v>55</v>
      </c>
      <c r="H38" s="30">
        <v>168</v>
      </c>
      <c r="I38" s="30" t="s">
        <v>44</v>
      </c>
      <c r="J38" s="30" t="s">
        <v>20</v>
      </c>
    </row>
    <row r="39" ht="16.5" spans="2:10">
      <c r="B39" s="25">
        <v>34</v>
      </c>
      <c r="C39" s="28"/>
      <c r="D39" s="30">
        <v>181291</v>
      </c>
      <c r="E39" s="30">
        <v>9917995</v>
      </c>
      <c r="F39" s="30" t="s">
        <v>78</v>
      </c>
      <c r="G39" s="30" t="s">
        <v>23</v>
      </c>
      <c r="H39" s="30">
        <v>298</v>
      </c>
      <c r="I39" s="30" t="s">
        <v>44</v>
      </c>
      <c r="J39" s="30" t="s">
        <v>20</v>
      </c>
    </row>
    <row r="40" ht="16.5" spans="2:10">
      <c r="B40" s="25">
        <v>35</v>
      </c>
      <c r="C40" s="29"/>
      <c r="D40" s="30">
        <v>191175</v>
      </c>
      <c r="E40" s="30">
        <v>9918045</v>
      </c>
      <c r="F40" s="30" t="s">
        <v>79</v>
      </c>
      <c r="G40" s="30" t="s">
        <v>18</v>
      </c>
      <c r="H40" s="30">
        <v>168</v>
      </c>
      <c r="I40" s="30" t="s">
        <v>44</v>
      </c>
      <c r="J40" s="30" t="s">
        <v>20</v>
      </c>
    </row>
    <row r="41" ht="16.5" spans="2:10">
      <c r="B41" s="25">
        <v>36</v>
      </c>
      <c r="C41" s="26" t="s">
        <v>80</v>
      </c>
      <c r="D41" s="30">
        <v>204077</v>
      </c>
      <c r="E41" s="30">
        <v>9918057</v>
      </c>
      <c r="F41" s="30" t="s">
        <v>81</v>
      </c>
      <c r="G41" s="30" t="s">
        <v>18</v>
      </c>
      <c r="H41" s="30">
        <v>298</v>
      </c>
      <c r="I41" s="30" t="s">
        <v>44</v>
      </c>
      <c r="J41" s="30" t="s">
        <v>20</v>
      </c>
    </row>
    <row r="42" ht="16.5" spans="2:10">
      <c r="B42" s="25">
        <v>37</v>
      </c>
      <c r="C42" s="28"/>
      <c r="D42" s="30">
        <v>204078</v>
      </c>
      <c r="E42" s="30">
        <v>9918058</v>
      </c>
      <c r="F42" s="30" t="s">
        <v>82</v>
      </c>
      <c r="G42" s="30" t="s">
        <v>83</v>
      </c>
      <c r="H42" s="30">
        <v>218</v>
      </c>
      <c r="I42" s="30" t="s">
        <v>44</v>
      </c>
      <c r="J42" s="30" t="s">
        <v>20</v>
      </c>
    </row>
    <row r="43" ht="16.5" spans="2:10">
      <c r="B43" s="25">
        <v>38</v>
      </c>
      <c r="C43" s="28"/>
      <c r="D43" s="30">
        <v>204079</v>
      </c>
      <c r="E43" s="30">
        <v>9918055</v>
      </c>
      <c r="F43" s="30" t="s">
        <v>84</v>
      </c>
      <c r="G43" s="30" t="s">
        <v>18</v>
      </c>
      <c r="H43" s="30">
        <v>338</v>
      </c>
      <c r="I43" s="30" t="s">
        <v>44</v>
      </c>
      <c r="J43" s="30" t="s">
        <v>20</v>
      </c>
    </row>
    <row r="44" ht="16.5" spans="2:10">
      <c r="B44" s="25">
        <v>39</v>
      </c>
      <c r="C44" s="28"/>
      <c r="D44" s="30">
        <v>204080</v>
      </c>
      <c r="E44" s="30">
        <v>9918056</v>
      </c>
      <c r="F44" s="30" t="s">
        <v>85</v>
      </c>
      <c r="G44" s="30" t="s">
        <v>34</v>
      </c>
      <c r="H44" s="30">
        <v>228</v>
      </c>
      <c r="I44" s="30" t="s">
        <v>44</v>
      </c>
      <c r="J44" s="30" t="s">
        <v>20</v>
      </c>
    </row>
    <row r="45" ht="16.5" spans="2:10">
      <c r="B45" s="25">
        <v>40</v>
      </c>
      <c r="C45" s="28"/>
      <c r="D45" s="30">
        <v>232093</v>
      </c>
      <c r="E45" s="30">
        <v>9918070</v>
      </c>
      <c r="F45" s="30" t="s">
        <v>86</v>
      </c>
      <c r="G45" s="30" t="s">
        <v>18</v>
      </c>
      <c r="H45" s="30">
        <v>188</v>
      </c>
      <c r="I45" s="30" t="s">
        <v>44</v>
      </c>
      <c r="J45" s="30" t="s">
        <v>20</v>
      </c>
    </row>
    <row r="46" ht="16.5" spans="2:10">
      <c r="B46" s="25">
        <v>41</v>
      </c>
      <c r="C46" s="28"/>
      <c r="D46" s="30">
        <v>232483</v>
      </c>
      <c r="E46" s="30">
        <v>9918071</v>
      </c>
      <c r="F46" s="30" t="s">
        <v>87</v>
      </c>
      <c r="G46" s="30" t="s">
        <v>30</v>
      </c>
      <c r="H46" s="30">
        <v>198</v>
      </c>
      <c r="I46" s="30" t="s">
        <v>44</v>
      </c>
      <c r="J46" s="30" t="s">
        <v>20</v>
      </c>
    </row>
    <row r="47" ht="16.5" spans="2:10">
      <c r="B47" s="25">
        <v>42</v>
      </c>
      <c r="C47" s="29"/>
      <c r="D47" s="30">
        <v>150096</v>
      </c>
      <c r="E47" s="30">
        <v>9917994</v>
      </c>
      <c r="F47" s="30" t="s">
        <v>88</v>
      </c>
      <c r="G47" s="30" t="s">
        <v>18</v>
      </c>
      <c r="H47" s="30">
        <v>288</v>
      </c>
      <c r="I47" s="30" t="s">
        <v>44</v>
      </c>
      <c r="J47" s="30" t="s">
        <v>20</v>
      </c>
    </row>
    <row r="48" ht="16.5" spans="2:10">
      <c r="B48" s="25">
        <v>43</v>
      </c>
      <c r="C48" s="26" t="s">
        <v>89</v>
      </c>
      <c r="D48" s="30">
        <v>215271</v>
      </c>
      <c r="E48" s="30">
        <v>9918132</v>
      </c>
      <c r="F48" s="30" t="s">
        <v>21</v>
      </c>
      <c r="G48" s="30" t="s">
        <v>65</v>
      </c>
      <c r="H48" s="30">
        <v>68</v>
      </c>
      <c r="I48" s="30" t="s">
        <v>44</v>
      </c>
      <c r="J48" s="30" t="s">
        <v>20</v>
      </c>
    </row>
    <row r="49" ht="18" customHeight="1" spans="2:10">
      <c r="B49" s="25">
        <v>44</v>
      </c>
      <c r="C49" s="28"/>
      <c r="D49" s="30">
        <v>240077</v>
      </c>
      <c r="E49" s="30">
        <v>9919412</v>
      </c>
      <c r="F49" s="30" t="s">
        <v>90</v>
      </c>
      <c r="G49" s="30" t="s">
        <v>18</v>
      </c>
      <c r="H49" s="30">
        <v>198</v>
      </c>
      <c r="I49" s="30" t="s">
        <v>44</v>
      </c>
      <c r="J49" s="30" t="s">
        <v>20</v>
      </c>
    </row>
    <row r="50" ht="16.5" spans="2:10">
      <c r="B50" s="25">
        <v>45</v>
      </c>
      <c r="C50" s="28"/>
      <c r="D50" s="30">
        <v>218919</v>
      </c>
      <c r="E50" s="30">
        <v>9918046</v>
      </c>
      <c r="F50" s="30" t="s">
        <v>91</v>
      </c>
      <c r="G50" s="30" t="s">
        <v>34</v>
      </c>
      <c r="H50" s="30">
        <v>168</v>
      </c>
      <c r="I50" s="30" t="s">
        <v>44</v>
      </c>
      <c r="J50" s="30" t="s">
        <v>20</v>
      </c>
    </row>
    <row r="51" ht="20" customHeight="1" spans="2:10">
      <c r="B51" s="25">
        <v>46</v>
      </c>
      <c r="C51" s="29"/>
      <c r="D51" s="30">
        <v>218908</v>
      </c>
      <c r="E51" s="30">
        <v>9918047</v>
      </c>
      <c r="F51" s="30" t="s">
        <v>91</v>
      </c>
      <c r="G51" s="30" t="s">
        <v>92</v>
      </c>
      <c r="H51" s="30">
        <v>118</v>
      </c>
      <c r="I51" s="30" t="s">
        <v>44</v>
      </c>
      <c r="J51" s="30" t="s">
        <v>20</v>
      </c>
    </row>
    <row r="52" ht="16.5" spans="2:10">
      <c r="B52" s="25">
        <v>47</v>
      </c>
      <c r="C52" s="26" t="s">
        <v>93</v>
      </c>
      <c r="D52" s="30">
        <v>242574</v>
      </c>
      <c r="E52" s="30">
        <v>9918997</v>
      </c>
      <c r="F52" s="30" t="s">
        <v>94</v>
      </c>
      <c r="G52" s="30" t="s">
        <v>95</v>
      </c>
      <c r="H52" s="30">
        <v>338</v>
      </c>
      <c r="I52" s="30" t="s">
        <v>44</v>
      </c>
      <c r="J52" s="30" t="s">
        <v>20</v>
      </c>
    </row>
    <row r="53" ht="16.5" spans="2:10">
      <c r="B53" s="25">
        <v>48</v>
      </c>
      <c r="C53" s="28"/>
      <c r="D53" s="30">
        <v>242575</v>
      </c>
      <c r="E53" s="30">
        <v>9918996</v>
      </c>
      <c r="F53" s="30" t="s">
        <v>96</v>
      </c>
      <c r="G53" s="30" t="s">
        <v>18</v>
      </c>
      <c r="H53" s="30">
        <v>398</v>
      </c>
      <c r="I53" s="30" t="s">
        <v>44</v>
      </c>
      <c r="J53" s="30" t="s">
        <v>20</v>
      </c>
    </row>
    <row r="54" ht="16.5" spans="2:10">
      <c r="B54" s="25">
        <v>49</v>
      </c>
      <c r="C54" s="28"/>
      <c r="D54" s="30">
        <v>150102</v>
      </c>
      <c r="E54" s="30">
        <v>9918053</v>
      </c>
      <c r="F54" s="30" t="s">
        <v>97</v>
      </c>
      <c r="G54" s="30" t="s">
        <v>95</v>
      </c>
      <c r="H54" s="30">
        <v>328</v>
      </c>
      <c r="I54" s="30" t="s">
        <v>44</v>
      </c>
      <c r="J54" s="30" t="s">
        <v>20</v>
      </c>
    </row>
    <row r="55" ht="16.5" spans="2:10">
      <c r="B55" s="25">
        <v>50</v>
      </c>
      <c r="C55" s="29"/>
      <c r="D55" s="30">
        <v>242576</v>
      </c>
      <c r="E55" s="30">
        <v>9918995</v>
      </c>
      <c r="F55" s="30" t="s">
        <v>98</v>
      </c>
      <c r="G55" s="30" t="s">
        <v>23</v>
      </c>
      <c r="H55" s="30">
        <v>428</v>
      </c>
      <c r="I55" s="30" t="s">
        <v>44</v>
      </c>
      <c r="J55" s="30" t="s">
        <v>20</v>
      </c>
    </row>
    <row r="56" ht="16.5" spans="2:10">
      <c r="B56" s="25">
        <v>51</v>
      </c>
      <c r="C56" s="26" t="s">
        <v>99</v>
      </c>
      <c r="D56" s="30">
        <v>260433</v>
      </c>
      <c r="E56" s="30">
        <v>9920417</v>
      </c>
      <c r="F56" s="30" t="s">
        <v>100</v>
      </c>
      <c r="G56" s="30" t="s">
        <v>18</v>
      </c>
      <c r="H56" s="30">
        <v>298</v>
      </c>
      <c r="I56" s="30" t="s">
        <v>44</v>
      </c>
      <c r="J56" s="30" t="s">
        <v>20</v>
      </c>
    </row>
    <row r="57" ht="16.5" spans="2:10">
      <c r="B57" s="25">
        <v>52</v>
      </c>
      <c r="C57" s="28"/>
      <c r="D57" s="30">
        <v>260438</v>
      </c>
      <c r="E57" s="30">
        <v>9920415</v>
      </c>
      <c r="F57" s="30" t="s">
        <v>101</v>
      </c>
      <c r="G57" s="30" t="s">
        <v>30</v>
      </c>
      <c r="H57" s="30">
        <v>168</v>
      </c>
      <c r="I57" s="30" t="s">
        <v>44</v>
      </c>
      <c r="J57" s="30" t="s">
        <v>20</v>
      </c>
    </row>
    <row r="58" ht="16.5" spans="2:10">
      <c r="B58" s="25">
        <v>53</v>
      </c>
      <c r="C58" s="28"/>
      <c r="D58" s="30">
        <v>260442</v>
      </c>
      <c r="E58" s="30">
        <v>9920432</v>
      </c>
      <c r="F58" s="30" t="s">
        <v>102</v>
      </c>
      <c r="G58" s="30" t="s">
        <v>23</v>
      </c>
      <c r="H58" s="30">
        <v>298</v>
      </c>
      <c r="I58" s="30" t="s">
        <v>44</v>
      </c>
      <c r="J58" s="30" t="s">
        <v>20</v>
      </c>
    </row>
    <row r="59" ht="16.5" spans="2:10">
      <c r="B59" s="25">
        <v>54</v>
      </c>
      <c r="C59" s="29"/>
      <c r="D59" s="30">
        <v>260443</v>
      </c>
      <c r="E59" s="30">
        <v>9920413</v>
      </c>
      <c r="F59" s="30" t="s">
        <v>33</v>
      </c>
      <c r="G59" s="30" t="s">
        <v>34</v>
      </c>
      <c r="H59" s="30">
        <v>198</v>
      </c>
      <c r="I59" s="30" t="s">
        <v>44</v>
      </c>
      <c r="J59" s="30" t="s">
        <v>20</v>
      </c>
    </row>
    <row r="60" ht="16.5" spans="2:10">
      <c r="B60" s="25">
        <v>55</v>
      </c>
      <c r="C60" s="26" t="s">
        <v>103</v>
      </c>
      <c r="D60" s="30">
        <v>260436</v>
      </c>
      <c r="E60" s="30">
        <v>9920433</v>
      </c>
      <c r="F60" s="30" t="s">
        <v>104</v>
      </c>
      <c r="G60" s="30" t="s">
        <v>18</v>
      </c>
      <c r="H60" s="30">
        <v>298</v>
      </c>
      <c r="I60" s="30" t="s">
        <v>44</v>
      </c>
      <c r="J60" s="30" t="s">
        <v>20</v>
      </c>
    </row>
    <row r="61" ht="16.5" spans="2:10">
      <c r="B61" s="25">
        <v>56</v>
      </c>
      <c r="C61" s="28"/>
      <c r="D61" s="31">
        <v>260435</v>
      </c>
      <c r="E61" s="31">
        <v>9920418</v>
      </c>
      <c r="F61" s="30" t="s">
        <v>105</v>
      </c>
      <c r="G61" s="30" t="s">
        <v>23</v>
      </c>
      <c r="H61" s="30">
        <v>298</v>
      </c>
      <c r="I61" s="30" t="s">
        <v>44</v>
      </c>
      <c r="J61" s="30" t="s">
        <v>20</v>
      </c>
    </row>
    <row r="62" ht="33" spans="2:10">
      <c r="B62" s="25">
        <v>57</v>
      </c>
      <c r="C62" s="29"/>
      <c r="D62" s="30">
        <v>260452</v>
      </c>
      <c r="E62" s="30">
        <v>9920412</v>
      </c>
      <c r="F62" s="30" t="s">
        <v>106</v>
      </c>
      <c r="G62" s="30" t="s">
        <v>107</v>
      </c>
      <c r="H62" s="30">
        <v>248</v>
      </c>
      <c r="I62" s="30" t="s">
        <v>108</v>
      </c>
      <c r="J62" s="30" t="s">
        <v>20</v>
      </c>
    </row>
    <row r="63" ht="16.5" spans="2:10">
      <c r="B63" s="25">
        <v>58</v>
      </c>
      <c r="C63" s="28" t="s">
        <v>109</v>
      </c>
      <c r="D63" s="30">
        <v>214782</v>
      </c>
      <c r="E63" s="30">
        <v>9918015</v>
      </c>
      <c r="F63" s="30" t="s">
        <v>110</v>
      </c>
      <c r="G63" s="30" t="s">
        <v>18</v>
      </c>
      <c r="H63" s="30">
        <v>268</v>
      </c>
      <c r="I63" s="30" t="s">
        <v>44</v>
      </c>
      <c r="J63" s="30" t="s">
        <v>20</v>
      </c>
    </row>
    <row r="64" ht="16.5" spans="2:10">
      <c r="B64" s="25">
        <v>59</v>
      </c>
      <c r="C64" s="29"/>
      <c r="D64" s="30">
        <v>214783</v>
      </c>
      <c r="E64" s="30">
        <v>9918016</v>
      </c>
      <c r="F64" s="30" t="s">
        <v>111</v>
      </c>
      <c r="G64" s="30" t="s">
        <v>23</v>
      </c>
      <c r="H64" s="30">
        <v>298</v>
      </c>
      <c r="I64" s="30" t="s">
        <v>44</v>
      </c>
      <c r="J64" s="30" t="s">
        <v>20</v>
      </c>
    </row>
    <row r="65" ht="31" customHeight="1" spans="2:10">
      <c r="B65" s="25">
        <v>60</v>
      </c>
      <c r="C65" s="26" t="s">
        <v>112</v>
      </c>
      <c r="D65" s="30">
        <v>245065</v>
      </c>
      <c r="E65" s="25"/>
      <c r="F65" s="30" t="s">
        <v>24</v>
      </c>
      <c r="G65" s="30" t="s">
        <v>113</v>
      </c>
      <c r="H65" s="30">
        <v>19.9</v>
      </c>
      <c r="I65" s="30">
        <v>19.9</v>
      </c>
      <c r="J65" s="30"/>
    </row>
    <row r="66" ht="16.5" spans="2:10">
      <c r="B66" s="25">
        <v>61</v>
      </c>
      <c r="C66" s="28"/>
      <c r="D66" s="30">
        <v>172340</v>
      </c>
      <c r="E66" s="25"/>
      <c r="F66" s="30" t="s">
        <v>114</v>
      </c>
      <c r="G66" s="30" t="s">
        <v>18</v>
      </c>
      <c r="H66" s="30">
        <v>128</v>
      </c>
      <c r="I66" s="30">
        <v>128</v>
      </c>
      <c r="J66" s="30"/>
    </row>
    <row r="67" ht="16.5" spans="2:10">
      <c r="B67" s="25">
        <v>62</v>
      </c>
      <c r="C67" s="28"/>
      <c r="D67" s="30">
        <v>2503391</v>
      </c>
      <c r="E67" s="40"/>
      <c r="F67" s="41" t="s">
        <v>115</v>
      </c>
      <c r="G67" s="40"/>
      <c r="H67" s="42">
        <v>198</v>
      </c>
      <c r="I67" s="42">
        <v>198</v>
      </c>
      <c r="J67" s="47"/>
    </row>
    <row r="68" ht="16.5" spans="2:10">
      <c r="B68" s="25">
        <v>63</v>
      </c>
      <c r="C68" s="28"/>
      <c r="D68" s="30">
        <v>2503392</v>
      </c>
      <c r="E68" s="40"/>
      <c r="F68" s="41" t="s">
        <v>116</v>
      </c>
      <c r="G68" s="40"/>
      <c r="H68" s="43">
        <v>198</v>
      </c>
      <c r="I68" s="43">
        <v>198</v>
      </c>
      <c r="J68" s="47"/>
    </row>
    <row r="69" ht="16.5" spans="2:10">
      <c r="B69" s="25">
        <v>64</v>
      </c>
      <c r="C69" s="29"/>
      <c r="D69" s="30">
        <v>2503390</v>
      </c>
      <c r="E69" s="40"/>
      <c r="F69" s="41" t="s">
        <v>117</v>
      </c>
      <c r="G69" s="40"/>
      <c r="H69" s="43">
        <v>298</v>
      </c>
      <c r="I69" s="43">
        <v>298</v>
      </c>
      <c r="J69" s="47"/>
    </row>
    <row r="70" ht="26" customHeight="1" spans="2:10">
      <c r="B70" s="27" t="s">
        <v>118</v>
      </c>
      <c r="C70" s="27"/>
      <c r="D70" s="44" t="s">
        <v>119</v>
      </c>
      <c r="E70" s="45"/>
      <c r="F70" s="46"/>
      <c r="G70" s="45"/>
      <c r="H70" s="45"/>
      <c r="I70" s="45"/>
      <c r="J70" s="45"/>
    </row>
    <row r="71" ht="31" customHeight="1" spans="2:10">
      <c r="B71" s="27"/>
      <c r="C71" s="27"/>
      <c r="D71" s="45"/>
      <c r="E71" s="45"/>
      <c r="F71" s="46"/>
      <c r="G71" s="45"/>
      <c r="H71" s="45"/>
      <c r="I71" s="45"/>
      <c r="J71" s="45"/>
    </row>
  </sheetData>
  <mergeCells count="23">
    <mergeCell ref="B2:J2"/>
    <mergeCell ref="B3:C3"/>
    <mergeCell ref="D3:F3"/>
    <mergeCell ref="B4:C4"/>
    <mergeCell ref="D4:F4"/>
    <mergeCell ref="C6:C9"/>
    <mergeCell ref="C10:C11"/>
    <mergeCell ref="C12:C14"/>
    <mergeCell ref="C15:C20"/>
    <mergeCell ref="C21:C25"/>
    <mergeCell ref="C26:C32"/>
    <mergeCell ref="C33:C40"/>
    <mergeCell ref="C41:C47"/>
    <mergeCell ref="C48:C51"/>
    <mergeCell ref="C52:C55"/>
    <mergeCell ref="C56:C59"/>
    <mergeCell ref="C60:C62"/>
    <mergeCell ref="C63:C64"/>
    <mergeCell ref="C65:C69"/>
    <mergeCell ref="G3:H4"/>
    <mergeCell ref="I3:J4"/>
    <mergeCell ref="B70:C71"/>
    <mergeCell ref="D70:J71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selection activeCell="A6" sqref="$A6:$XFD17"/>
    </sheetView>
  </sheetViews>
  <sheetFormatPr defaultColWidth="9" defaultRowHeight="14.25"/>
  <cols>
    <col min="1" max="1" width="12.4083333333333" customWidth="1"/>
    <col min="2" max="2" width="18.6583333333333" customWidth="1"/>
    <col min="3" max="3" width="15.0833333333333" customWidth="1"/>
    <col min="4" max="4" width="23.0833333333333" customWidth="1"/>
    <col min="6" max="6" width="18.75" customWidth="1"/>
    <col min="8" max="8" width="17.6583333333333" customWidth="1"/>
    <col min="10" max="10" width="27.9083333333333" customWidth="1"/>
    <col min="12" max="14" width="12" customWidth="1"/>
  </cols>
  <sheetData>
    <row r="1" ht="33" spans="1:14">
      <c r="A1" s="2" t="s">
        <v>120</v>
      </c>
      <c r="B1" s="3" t="s">
        <v>121</v>
      </c>
      <c r="C1" s="4" t="s">
        <v>122</v>
      </c>
      <c r="D1" s="2" t="s">
        <v>123</v>
      </c>
      <c r="E1" s="2" t="s">
        <v>124</v>
      </c>
      <c r="F1" s="2" t="s">
        <v>123</v>
      </c>
      <c r="G1" s="2" t="s">
        <v>124</v>
      </c>
      <c r="H1" s="2" t="s">
        <v>123</v>
      </c>
      <c r="I1" s="2" t="s">
        <v>124</v>
      </c>
      <c r="J1" s="2" t="s">
        <v>123</v>
      </c>
      <c r="K1" s="2" t="s">
        <v>125</v>
      </c>
      <c r="L1" s="4" t="s">
        <v>126</v>
      </c>
      <c r="M1" s="4" t="s">
        <v>127</v>
      </c>
      <c r="N1" s="4" t="s">
        <v>128</v>
      </c>
    </row>
    <row r="2" ht="16.5" spans="1:14">
      <c r="A2" s="5" t="s">
        <v>129</v>
      </c>
      <c r="B2" s="6">
        <f>1041</f>
        <v>1041</v>
      </c>
      <c r="C2" s="5">
        <v>738</v>
      </c>
      <c r="D2" s="5" t="s">
        <v>130</v>
      </c>
      <c r="E2" s="5">
        <v>20</v>
      </c>
      <c r="F2" s="5" t="s">
        <v>131</v>
      </c>
      <c r="G2" s="5">
        <v>20</v>
      </c>
      <c r="H2" s="5" t="s">
        <v>132</v>
      </c>
      <c r="I2" s="5">
        <v>15</v>
      </c>
      <c r="J2" s="5" t="s">
        <v>133</v>
      </c>
      <c r="K2" s="5">
        <v>36</v>
      </c>
      <c r="L2" s="5">
        <f>E2*68+G2*68+I2*288+K2*28</f>
        <v>8048</v>
      </c>
      <c r="M2" s="5">
        <f>B2*L2</f>
        <v>8377968</v>
      </c>
      <c r="N2" s="8">
        <f>M2*0.1</f>
        <v>837796.8</v>
      </c>
    </row>
    <row r="3" ht="16.5" spans="1:14">
      <c r="A3" s="5" t="s">
        <v>134</v>
      </c>
      <c r="B3" s="6">
        <v>1374</v>
      </c>
      <c r="C3" s="5">
        <v>1442</v>
      </c>
      <c r="D3" s="5" t="s">
        <v>130</v>
      </c>
      <c r="E3" s="5">
        <v>10</v>
      </c>
      <c r="F3" s="5" t="s">
        <v>135</v>
      </c>
      <c r="G3" s="5" t="s">
        <v>135</v>
      </c>
      <c r="H3" s="5" t="s">
        <v>132</v>
      </c>
      <c r="I3" s="5">
        <v>5</v>
      </c>
      <c r="J3" s="5" t="s">
        <v>133</v>
      </c>
      <c r="K3" s="5">
        <v>30</v>
      </c>
      <c r="L3" s="5">
        <f>E3*68+I3*288+K3*28</f>
        <v>2960</v>
      </c>
      <c r="M3" s="5">
        <f>B3*L3</f>
        <v>4067040</v>
      </c>
      <c r="N3" s="8">
        <f t="shared" ref="N3:N4" si="0">M3*0.1</f>
        <v>406704</v>
      </c>
    </row>
    <row r="4" ht="16.5" spans="1:14">
      <c r="A4" s="5" t="s">
        <v>136</v>
      </c>
      <c r="B4" s="7">
        <f>SUM(B2:B3)</f>
        <v>2415</v>
      </c>
      <c r="C4" s="8">
        <f>SUM(C2:C3)</f>
        <v>2180</v>
      </c>
      <c r="D4" s="5" t="s">
        <v>130</v>
      </c>
      <c r="E4" s="8">
        <f>B2*E2+B3*E3</f>
        <v>34560</v>
      </c>
      <c r="F4" s="5" t="s">
        <v>131</v>
      </c>
      <c r="G4" s="8">
        <f>G2*B2</f>
        <v>20820</v>
      </c>
      <c r="H4" s="5" t="s">
        <v>132</v>
      </c>
      <c r="I4" s="8">
        <f>I2*B2+B3*I3</f>
        <v>22485</v>
      </c>
      <c r="J4" s="5" t="s">
        <v>133</v>
      </c>
      <c r="K4" s="8">
        <f>B2*K2+B3*K3</f>
        <v>78696</v>
      </c>
      <c r="L4" s="8" t="s">
        <v>135</v>
      </c>
      <c r="M4" s="8">
        <f>SUM(M2:M3)</f>
        <v>12445008</v>
      </c>
      <c r="N4" s="8">
        <f t="shared" si="0"/>
        <v>1244500.8</v>
      </c>
    </row>
    <row r="6" s="1" customFormat="1" ht="16.5" spans="2:4">
      <c r="B6" s="1" t="s">
        <v>137</v>
      </c>
      <c r="C6" s="9" t="s">
        <v>138</v>
      </c>
      <c r="D6" s="1">
        <v>464</v>
      </c>
    </row>
    <row r="7" s="1" customFormat="1" spans="2:4">
      <c r="B7" s="1" t="s">
        <v>139</v>
      </c>
      <c r="C7" s="1" t="s">
        <v>140</v>
      </c>
      <c r="D7" s="1">
        <v>126</v>
      </c>
    </row>
    <row r="8" s="1" customFormat="1" spans="3:4">
      <c r="C8" s="1" t="s">
        <v>141</v>
      </c>
      <c r="D8" s="1">
        <v>143</v>
      </c>
    </row>
    <row r="9" s="1" customFormat="1" ht="35.4" customHeight="1" spans="3:4">
      <c r="C9" s="1" t="s">
        <v>142</v>
      </c>
      <c r="D9" s="1">
        <v>5</v>
      </c>
    </row>
    <row r="10" s="1" customFormat="1" ht="16.5" spans="2:4">
      <c r="B10" s="1" t="s">
        <v>143</v>
      </c>
      <c r="C10" s="9" t="s">
        <v>138</v>
      </c>
      <c r="D10" s="1">
        <v>294</v>
      </c>
    </row>
    <row r="11" s="1" customFormat="1" spans="2:4">
      <c r="B11" s="1" t="s">
        <v>144</v>
      </c>
      <c r="C11" s="1" t="s">
        <v>140</v>
      </c>
      <c r="D11" s="1">
        <v>478</v>
      </c>
    </row>
    <row r="12" s="1" customFormat="1" spans="3:4">
      <c r="C12" s="1" t="s">
        <v>141</v>
      </c>
      <c r="D12" s="1">
        <v>663</v>
      </c>
    </row>
    <row r="13" s="1" customFormat="1" spans="3:4">
      <c r="C13" s="1" t="s">
        <v>142</v>
      </c>
      <c r="D13" s="1">
        <v>7</v>
      </c>
    </row>
    <row r="14" s="1" customFormat="1"/>
    <row r="15" s="1" customFormat="1"/>
    <row r="16" s="1" customFormat="1"/>
    <row r="17" s="1" customFormat="1"/>
    <row r="18" s="1" customFormat="1"/>
    <row r="19" s="1" customFormat="1"/>
    <row r="20" s="1" customFormat="1"/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太极</vt:lpstr>
      <vt:lpstr>店长主权包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巍巍</cp:lastModifiedBy>
  <dcterms:created xsi:type="dcterms:W3CDTF">2021-06-26T21:17:00Z</dcterms:created>
  <dcterms:modified xsi:type="dcterms:W3CDTF">2024-10-17T06:15:50Z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ED302EC8F5D64179ACAA19A9D7CEB61A_13</vt:lpwstr>
  </property>
  <property fmtid="{D5CDD505-2E9C-101B-9397-08002B2CF9AE}" pid="3" name="KSOProductBuildVer">
    <vt:lpwstr>2052-12.1.0.18276</vt:lpwstr>
  </property>
  <property fmtid="{D5CDD505-2E9C-101B-9397-08002B2CF9AE}" pid="4" name="_IPGFID">
    <vt:lpwstr>[DocID]=A066F6E4-73CD-4A89-ACFC-6368C4C43EFD</vt:lpwstr>
  </property>
  <property fmtid="{D5CDD505-2E9C-101B-9397-08002B2CF9AE}" pid="5" name="_IPGLAB_P-863A_E-1_CV-78AEB1B5_CN-B993B7F1">
    <vt:lpwstr>fq3ku/GP838r5OjKx1p6vWmf3YVj2NV2FOaJHgHKCFmOCmYR0tLwlC71zRHPMXjo++tjqOgTiPK6WwJ+Q8xJcXuesxgWVvSHoG5O27NxUaA=</vt:lpwstr>
  </property>
</Properties>
</file>