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Sheet1!$A$3:$AN$22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<sst xmlns="http://schemas.openxmlformats.org/spreadsheetml/2006/main" count="147" uniqueCount="82">
  <si>
    <t>价格调整申请表</t>
  </si>
  <si>
    <t>申请部门：商品部                              申请人：陈露</t>
  </si>
  <si>
    <t>申报日期：2024年10月12日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</si>
  <si>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</si>
  <si>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</si>
  <si>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</si>
  <si>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</si>
  <si>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</si>
  <si>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</si>
  <si>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</si>
  <si>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</si>
  <si>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</si>
  <si>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</si>
  <si>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</si>
  <si>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</si>
  <si>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</si>
  <si>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</si>
  <si>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</si>
  <si>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</si>
  <si>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</si>
  <si>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</si>
  <si>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</si>
  <si>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碳酸氢钠片</t>
  </si>
  <si>
    <t>0.5gx100片</t>
  </si>
  <si>
    <t>上海玉瑞生物科技(安阳)药业有限公司</t>
  </si>
  <si>
    <t>瓶</t>
  </si>
  <si>
    <t>供货价上涨</t>
  </si>
  <si>
    <t>2024.10.11</t>
  </si>
  <si>
    <t>所有门店</t>
  </si>
  <si>
    <t>硝酸咪康唑乳膏(达克宁乳膏)</t>
  </si>
  <si>
    <t>20g</t>
  </si>
  <si>
    <t>西安杨森制药有限公司</t>
  </si>
  <si>
    <t>盒</t>
  </si>
  <si>
    <t>医用护理垫（看护垫）</t>
  </si>
  <si>
    <t>5片（60cmx90cm片型夹绒+高分子）</t>
  </si>
  <si>
    <t>振德医疗用品股份有限公司</t>
  </si>
  <si>
    <t>包</t>
  </si>
  <si>
    <t>门店反馈</t>
  </si>
  <si>
    <t>湿毒清胶囊</t>
  </si>
  <si>
    <t>0.5gx30粒</t>
  </si>
  <si>
    <t>广西玉林制药集团有限责任公司</t>
  </si>
  <si>
    <t>取消会员价</t>
  </si>
  <si>
    <t>0.5gx80粒</t>
  </si>
  <si>
    <t>枣仁安神胶囊</t>
  </si>
  <si>
    <t>0.45gx25粒</t>
  </si>
  <si>
    <t>国药集团同济堂(贵州)制药有限公司</t>
  </si>
  <si>
    <t>维生素D滴剂</t>
  </si>
  <si>
    <t>800单位x12粒x5板</t>
  </si>
  <si>
    <t>青岛双鲸药业股份有限公司</t>
  </si>
  <si>
    <t>普罗雌烯阴道胶丸</t>
  </si>
  <si>
    <t>10mgx10粒</t>
  </si>
  <si>
    <t>浙江安宝药业有限公司（原浙江万联药业）</t>
  </si>
  <si>
    <t>维生素B12片</t>
  </si>
  <si>
    <t>25ugx100片</t>
  </si>
  <si>
    <t>山西亨瑞达制药有限公司</t>
  </si>
  <si>
    <t>便携式制氧机</t>
  </si>
  <si>
    <t>Spirit-3</t>
  </si>
  <si>
    <t>江苏鱼跃医疗设备股份有限公司</t>
  </si>
  <si>
    <t>台</t>
  </si>
  <si>
    <t>供货价下调和市场降价</t>
  </si>
  <si>
    <t>同仁乌鸡白凤丸</t>
  </si>
  <si>
    <t>9gx10丸(大蜜丸)</t>
  </si>
  <si>
    <t>北京同仁堂股份有限公司同仁堂制药厂</t>
  </si>
  <si>
    <t>牛黄解毒丸</t>
  </si>
  <si>
    <t>3gx10丸</t>
  </si>
  <si>
    <t>北京同仁堂科技发展股份有限公司制药厂</t>
  </si>
  <si>
    <t>金匮肾气丸</t>
  </si>
  <si>
    <t>360粒</t>
  </si>
  <si>
    <t>肾炎康复片</t>
  </si>
  <si>
    <t>0.48gx45片(薄膜衣)</t>
  </si>
  <si>
    <t>天津同仁堂集团股份有限公司</t>
  </si>
  <si>
    <t>同仁大活络丸</t>
  </si>
  <si>
    <t>3.6gx6丸</t>
  </si>
  <si>
    <t>人参归脾丸</t>
  </si>
  <si>
    <t>9gx10丸</t>
  </si>
  <si>
    <t>二妙丸</t>
  </si>
  <si>
    <t>6gx12袋</t>
  </si>
  <si>
    <t>北京同仁堂制药有限公司</t>
  </si>
  <si>
    <t>备注：以上品种将在今天（10月12日）执行新零售价，请各门店注意更换价签，以免引起不必要的误会</t>
  </si>
  <si>
    <t>董事长：</t>
  </si>
  <si>
    <t>总经理：</t>
  </si>
  <si>
    <t>制表时间：2024年9月30日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</si>
</sst>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1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C0C0C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177" fontId="10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176" fontId="12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14" fillId="0" borderId="1" xfId="0" applyNumberFormat="1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78" fontId="5" fillId="0" borderId="1" xfId="0" applyNumberFormat="1" applyFont="1" applyBorder="1" applyAlignment="1" applyProtection="1">
      <alignment horizontal="left" vertical="center"/>
    </xf>
    <xf numFmtId="176" fontId="15" fillId="0" borderId="1" xfId="0" applyNumberFormat="1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10" fontId="15" fillId="0" borderId="1" xfId="0" applyNumberFormat="1" applyFont="1" applyBorder="1" applyAlignment="1" applyProtection="1">
      <alignment horizontal="left" vertical="center" wrapText="1"/>
    </xf>
    <xf numFmtId="9" fontId="6" fillId="0" borderId="1" xfId="3" applyFont="1" applyBorder="1" applyAlignment="1" applyProtection="1">
      <alignment horizontal="left" vertical="center" wrapText="1"/>
    </xf>
    <xf numFmtId="9" fontId="6" fillId="0" borderId="1" xfId="3" applyNumberFormat="1" applyFont="1" applyBorder="1" applyAlignment="1" applyProtection="1">
      <alignment horizontal="left" vertical="center" wrapText="1"/>
    </xf>
    <xf numFmtId="176" fontId="16" fillId="0" borderId="1" xfId="0" applyNumberFormat="1" applyFont="1" applyBorder="1" applyAlignment="1" applyProtection="1">
      <alignment horizontal="left" vertical="center" wrapText="1"/>
    </xf>
    <xf numFmtId="177" fontId="17" fillId="0" borderId="1" xfId="0" applyNumberFormat="1" applyFont="1" applyBorder="1" applyAlignment="1" applyProtection="1">
      <alignment horizontal="left" vertical="center" wrapText="1"/>
    </xf>
    <xf numFmtId="9" fontId="7" fillId="0" borderId="1" xfId="3" applyFont="1" applyBorder="1" applyAlignment="1" applyProtection="1">
      <alignment horizontal="left" vertical="center" wrapText="1"/>
    </xf>
    <xf numFmtId="176" fontId="16" fillId="0" borderId="1" xfId="0" applyNumberFormat="1" applyFont="1" applyBorder="1" applyAlignment="1">
      <alignment horizontal="left" vertical="center" wrapText="1"/>
    </xf>
    <xf numFmtId="177" fontId="17" fillId="0" borderId="1" xfId="0" applyNumberFormat="1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left" vertical="center" wrapText="1"/>
    </xf>
    <xf numFmtId="10" fontId="16" fillId="0" borderId="1" xfId="0" applyNumberFormat="1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left" vertical="center" wrapText="1"/>
    </xf>
    <xf numFmtId="10" fontId="18" fillId="0" borderId="2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/>
    </xf>
    <xf numFmtId="10" fontId="18" fillId="0" borderId="1" xfId="0" applyNumberFormat="1" applyFont="1" applyBorder="1" applyAlignment="1" applyProtection="1">
      <alignment horizontal="left" vertical="center"/>
    </xf>
    <xf numFmtId="176" fontId="19" fillId="0" borderId="1" xfId="0" applyNumberFormat="1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10" fontId="19" fillId="0" borderId="1" xfId="0" applyNumberFormat="1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/>
    </xf>
    <xf numFmtId="31" fontId="6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2"/>
  <sheetViews>
    <sheetView tabSelected="1" workbookViewId="0">
      <pane ySplit="3" topLeftCell="A11" activePane="bottomLeft" state="frozen"/>
      <selection/>
      <selection pane="bottomLeft" activeCell="U19" sqref="U19"/>
    </sheetView>
  </sheetViews>
  <sheetFormatPr defaultColWidth="9" defaultRowHeight="13.5" customHeight="1"/>
  <cols>
    <col min="1" max="1" width="4.5" customWidth="1"/>
    <col min="2" max="2" width="6.625" customWidth="1"/>
    <col min="6" max="6" width="4.625" customWidth="1"/>
    <col min="7" max="10" width="7" customWidth="1"/>
    <col min="11" max="14" width="8.125" customWidth="1"/>
    <col min="15" max="15" width="8" customWidth="1"/>
    <col min="17" max="17" width="8" customWidth="1"/>
    <col min="19" max="19" width="7" customWidth="1"/>
  </cols>
  <sheetData>
    <row r="1" s="1" customFormat="1" ht="30.75" customHeight="1" spans="1:19">
      <c r="A1" s="5" t="s">
        <v>0</v>
      </c>
      <c r="B1" s="5"/>
      <c r="C1" s="5"/>
      <c r="D1" s="5"/>
      <c r="E1" s="5"/>
      <c r="F1" s="5"/>
      <c r="G1" s="5"/>
      <c r="H1" s="6"/>
      <c r="I1" s="30"/>
      <c r="J1" s="5"/>
      <c r="K1" s="5"/>
      <c r="L1" s="31"/>
      <c r="M1" s="32"/>
      <c r="N1" s="5"/>
      <c r="O1" s="33"/>
      <c r="P1" s="5"/>
      <c r="Q1" s="5"/>
      <c r="R1" s="5"/>
      <c r="S1" s="5"/>
    </row>
    <row r="2" s="1" customFormat="1" customHeight="1" spans="1:19">
      <c r="A2" s="7" t="s">
        <v>1</v>
      </c>
      <c r="B2" s="7"/>
      <c r="C2" s="7"/>
      <c r="D2" s="7"/>
      <c r="E2" s="7"/>
      <c r="F2" s="7"/>
      <c r="G2" s="8"/>
      <c r="H2" s="9"/>
      <c r="I2" s="8"/>
      <c r="J2" s="8"/>
      <c r="K2" s="8"/>
      <c r="L2" s="34" t="s">
        <v>2</v>
      </c>
      <c r="M2" s="7"/>
      <c r="N2" s="7"/>
      <c r="O2" s="35"/>
      <c r="P2" s="28"/>
      <c r="Q2" s="28"/>
      <c r="R2" s="28"/>
      <c r="S2" s="28"/>
    </row>
    <row r="3" s="1" customFormat="1" ht="24" customHeight="1" spans="1:1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3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12" t="s">
        <v>18</v>
      </c>
      <c r="Q3" s="11" t="s">
        <v>19</v>
      </c>
      <c r="R3" s="12" t="s">
        <v>20</v>
      </c>
      <c r="S3" s="12" t="s">
        <v>21</v>
      </c>
    </row>
    <row r="4" s="2" customFormat="1" ht="40" customHeight="1" spans="1:19">
      <c r="A4" s="14">
        <v>1</v>
      </c>
      <c r="B4" s="14">
        <v>94966</v>
      </c>
      <c r="C4" s="14" t="s">
        <v>22</v>
      </c>
      <c r="D4" s="14" t="s">
        <v>23</v>
      </c>
      <c r="E4" s="14" t="s">
        <v>24</v>
      </c>
      <c r="F4" s="14" t="s">
        <v>25</v>
      </c>
      <c r="G4" s="14">
        <v>4.35</v>
      </c>
      <c r="H4" s="14">
        <v>4.63</v>
      </c>
      <c r="I4" s="14">
        <v>9.8</v>
      </c>
      <c r="J4" s="14">
        <v>4.5</v>
      </c>
      <c r="K4" s="14"/>
      <c r="L4" s="14"/>
      <c r="M4" s="14">
        <v>7.5</v>
      </c>
      <c r="N4" s="42">
        <f t="shared" ref="N4:N10" si="0">(I4-G4)/I4</f>
        <v>0.556122448979592</v>
      </c>
      <c r="O4" s="42">
        <f>(M4-H4)/M4</f>
        <v>0.382666666666667</v>
      </c>
      <c r="P4" s="14">
        <f>M4-J4</f>
        <v>3</v>
      </c>
      <c r="Q4" s="14" t="s">
        <v>26</v>
      </c>
      <c r="R4" s="14" t="s">
        <v>27</v>
      </c>
      <c r="S4" s="14" t="s">
        <v>28</v>
      </c>
    </row>
    <row r="5" s="2" customFormat="1" ht="40" customHeight="1" spans="1:19">
      <c r="A5" s="14">
        <v>2</v>
      </c>
      <c r="B5" s="14">
        <v>4897</v>
      </c>
      <c r="C5" s="14" t="s">
        <v>29</v>
      </c>
      <c r="D5" s="14" t="s">
        <v>30</v>
      </c>
      <c r="E5" s="14" t="s">
        <v>31</v>
      </c>
      <c r="F5" s="14" t="s">
        <v>32</v>
      </c>
      <c r="G5" s="14">
        <v>19.4</v>
      </c>
      <c r="H5" s="14">
        <v>20.33</v>
      </c>
      <c r="I5" s="14">
        <v>26.8</v>
      </c>
      <c r="J5" s="14">
        <v>19.9</v>
      </c>
      <c r="K5" s="14"/>
      <c r="L5" s="14"/>
      <c r="M5" s="14">
        <v>24.5</v>
      </c>
      <c r="N5" s="42">
        <f t="shared" si="0"/>
        <v>0.276119402985075</v>
      </c>
      <c r="O5" s="42">
        <f>(M5-H5)/M5</f>
        <v>0.170204081632653</v>
      </c>
      <c r="P5" s="14">
        <f>M5-J5</f>
        <v>4.6</v>
      </c>
      <c r="Q5" s="14" t="s">
        <v>26</v>
      </c>
      <c r="R5" s="14" t="s">
        <v>27</v>
      </c>
      <c r="S5" s="14" t="s">
        <v>28</v>
      </c>
    </row>
    <row r="6" s="2" customFormat="1" ht="40" customHeight="1" spans="1:19">
      <c r="A6" s="14">
        <v>3</v>
      </c>
      <c r="B6" s="14">
        <v>170253</v>
      </c>
      <c r="C6" s="14" t="s">
        <v>33</v>
      </c>
      <c r="D6" s="14" t="s">
        <v>34</v>
      </c>
      <c r="E6" s="14" t="s">
        <v>35</v>
      </c>
      <c r="F6" s="14" t="s">
        <v>36</v>
      </c>
      <c r="G6" s="14">
        <v>16.29</v>
      </c>
      <c r="H6" s="14">
        <v>16.29</v>
      </c>
      <c r="I6" s="14">
        <v>42</v>
      </c>
      <c r="J6" s="14"/>
      <c r="K6" s="14"/>
      <c r="L6" s="14">
        <v>38</v>
      </c>
      <c r="M6" s="14"/>
      <c r="N6" s="42">
        <f t="shared" si="0"/>
        <v>0.612142857142857</v>
      </c>
      <c r="O6" s="42">
        <f>(L6-H6)/L6</f>
        <v>0.571315789473684</v>
      </c>
      <c r="P6" s="14">
        <f>L6-I6</f>
        <v>-4</v>
      </c>
      <c r="Q6" s="14" t="s">
        <v>37</v>
      </c>
      <c r="R6" s="14" t="s">
        <v>27</v>
      </c>
      <c r="S6" s="14" t="s">
        <v>28</v>
      </c>
    </row>
    <row r="7" s="2" customFormat="1" ht="40" customHeight="1" spans="1:19">
      <c r="A7" s="14">
        <v>4</v>
      </c>
      <c r="B7" s="15">
        <v>1264</v>
      </c>
      <c r="C7" s="15" t="s">
        <v>38</v>
      </c>
      <c r="D7" s="15" t="s">
        <v>39</v>
      </c>
      <c r="E7" s="15" t="s">
        <v>40</v>
      </c>
      <c r="F7" s="14" t="s">
        <v>25</v>
      </c>
      <c r="G7" s="16">
        <v>23.74</v>
      </c>
      <c r="H7" s="16">
        <v>24.73</v>
      </c>
      <c r="I7" s="16">
        <v>28.8</v>
      </c>
      <c r="J7" s="16">
        <v>24.8</v>
      </c>
      <c r="K7" s="16"/>
      <c r="L7" s="16"/>
      <c r="M7" s="14" t="s">
        <v>41</v>
      </c>
      <c r="N7" s="42">
        <f t="shared" si="0"/>
        <v>0.175694444444445</v>
      </c>
      <c r="O7" s="43">
        <v>0.18</v>
      </c>
      <c r="P7" s="14">
        <f>I7-J7</f>
        <v>4</v>
      </c>
      <c r="Q7" s="14" t="s">
        <v>26</v>
      </c>
      <c r="R7" s="14" t="s">
        <v>27</v>
      </c>
      <c r="S7" s="14" t="s">
        <v>28</v>
      </c>
    </row>
    <row r="8" s="2" customFormat="1" ht="40" customHeight="1" spans="1:19">
      <c r="A8" s="14">
        <v>5</v>
      </c>
      <c r="B8" s="15">
        <v>114823</v>
      </c>
      <c r="C8" s="15" t="s">
        <v>38</v>
      </c>
      <c r="D8" s="15" t="s">
        <v>42</v>
      </c>
      <c r="E8" s="15" t="s">
        <v>40</v>
      </c>
      <c r="F8" s="14" t="s">
        <v>25</v>
      </c>
      <c r="G8" s="16">
        <v>38.38</v>
      </c>
      <c r="H8" s="16">
        <v>47.8</v>
      </c>
      <c r="I8" s="16">
        <v>59.5</v>
      </c>
      <c r="J8" s="16"/>
      <c r="K8" s="16"/>
      <c r="L8" s="16">
        <v>68</v>
      </c>
      <c r="M8" s="14"/>
      <c r="N8" s="42">
        <f t="shared" si="0"/>
        <v>0.354957983193277</v>
      </c>
      <c r="O8" s="42">
        <f>(L8-G8)/L8</f>
        <v>0.435588235294118</v>
      </c>
      <c r="P8" s="14">
        <f t="shared" ref="P8:P14" si="1">L8-I8</f>
        <v>8.5</v>
      </c>
      <c r="Q8" s="14" t="s">
        <v>26</v>
      </c>
      <c r="R8" s="14" t="s">
        <v>27</v>
      </c>
      <c r="S8" s="14" t="s">
        <v>28</v>
      </c>
    </row>
    <row r="9" s="3" customFormat="1" ht="40" customHeight="1" spans="1:19">
      <c r="A9" s="14">
        <v>6</v>
      </c>
      <c r="B9" s="15">
        <v>73843</v>
      </c>
      <c r="C9" s="15" t="s">
        <v>43</v>
      </c>
      <c r="D9" s="15" t="s">
        <v>44</v>
      </c>
      <c r="E9" s="15" t="s">
        <v>45</v>
      </c>
      <c r="F9" s="14" t="s">
        <v>25</v>
      </c>
      <c r="G9" s="17">
        <v>24.3</v>
      </c>
      <c r="H9" s="14">
        <v>33.91</v>
      </c>
      <c r="I9" s="17">
        <v>28.5</v>
      </c>
      <c r="J9" s="17"/>
      <c r="K9" s="14"/>
      <c r="L9" s="44">
        <v>39.8</v>
      </c>
      <c r="M9" s="45"/>
      <c r="N9" s="46">
        <f t="shared" si="0"/>
        <v>0.147368421052632</v>
      </c>
      <c r="O9" s="46">
        <f>(L9-H9)/L9</f>
        <v>0.147989949748744</v>
      </c>
      <c r="P9" s="14">
        <f t="shared" si="1"/>
        <v>11.3</v>
      </c>
      <c r="Q9" s="61" t="s">
        <v>26</v>
      </c>
      <c r="R9" s="14" t="s">
        <v>27</v>
      </c>
      <c r="S9" s="14" t="s">
        <v>28</v>
      </c>
    </row>
    <row r="10" s="4" customFormat="1" ht="40" customHeight="1" spans="1:19">
      <c r="A10" s="14">
        <v>7</v>
      </c>
      <c r="B10" s="18">
        <v>2509854</v>
      </c>
      <c r="C10" s="18" t="s">
        <v>46</v>
      </c>
      <c r="D10" s="18" t="s">
        <v>47</v>
      </c>
      <c r="E10" s="18" t="s">
        <v>48</v>
      </c>
      <c r="F10" s="14" t="s">
        <v>32</v>
      </c>
      <c r="G10" s="19">
        <v>64</v>
      </c>
      <c r="H10" s="20">
        <v>84.5</v>
      </c>
      <c r="I10" s="19">
        <v>128</v>
      </c>
      <c r="J10" s="19"/>
      <c r="K10" s="20"/>
      <c r="L10" s="47">
        <v>169</v>
      </c>
      <c r="M10" s="48"/>
      <c r="N10" s="46">
        <f t="shared" si="0"/>
        <v>0.5</v>
      </c>
      <c r="O10" s="49">
        <v>0.5</v>
      </c>
      <c r="P10" s="14">
        <f t="shared" si="1"/>
        <v>41</v>
      </c>
      <c r="Q10" s="62" t="s">
        <v>26</v>
      </c>
      <c r="R10" s="14" t="s">
        <v>27</v>
      </c>
      <c r="S10" s="14" t="s">
        <v>28</v>
      </c>
    </row>
    <row r="11" s="3" customFormat="1" ht="40" customHeight="1" spans="1:40">
      <c r="A11" s="14">
        <v>8</v>
      </c>
      <c r="B11" s="18">
        <v>203740</v>
      </c>
      <c r="C11" s="18" t="s">
        <v>49</v>
      </c>
      <c r="D11" s="18" t="s">
        <v>50</v>
      </c>
      <c r="E11" s="18" t="s">
        <v>51</v>
      </c>
      <c r="F11" s="14" t="s">
        <v>32</v>
      </c>
      <c r="G11" s="18">
        <v>48.41</v>
      </c>
      <c r="H11" s="21">
        <v>89.61</v>
      </c>
      <c r="I11" s="18">
        <v>79.8</v>
      </c>
      <c r="J11" s="19"/>
      <c r="K11" s="20"/>
      <c r="L11" s="47">
        <v>128</v>
      </c>
      <c r="M11" s="48"/>
      <c r="N11" s="50">
        <v>0.3933</v>
      </c>
      <c r="O11" s="49">
        <v>0.3</v>
      </c>
      <c r="P11" s="14">
        <f t="shared" si="1"/>
        <v>48.2</v>
      </c>
      <c r="Q11" s="62" t="s">
        <v>26</v>
      </c>
      <c r="R11" s="14" t="s">
        <v>27</v>
      </c>
      <c r="S11" s="20" t="s">
        <v>28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="4" customFormat="1" ht="40" customHeight="1" spans="1:19">
      <c r="A12" s="14">
        <v>9</v>
      </c>
      <c r="B12" s="22">
        <v>47724</v>
      </c>
      <c r="C12" s="22" t="s">
        <v>52</v>
      </c>
      <c r="D12" s="22" t="s">
        <v>53</v>
      </c>
      <c r="E12" s="22" t="s">
        <v>54</v>
      </c>
      <c r="F12" s="14" t="s">
        <v>25</v>
      </c>
      <c r="G12" s="23">
        <v>3.15</v>
      </c>
      <c r="H12" s="24">
        <v>3.9</v>
      </c>
      <c r="I12" s="23">
        <v>3.5</v>
      </c>
      <c r="J12" s="23"/>
      <c r="K12" s="24"/>
      <c r="L12" s="51">
        <v>4.5</v>
      </c>
      <c r="M12" s="52"/>
      <c r="N12" s="53"/>
      <c r="O12" s="54"/>
      <c r="P12" s="14">
        <f t="shared" si="1"/>
        <v>1</v>
      </c>
      <c r="Q12" s="63" t="s">
        <v>26</v>
      </c>
      <c r="R12" s="14" t="s">
        <v>27</v>
      </c>
      <c r="S12" s="24" t="s">
        <v>28</v>
      </c>
    </row>
    <row r="13" s="2" customFormat="1" ht="40" customHeight="1" spans="1:19">
      <c r="A13" s="14">
        <v>10</v>
      </c>
      <c r="B13" s="15">
        <v>240696</v>
      </c>
      <c r="C13" s="15" t="s">
        <v>55</v>
      </c>
      <c r="D13" s="15" t="s">
        <v>56</v>
      </c>
      <c r="E13" s="15" t="s">
        <v>57</v>
      </c>
      <c r="F13" s="14" t="s">
        <v>58</v>
      </c>
      <c r="G13" s="16">
        <v>8960</v>
      </c>
      <c r="H13" s="16">
        <v>8300</v>
      </c>
      <c r="I13" s="16">
        <v>12800</v>
      </c>
      <c r="J13" s="16"/>
      <c r="K13" s="16"/>
      <c r="L13" s="16">
        <v>9800</v>
      </c>
      <c r="M13" s="14"/>
      <c r="N13" s="42">
        <f>(I13-G13)/I13</f>
        <v>0.3</v>
      </c>
      <c r="O13" s="42">
        <f>(L13-G13)/L13</f>
        <v>0.0857142857142857</v>
      </c>
      <c r="P13" s="14">
        <f t="shared" si="1"/>
        <v>-3000</v>
      </c>
      <c r="Q13" s="14" t="s">
        <v>59</v>
      </c>
      <c r="R13" s="14" t="s">
        <v>27</v>
      </c>
      <c r="S13" s="14" t="s">
        <v>28</v>
      </c>
    </row>
    <row r="14" s="2" customFormat="1" ht="40" customHeight="1" spans="1:19">
      <c r="A14" s="14">
        <v>11</v>
      </c>
      <c r="B14" s="16">
        <v>1212</v>
      </c>
      <c r="C14" s="16" t="s">
        <v>60</v>
      </c>
      <c r="D14" s="16" t="s">
        <v>61</v>
      </c>
      <c r="E14" s="16" t="s">
        <v>62</v>
      </c>
      <c r="F14" s="14" t="s">
        <v>32</v>
      </c>
      <c r="G14" s="16">
        <v>21.21</v>
      </c>
      <c r="H14" s="16">
        <v>21.21</v>
      </c>
      <c r="I14" s="16">
        <v>24.9</v>
      </c>
      <c r="J14" s="16"/>
      <c r="K14" s="16"/>
      <c r="L14" s="16">
        <v>26</v>
      </c>
      <c r="M14" s="14"/>
      <c r="N14" s="42">
        <f t="shared" ref="N14:N25" si="2">(I14-G14)/I14</f>
        <v>0.148192771084337</v>
      </c>
      <c r="O14" s="42">
        <f>(L14-H14)/L14</f>
        <v>0.184230769230769</v>
      </c>
      <c r="P14" s="14">
        <f t="shared" si="1"/>
        <v>1.1</v>
      </c>
      <c r="Q14" s="14" t="s">
        <v>37</v>
      </c>
      <c r="R14" s="14" t="s">
        <v>27</v>
      </c>
      <c r="S14" s="14" t="s">
        <v>28</v>
      </c>
    </row>
    <row r="15" s="2" customFormat="1" ht="40" customHeight="1" spans="1:19">
      <c r="A15" s="14">
        <v>12</v>
      </c>
      <c r="B15" s="16">
        <v>16522</v>
      </c>
      <c r="C15" s="16" t="s">
        <v>63</v>
      </c>
      <c r="D15" s="16" t="s">
        <v>64</v>
      </c>
      <c r="E15" s="16" t="s">
        <v>65</v>
      </c>
      <c r="F15" s="14" t="s">
        <v>32</v>
      </c>
      <c r="G15" s="16">
        <v>9.7</v>
      </c>
      <c r="H15" s="16">
        <v>9.7</v>
      </c>
      <c r="I15" s="16">
        <v>12</v>
      </c>
      <c r="J15" s="16"/>
      <c r="K15" s="16"/>
      <c r="L15" s="16">
        <v>14.7</v>
      </c>
      <c r="M15" s="14"/>
      <c r="N15" s="42">
        <f t="shared" si="2"/>
        <v>0.191666666666667</v>
      </c>
      <c r="O15" s="42">
        <f>(L15-H15)/L15</f>
        <v>0.340136054421769</v>
      </c>
      <c r="P15" s="14">
        <f t="shared" ref="P15:P20" si="3">L15-I15</f>
        <v>2.7</v>
      </c>
      <c r="Q15" s="14" t="s">
        <v>37</v>
      </c>
      <c r="R15" s="14" t="s">
        <v>27</v>
      </c>
      <c r="S15" s="14" t="s">
        <v>28</v>
      </c>
    </row>
    <row r="16" s="2" customFormat="1" ht="40" customHeight="1" spans="1:19">
      <c r="A16" s="14">
        <v>13</v>
      </c>
      <c r="B16" s="16">
        <v>11424</v>
      </c>
      <c r="C16" s="16" t="s">
        <v>66</v>
      </c>
      <c r="D16" s="16" t="s">
        <v>67</v>
      </c>
      <c r="E16" s="16" t="s">
        <v>65</v>
      </c>
      <c r="F16" s="14" t="s">
        <v>25</v>
      </c>
      <c r="G16" s="16">
        <v>12.63</v>
      </c>
      <c r="H16" s="16">
        <v>12.63</v>
      </c>
      <c r="I16" s="16">
        <v>16.5</v>
      </c>
      <c r="J16" s="16"/>
      <c r="K16" s="16"/>
      <c r="L16" s="16">
        <v>25</v>
      </c>
      <c r="M16" s="14"/>
      <c r="N16" s="42">
        <f t="shared" si="2"/>
        <v>0.234545454545455</v>
      </c>
      <c r="O16" s="42">
        <f>(L16-H16)/L16</f>
        <v>0.4948</v>
      </c>
      <c r="P16" s="14">
        <f t="shared" si="3"/>
        <v>8.5</v>
      </c>
      <c r="Q16" s="14" t="s">
        <v>37</v>
      </c>
      <c r="R16" s="14" t="s">
        <v>27</v>
      </c>
      <c r="S16" s="14" t="s">
        <v>28</v>
      </c>
    </row>
    <row r="17" s="2" customFormat="1" ht="40" customHeight="1" spans="1:19">
      <c r="A17" s="14">
        <v>14</v>
      </c>
      <c r="B17" s="16">
        <v>49889</v>
      </c>
      <c r="C17" s="16" t="s">
        <v>68</v>
      </c>
      <c r="D17" s="16" t="s">
        <v>69</v>
      </c>
      <c r="E17" s="16" t="s">
        <v>70</v>
      </c>
      <c r="F17" s="14" t="s">
        <v>25</v>
      </c>
      <c r="G17" s="16">
        <v>21.88</v>
      </c>
      <c r="H17" s="16">
        <v>21.88</v>
      </c>
      <c r="I17" s="16">
        <v>30</v>
      </c>
      <c r="J17" s="16">
        <v>29.2</v>
      </c>
      <c r="K17" s="16"/>
      <c r="L17" s="16">
        <v>29.5</v>
      </c>
      <c r="M17" s="14" t="s">
        <v>41</v>
      </c>
      <c r="N17" s="42">
        <f t="shared" si="2"/>
        <v>0.270666666666667</v>
      </c>
      <c r="O17" s="42">
        <f>(L17-G17)/L17</f>
        <v>0.258305084745763</v>
      </c>
      <c r="P17" s="14">
        <f t="shared" si="3"/>
        <v>-0.5</v>
      </c>
      <c r="Q17" s="14" t="s">
        <v>37</v>
      </c>
      <c r="R17" s="14" t="s">
        <v>27</v>
      </c>
      <c r="S17" s="14" t="s">
        <v>28</v>
      </c>
    </row>
    <row r="18" s="2" customFormat="1" ht="40" customHeight="1" spans="1:19">
      <c r="A18" s="14">
        <v>15</v>
      </c>
      <c r="B18" s="16">
        <v>2307</v>
      </c>
      <c r="C18" s="16" t="s">
        <v>71</v>
      </c>
      <c r="D18" s="16" t="s">
        <v>72</v>
      </c>
      <c r="E18" s="16" t="s">
        <v>62</v>
      </c>
      <c r="F18" s="14" t="s">
        <v>32</v>
      </c>
      <c r="G18" s="16">
        <v>49.49</v>
      </c>
      <c r="H18" s="16">
        <v>49.49</v>
      </c>
      <c r="I18" s="16">
        <v>69</v>
      </c>
      <c r="J18" s="16"/>
      <c r="K18" s="16"/>
      <c r="L18" s="16">
        <v>59</v>
      </c>
      <c r="M18" s="14">
        <v>56.5</v>
      </c>
      <c r="N18" s="42">
        <f t="shared" si="2"/>
        <v>0.282753623188406</v>
      </c>
      <c r="O18" s="42">
        <f>(L18-G18)/L18</f>
        <v>0.161186440677966</v>
      </c>
      <c r="P18" s="14">
        <f t="shared" si="3"/>
        <v>-10</v>
      </c>
      <c r="Q18" s="14" t="s">
        <v>37</v>
      </c>
      <c r="R18" s="14" t="s">
        <v>27</v>
      </c>
      <c r="S18" s="14" t="s">
        <v>28</v>
      </c>
    </row>
    <row r="19" s="2" customFormat="1" ht="40" customHeight="1" spans="1:19">
      <c r="A19" s="14">
        <v>16</v>
      </c>
      <c r="B19" s="16">
        <v>57129</v>
      </c>
      <c r="C19" s="16" t="s">
        <v>73</v>
      </c>
      <c r="D19" s="16" t="s">
        <v>74</v>
      </c>
      <c r="E19" s="16" t="s">
        <v>62</v>
      </c>
      <c r="F19" s="14" t="s">
        <v>32</v>
      </c>
      <c r="G19" s="16">
        <v>21.21</v>
      </c>
      <c r="H19" s="16">
        <v>21.21</v>
      </c>
      <c r="I19" s="16">
        <v>31.8</v>
      </c>
      <c r="J19" s="16"/>
      <c r="K19" s="16"/>
      <c r="L19" s="16">
        <v>28</v>
      </c>
      <c r="M19" s="14"/>
      <c r="N19" s="42">
        <f t="shared" si="2"/>
        <v>0.333018867924528</v>
      </c>
      <c r="O19" s="42">
        <f>(L19-G19)/L19</f>
        <v>0.2425</v>
      </c>
      <c r="P19" s="14">
        <f t="shared" si="3"/>
        <v>-3.8</v>
      </c>
      <c r="Q19" s="14" t="s">
        <v>37</v>
      </c>
      <c r="R19" s="14" t="s">
        <v>27</v>
      </c>
      <c r="S19" s="14" t="s">
        <v>28</v>
      </c>
    </row>
    <row r="20" s="2" customFormat="1" ht="40" customHeight="1" spans="1:19">
      <c r="A20" s="14">
        <v>17</v>
      </c>
      <c r="B20" s="16">
        <v>57993</v>
      </c>
      <c r="C20" s="16" t="s">
        <v>75</v>
      </c>
      <c r="D20" s="16" t="s">
        <v>76</v>
      </c>
      <c r="E20" s="16" t="s">
        <v>77</v>
      </c>
      <c r="F20" s="14" t="s">
        <v>32</v>
      </c>
      <c r="G20" s="16">
        <v>20.66</v>
      </c>
      <c r="H20" s="16">
        <v>20.66</v>
      </c>
      <c r="I20" s="16">
        <v>56</v>
      </c>
      <c r="J20" s="16"/>
      <c r="K20" s="16"/>
      <c r="L20" s="16">
        <v>48</v>
      </c>
      <c r="M20" s="14"/>
      <c r="N20" s="42">
        <f t="shared" si="2"/>
        <v>0.631071428571429</v>
      </c>
      <c r="O20" s="42">
        <f>(L20-G20)/L20</f>
        <v>0.569583333333333</v>
      </c>
      <c r="P20" s="14">
        <f t="shared" si="3"/>
        <v>-8</v>
      </c>
      <c r="Q20" s="14" t="s">
        <v>37</v>
      </c>
      <c r="R20" s="14" t="s">
        <v>27</v>
      </c>
      <c r="S20" s="14" t="s">
        <v>28</v>
      </c>
    </row>
    <row r="21" s="1" customFormat="1" customHeight="1" spans="1:19">
      <c r="A21" s="25" t="s">
        <v>78</v>
      </c>
      <c r="B21" s="25"/>
      <c r="C21" s="25"/>
      <c r="D21" s="14"/>
      <c r="E21" s="14"/>
      <c r="F21" s="17"/>
      <c r="G21" s="17"/>
      <c r="H21" s="26"/>
      <c r="I21" s="17"/>
      <c r="J21" s="17"/>
      <c r="K21" s="26"/>
      <c r="L21" s="55"/>
      <c r="M21" s="25"/>
      <c r="N21" s="56"/>
      <c r="O21" s="57"/>
      <c r="P21" s="12"/>
      <c r="Q21" s="64"/>
      <c r="R21" s="65"/>
      <c r="S21" s="65"/>
    </row>
    <row r="22" s="1" customFormat="1" customHeight="1" spans="1:19">
      <c r="A22" s="27"/>
      <c r="B22" s="11" t="s">
        <v>79</v>
      </c>
      <c r="C22" s="28"/>
      <c r="D22" s="11" t="s">
        <v>80</v>
      </c>
      <c r="E22" s="14"/>
      <c r="F22" s="17"/>
      <c r="G22" s="17"/>
      <c r="H22" s="29"/>
      <c r="I22" s="17"/>
      <c r="J22" s="17"/>
      <c r="K22" s="26"/>
      <c r="L22" s="58"/>
      <c r="M22" s="59"/>
      <c r="N22" s="11"/>
      <c r="O22" s="60"/>
      <c r="P22" s="12"/>
      <c r="Q22" s="64"/>
      <c r="R22" s="11" t="s">
        <v>81</v>
      </c>
      <c r="S22" s="12"/>
    </row>
  </sheetData>
  <mergeCells count="6">
    <mergeCell ref="A1:S1"/>
    <mergeCell ref="A2:E2"/>
    <mergeCell ref="F2:J2"/>
    <mergeCell ref="L2:O2"/>
    <mergeCell ref="P2:S2"/>
    <mergeCell ref="A21:C21"/>
  </mergeCells>
  <pageMargins left="0.700694444444445" right="0.700694444444445" top="0.751388888888889" bottom="0.751388888888889" header="0.298611111111111" footer="0.298611111111111"/>
  <pageSetup paperSize="9" scale="85" fitToHeight="0" orientation="landscape" horizontalDpi="600"/>
  <headerFooter/>
  <ignoredErrors>
    <ignoredError sqref="P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2024-10-12T10:04:30Z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D760BA5DC64047308C385B9571AF79DC_12</vt:lpwstr>
  </property>
</Properties>
</file>