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activeTab="1"/>
  </bookViews>
  <sheets>
    <sheet name="分门店开展明细" sheetId="2" r:id="rId1"/>
    <sheet name="员工加分明细" sheetId="7" r:id="rId2"/>
    <sheet name="门店任务明细" sheetId="3" r:id="rId3"/>
    <sheet name="分片区" sheetId="4" r:id="rId4"/>
    <sheet name="加分原则" sheetId="5" r:id="rId5"/>
  </sheets>
  <definedNames>
    <definedName name="_xlnm._FilterDatabase" localSheetId="0" hidden="1">分门店开展明细!$A$1:$W$100</definedName>
    <definedName name="_xlnm._FilterDatabase" localSheetId="1" hidden="1">员工加分明细!$A$1:$P$121</definedName>
    <definedName name="_xlnm._FilterDatabase" localSheetId="2" hidden="1">门店任务明细!$A$1:$T$143</definedName>
  </definedNames>
  <calcPr calcId="144525"/>
</workbook>
</file>

<file path=xl/sharedStrings.xml><?xml version="1.0" encoding="utf-8"?>
<sst xmlns="http://schemas.openxmlformats.org/spreadsheetml/2006/main" count="2085" uniqueCount="575">
  <si>
    <t>序号</t>
  </si>
  <si>
    <t>月份</t>
  </si>
  <si>
    <t>日期</t>
  </si>
  <si>
    <t>门店ID</t>
  </si>
  <si>
    <t>门店</t>
  </si>
  <si>
    <t>片区</t>
  </si>
  <si>
    <t>患教类型</t>
  </si>
  <si>
    <t>合作厂家</t>
  </si>
  <si>
    <t>疾病主题</t>
  </si>
  <si>
    <t>讲师</t>
  </si>
  <si>
    <t>店长</t>
  </si>
  <si>
    <t>店长ID</t>
  </si>
  <si>
    <t>患教人次</t>
  </si>
  <si>
    <t>检测人次</t>
  </si>
  <si>
    <t>门店当日销售</t>
  </si>
  <si>
    <t>相关产品销售</t>
  </si>
  <si>
    <t>销售数量</t>
  </si>
  <si>
    <t>是否有照片</t>
  </si>
  <si>
    <t>备注</t>
  </si>
  <si>
    <t>讲师加分</t>
  </si>
  <si>
    <t>店长加分</t>
  </si>
  <si>
    <t>员工加分</t>
  </si>
  <si>
    <t>讲师角色</t>
  </si>
  <si>
    <t>8月</t>
  </si>
  <si>
    <t>观音阁</t>
  </si>
  <si>
    <t>城郊一片</t>
  </si>
  <si>
    <t>小班患教</t>
  </si>
  <si>
    <t>高血压的健康知识</t>
  </si>
  <si>
    <t>朱欢</t>
  </si>
  <si>
    <t>是</t>
  </si>
  <si>
    <t>7月</t>
  </si>
  <si>
    <t>奎光路</t>
  </si>
  <si>
    <t>厂家患教</t>
  </si>
  <si>
    <t>远大</t>
  </si>
  <si>
    <t>幽门螺旋杆菌感染的免费检测</t>
  </si>
  <si>
    <t>厂家讲师</t>
  </si>
  <si>
    <t>韩启敏</t>
  </si>
  <si>
    <t>厂家</t>
  </si>
  <si>
    <t>内蒙古桃源店</t>
  </si>
  <si>
    <t>高血压</t>
  </si>
  <si>
    <t>田兰</t>
  </si>
  <si>
    <t>千禧街道</t>
  </si>
  <si>
    <t>高血压健康教育</t>
  </si>
  <si>
    <t>李沙</t>
  </si>
  <si>
    <t>李沙1</t>
  </si>
  <si>
    <t>邛崃洪川店</t>
  </si>
  <si>
    <t>马婷婷</t>
  </si>
  <si>
    <t>邛崃中心店</t>
  </si>
  <si>
    <t>糖尿病饮食与并发症</t>
  </si>
  <si>
    <t>杨平</t>
  </si>
  <si>
    <t>沙渠店</t>
  </si>
  <si>
    <t>糖尿病人的饮食与并发症</t>
  </si>
  <si>
    <t>严蓉</t>
  </si>
  <si>
    <t>翔凤路店</t>
  </si>
  <si>
    <t>糖尿病并发症</t>
  </si>
  <si>
    <t>杨文英</t>
  </si>
  <si>
    <t>新场镇店</t>
  </si>
  <si>
    <t>高血压的健康教育</t>
  </si>
  <si>
    <t>刘娟</t>
  </si>
  <si>
    <t>杏林店</t>
  </si>
  <si>
    <t>高血压的预防和治疗</t>
  </si>
  <si>
    <t>戚彩</t>
  </si>
  <si>
    <t>羊安店</t>
  </si>
  <si>
    <t>汪梦雨</t>
  </si>
  <si>
    <t>宝莲路店</t>
  </si>
  <si>
    <t>城郊一区</t>
  </si>
  <si>
    <t>吴阳</t>
  </si>
  <si>
    <t>大邑北街店</t>
  </si>
  <si>
    <t>高血压糖尿病防治</t>
  </si>
  <si>
    <t>黄霞</t>
  </si>
  <si>
    <t>大邑东街店</t>
  </si>
  <si>
    <t>刘秋菊</t>
  </si>
  <si>
    <t>凤凰大道店</t>
  </si>
  <si>
    <t>万义丽</t>
  </si>
  <si>
    <t>金巷西街店</t>
  </si>
  <si>
    <t>叶程</t>
  </si>
  <si>
    <t>景中路店</t>
  </si>
  <si>
    <t>晏祥春</t>
  </si>
  <si>
    <t>杨科</t>
  </si>
  <si>
    <t>聚源镇药店</t>
  </si>
  <si>
    <t>高血压及高血脂的注意事项</t>
  </si>
  <si>
    <t>易月红</t>
  </si>
  <si>
    <t>何丽萍</t>
  </si>
  <si>
    <t>员工</t>
  </si>
  <si>
    <t>蒲阳路店</t>
  </si>
  <si>
    <t>糖尿病血糖监测</t>
  </si>
  <si>
    <t>周有惠</t>
  </si>
  <si>
    <t>蜀望路店</t>
  </si>
  <si>
    <t>徐志强</t>
  </si>
  <si>
    <t>问道西路店</t>
  </si>
  <si>
    <t>糖尿病的健康小常识</t>
  </si>
  <si>
    <t>吴志海</t>
  </si>
  <si>
    <t>糖尿病与饮食</t>
  </si>
  <si>
    <t>金带店</t>
  </si>
  <si>
    <t>崇州片区</t>
  </si>
  <si>
    <t>高血压的并发症</t>
  </si>
  <si>
    <t>陈凤珍</t>
  </si>
  <si>
    <t>三江店</t>
  </si>
  <si>
    <t>康恩贝</t>
  </si>
  <si>
    <t>前列腺炎</t>
  </si>
  <si>
    <t>骆素花</t>
  </si>
  <si>
    <t>贝森北路</t>
  </si>
  <si>
    <t>东南片区</t>
  </si>
  <si>
    <t>肖瑶</t>
  </si>
  <si>
    <t>观音桥</t>
  </si>
  <si>
    <t>阿斯利康</t>
  </si>
  <si>
    <t>血脂、血糖、血压</t>
  </si>
  <si>
    <t>袁咏梅</t>
  </si>
  <si>
    <t>华康店</t>
  </si>
  <si>
    <t>黄艳</t>
  </si>
  <si>
    <t>黄艳1</t>
  </si>
  <si>
    <t>华泰路二店</t>
  </si>
  <si>
    <t>血糖仪正确使用</t>
  </si>
  <si>
    <t>吕彩霞</t>
  </si>
  <si>
    <t>劼人路店</t>
  </si>
  <si>
    <t>前列腺健康</t>
  </si>
  <si>
    <t>王丽超</t>
  </si>
  <si>
    <t>金马河店</t>
  </si>
  <si>
    <t>前列腺疾病</t>
  </si>
  <si>
    <t>易永红</t>
  </si>
  <si>
    <t>锦华店</t>
  </si>
  <si>
    <t>正大制药</t>
  </si>
  <si>
    <t>免费检测骨密度</t>
  </si>
  <si>
    <t>邹惠</t>
  </si>
  <si>
    <t>静沙南路店</t>
  </si>
  <si>
    <t>胃肠道疾病</t>
  </si>
  <si>
    <t>梅雅霜</t>
  </si>
  <si>
    <t>否</t>
  </si>
  <si>
    <t>做了患教未提交不加分</t>
  </si>
  <si>
    <t>柳翠路店</t>
  </si>
  <si>
    <t>免费检测血糖血压血脂</t>
  </si>
  <si>
    <t>施雪</t>
  </si>
  <si>
    <t>前列腺增生症的防治与保健知识讲解</t>
  </si>
  <si>
    <t>民丰大道店</t>
  </si>
  <si>
    <t>糖尿病健康知识</t>
  </si>
  <si>
    <t>杨秀娟</t>
  </si>
  <si>
    <t>于春莲</t>
  </si>
  <si>
    <t>榕声路店</t>
  </si>
  <si>
    <t>王芳1</t>
  </si>
  <si>
    <t>血脂血压检查</t>
  </si>
  <si>
    <t>杉板桥店</t>
  </si>
  <si>
    <t>关爱血脂</t>
  </si>
  <si>
    <t>殷岱菊</t>
  </si>
  <si>
    <t>水碾河店</t>
  </si>
  <si>
    <t>张春丽</t>
  </si>
  <si>
    <t>泰和二街</t>
  </si>
  <si>
    <t>正大</t>
  </si>
  <si>
    <t>贾兰</t>
  </si>
  <si>
    <t>天顺路</t>
  </si>
  <si>
    <t>免费义诊，测血压，测血糖</t>
  </si>
  <si>
    <t>林铃</t>
  </si>
  <si>
    <t>通盈街店</t>
  </si>
  <si>
    <t xml:space="preserve">罗月月 </t>
  </si>
  <si>
    <t>罗月月</t>
  </si>
  <si>
    <t>万科店</t>
  </si>
  <si>
    <t>马雪</t>
  </si>
  <si>
    <t>万宇店</t>
  </si>
  <si>
    <t>新乐中街</t>
  </si>
  <si>
    <t>朱文艺</t>
  </si>
  <si>
    <t>成汉南路</t>
  </si>
  <si>
    <t>旗舰片区</t>
  </si>
  <si>
    <t>关注幽门螺旋菌，关注肠道健康</t>
  </si>
  <si>
    <t>蒋雪琴</t>
  </si>
  <si>
    <t>红星店</t>
  </si>
  <si>
    <t>慢性胃炎的“导火索”——幽门螺旋杆菌感染</t>
  </si>
  <si>
    <t>王进</t>
  </si>
  <si>
    <t>浆洗街店</t>
  </si>
  <si>
    <t>正大天晴</t>
  </si>
  <si>
    <t>肝脏疾病相关知识</t>
  </si>
  <si>
    <t>毛静静</t>
  </si>
  <si>
    <t>四高检测+免费义诊</t>
  </si>
  <si>
    <t>免费血压、血糖、尿酸检测+小班患教</t>
  </si>
  <si>
    <t>曾凤</t>
  </si>
  <si>
    <t>科华北路</t>
  </si>
  <si>
    <t>正确检测血压血糖</t>
  </si>
  <si>
    <t>陈慧</t>
  </si>
  <si>
    <t>科华路店</t>
  </si>
  <si>
    <t>魏存敏</t>
  </si>
  <si>
    <t>高血压糖尿病尿酸检测</t>
  </si>
  <si>
    <t>梨花街</t>
  </si>
  <si>
    <t>高血压健康讲座</t>
  </si>
  <si>
    <t>申彩文</t>
  </si>
  <si>
    <t>唐文琼</t>
  </si>
  <si>
    <t>旗舰店</t>
  </si>
  <si>
    <t>赛诺菲</t>
  </si>
  <si>
    <t>糖尿病筛查</t>
  </si>
  <si>
    <t>谭庆娟</t>
  </si>
  <si>
    <t>三高检测</t>
  </si>
  <si>
    <t>男性健康讲座</t>
  </si>
  <si>
    <t>丝竹店</t>
  </si>
  <si>
    <t>测血糖血压</t>
  </si>
  <si>
    <t>吴佩芸</t>
  </si>
  <si>
    <t>彭关敏</t>
  </si>
  <si>
    <t>丝竹路店</t>
  </si>
  <si>
    <t>高血压的疑问解答</t>
  </si>
  <si>
    <t>大华街店</t>
  </si>
  <si>
    <t>西门二片</t>
  </si>
  <si>
    <t>糖尿病及血脂管理</t>
  </si>
  <si>
    <t>付菊英</t>
  </si>
  <si>
    <t>红高东路店</t>
  </si>
  <si>
    <t>余晓凤</t>
  </si>
  <si>
    <t>孙霁野</t>
  </si>
  <si>
    <t>江安店</t>
  </si>
  <si>
    <t>高血脂的正确用药</t>
  </si>
  <si>
    <t>王慧</t>
  </si>
  <si>
    <t>聚萃路店</t>
  </si>
  <si>
    <t>蜀辉路店</t>
  </si>
  <si>
    <t>心血管管理</t>
  </si>
  <si>
    <t>李秀芳</t>
  </si>
  <si>
    <t>补钙，测血压</t>
  </si>
  <si>
    <t>蜀鑫路店</t>
  </si>
  <si>
    <t>男性前列腺健康教育</t>
  </si>
  <si>
    <t>张阿几</t>
  </si>
  <si>
    <t>顺和街店</t>
  </si>
  <si>
    <t>李雪</t>
  </si>
  <si>
    <t>万和北路</t>
  </si>
  <si>
    <t>晖致</t>
  </si>
  <si>
    <t>慢病直通车</t>
  </si>
  <si>
    <t>廖红</t>
  </si>
  <si>
    <t>新繁店</t>
  </si>
  <si>
    <t>鱼跃</t>
  </si>
  <si>
    <t>糖尿病管理</t>
  </si>
  <si>
    <t>朱朝霞</t>
  </si>
  <si>
    <t>医贸大道</t>
  </si>
  <si>
    <t>血糖血压</t>
  </si>
  <si>
    <t>李英</t>
  </si>
  <si>
    <t>东昌路店</t>
  </si>
  <si>
    <t>西门一片</t>
  </si>
  <si>
    <t>杭州远大</t>
  </si>
  <si>
    <t>张杰</t>
  </si>
  <si>
    <t>光华村店</t>
  </si>
  <si>
    <t>朱晓桃</t>
  </si>
  <si>
    <t/>
  </si>
  <si>
    <t>花照壁</t>
  </si>
  <si>
    <t>高血压疾病知识</t>
  </si>
  <si>
    <t>代志斌</t>
  </si>
  <si>
    <t>花照壁店</t>
  </si>
  <si>
    <t>高血压健康知识</t>
  </si>
  <si>
    <t>华油路店</t>
  </si>
  <si>
    <t>高玉</t>
  </si>
  <si>
    <t>汇融名城</t>
  </si>
  <si>
    <t>邹婷</t>
  </si>
  <si>
    <t>汇融名城店</t>
  </si>
  <si>
    <t>高血压知识</t>
  </si>
  <si>
    <t>培华东路</t>
  </si>
  <si>
    <t>杨凤麟</t>
  </si>
  <si>
    <t>沙河源店</t>
  </si>
  <si>
    <t>糖尿病病人的饮食</t>
  </si>
  <si>
    <t>十二桥店</t>
  </si>
  <si>
    <t>骨痛类</t>
  </si>
  <si>
    <t>辜瑞琪</t>
  </si>
  <si>
    <t>蜀汉路</t>
  </si>
  <si>
    <t>辉瑞</t>
  </si>
  <si>
    <t>梁娟</t>
  </si>
  <si>
    <t>蜀汉路店</t>
  </si>
  <si>
    <t>健康直通车</t>
  </si>
  <si>
    <t>驷马桥三路店</t>
  </si>
  <si>
    <t>高血压健康管理</t>
  </si>
  <si>
    <t>雷宇佳</t>
  </si>
  <si>
    <t>土龙路店</t>
  </si>
  <si>
    <t>刘新</t>
  </si>
  <si>
    <t>五福桥东路店</t>
  </si>
  <si>
    <t>心血管疾病知识科普</t>
  </si>
  <si>
    <t>黄娟</t>
  </si>
  <si>
    <t>羊子山</t>
  </si>
  <si>
    <t>高红华</t>
  </si>
  <si>
    <t>银河北街</t>
  </si>
  <si>
    <t>高血压健康</t>
  </si>
  <si>
    <t>陈文芳</t>
  </si>
  <si>
    <t>长寿路店</t>
  </si>
  <si>
    <t>血压检测</t>
  </si>
  <si>
    <t>王茂兰</t>
  </si>
  <si>
    <t>五津西路店</t>
  </si>
  <si>
    <t>新津片区</t>
  </si>
  <si>
    <t>糖尿病饮食与运动</t>
  </si>
  <si>
    <t>王燕丽</t>
  </si>
  <si>
    <t>五津西路二店</t>
  </si>
  <si>
    <t>朱春梅</t>
  </si>
  <si>
    <t>武阳西路店</t>
  </si>
  <si>
    <t>心脑血管疾病的一级二级预防</t>
  </si>
  <si>
    <t>祁荣</t>
  </si>
  <si>
    <t>新津邓双店</t>
  </si>
  <si>
    <t>郑红艳</t>
  </si>
  <si>
    <t>张琴1</t>
  </si>
  <si>
    <t>新津兴义店</t>
  </si>
  <si>
    <t>糖尿病患者饮食与运动</t>
  </si>
  <si>
    <t>刘芬</t>
  </si>
  <si>
    <t>张丹</t>
  </si>
  <si>
    <t>部门</t>
  </si>
  <si>
    <t>姓名</t>
  </si>
  <si>
    <t>人员ID</t>
  </si>
  <si>
    <t>职务</t>
  </si>
  <si>
    <t>人员类型</t>
  </si>
  <si>
    <t>加分</t>
  </si>
  <si>
    <t>正式员工</t>
  </si>
  <si>
    <t>阴静</t>
  </si>
  <si>
    <t>健康顾问</t>
  </si>
  <si>
    <t>科华北路店</t>
  </si>
  <si>
    <t>马昕</t>
  </si>
  <si>
    <t>退休返聘</t>
  </si>
  <si>
    <t>阳玲</t>
  </si>
  <si>
    <t>邱运丽</t>
  </si>
  <si>
    <t>成汉南路店</t>
  </si>
  <si>
    <t>朱红郦</t>
  </si>
  <si>
    <t>何燕</t>
  </si>
  <si>
    <t>羊子山西路店</t>
  </si>
  <si>
    <t>王波</t>
  </si>
  <si>
    <t>蜀汉东路店</t>
  </si>
  <si>
    <t>谢敏</t>
  </si>
  <si>
    <t>李丽</t>
  </si>
  <si>
    <t>东昌一路店</t>
  </si>
  <si>
    <t>杨琼</t>
  </si>
  <si>
    <t>双流锦华路店</t>
  </si>
  <si>
    <t>杨伟钰</t>
  </si>
  <si>
    <t>熊琴</t>
  </si>
  <si>
    <t>锦江区柳翠路店</t>
  </si>
  <si>
    <t>李倩</t>
  </si>
  <si>
    <t>李芝</t>
  </si>
  <si>
    <t>华泰二路店</t>
  </si>
  <si>
    <t>周恒伟</t>
  </si>
  <si>
    <t>观音桥店</t>
  </si>
  <si>
    <t>王芳2</t>
  </si>
  <si>
    <t>成华区万科路</t>
  </si>
  <si>
    <t>卢卫琴</t>
  </si>
  <si>
    <t>张琴琴</t>
  </si>
  <si>
    <t>张玉</t>
  </si>
  <si>
    <t>万宇路店</t>
  </si>
  <si>
    <t>吴佩娟</t>
  </si>
  <si>
    <t>医贸大道店</t>
  </si>
  <si>
    <t>新都新繁店</t>
  </si>
  <si>
    <t>蔡小丽</t>
  </si>
  <si>
    <t>唐阳</t>
  </si>
  <si>
    <t>曾洁</t>
  </si>
  <si>
    <t>新都万和北路店</t>
  </si>
  <si>
    <t>欧玲</t>
  </si>
  <si>
    <t>赖春梅</t>
  </si>
  <si>
    <t>刁乐</t>
  </si>
  <si>
    <t>温江江安店</t>
  </si>
  <si>
    <t>贺春芳</t>
  </si>
  <si>
    <t>李媛</t>
  </si>
  <si>
    <t>邓可欣</t>
  </si>
  <si>
    <t>黎丹</t>
  </si>
  <si>
    <t>古素琼</t>
  </si>
  <si>
    <t>金敏霜</t>
  </si>
  <si>
    <t>刘星月</t>
  </si>
  <si>
    <t>都江堰问道西路</t>
  </si>
  <si>
    <t>代富群</t>
  </si>
  <si>
    <t>都江堰蒲阳路店</t>
  </si>
  <si>
    <t>李燕</t>
  </si>
  <si>
    <t>孙佳丽</t>
  </si>
  <si>
    <t>都江堰奎光中段</t>
  </si>
  <si>
    <t>陈蓉</t>
  </si>
  <si>
    <t>都江堰聚源镇中心街联建房药店</t>
  </si>
  <si>
    <t>都江堰宝莲路店</t>
  </si>
  <si>
    <t>贾益娟</t>
  </si>
  <si>
    <t>大邑观音阁西街店</t>
  </si>
  <si>
    <t>韩彬</t>
  </si>
  <si>
    <t>徐双秀</t>
  </si>
  <si>
    <t>范阳</t>
  </si>
  <si>
    <t>崇州三江店</t>
  </si>
  <si>
    <t>高斯</t>
  </si>
  <si>
    <t>崇州金带街店</t>
  </si>
  <si>
    <t>王依纯</t>
  </si>
  <si>
    <t>庄静</t>
  </si>
  <si>
    <t>新津五津西路店</t>
  </si>
  <si>
    <t>廖文莉</t>
  </si>
  <si>
    <t>江润萍</t>
  </si>
  <si>
    <t>李迎新</t>
  </si>
  <si>
    <t>邓双店</t>
  </si>
  <si>
    <t>梨花街店</t>
  </si>
  <si>
    <t>罗豪</t>
  </si>
  <si>
    <t>银河北街店</t>
  </si>
  <si>
    <t>林思敏</t>
  </si>
  <si>
    <t>李雪梅</t>
  </si>
  <si>
    <t>谢玉涛</t>
  </si>
  <si>
    <t>高车一路店</t>
  </si>
  <si>
    <t>胡建兴</t>
  </si>
  <si>
    <t>蒋小琼</t>
  </si>
  <si>
    <t>天顺路店</t>
  </si>
  <si>
    <t>张春苗</t>
  </si>
  <si>
    <t>金马河路店</t>
  </si>
  <si>
    <t>刘建芳</t>
  </si>
  <si>
    <t>覃朱冯</t>
  </si>
  <si>
    <t>杏林路店</t>
  </si>
  <si>
    <t>李宋琴</t>
  </si>
  <si>
    <t>王李秋</t>
  </si>
  <si>
    <t>大邑沙渠镇店</t>
  </si>
  <si>
    <t>马香容</t>
  </si>
  <si>
    <t>大邑内蒙古桃源店</t>
  </si>
  <si>
    <t>郭益</t>
  </si>
  <si>
    <t>余潇</t>
  </si>
  <si>
    <t>陈丽梅</t>
  </si>
  <si>
    <t>门店名称</t>
  </si>
  <si>
    <t>患教频次</t>
  </si>
  <si>
    <t>合计目标场次</t>
  </si>
  <si>
    <t>3-4月任务</t>
  </si>
  <si>
    <t>3、4月开展</t>
  </si>
  <si>
    <t>至4月已做场次</t>
  </si>
  <si>
    <t>5-6月任务</t>
  </si>
  <si>
    <t>5-6月开展</t>
  </si>
  <si>
    <t>7-8月任务</t>
  </si>
  <si>
    <t>7-8开展场次</t>
  </si>
  <si>
    <t>7-8月任务差额</t>
  </si>
  <si>
    <t>处罚（15分/场）</t>
  </si>
  <si>
    <t>7-8月任务进度</t>
  </si>
  <si>
    <t>已做总场次</t>
  </si>
  <si>
    <t>总场次差额</t>
  </si>
  <si>
    <t>总进度</t>
  </si>
  <si>
    <t>都江堰奎光路中段药店</t>
  </si>
  <si>
    <t>每月1场</t>
  </si>
  <si>
    <t>未达成</t>
  </si>
  <si>
    <t>大邑县晋原镇北街药店</t>
  </si>
  <si>
    <t>两月1场</t>
  </si>
  <si>
    <t>大邑县青霞街道元通路南段药店</t>
  </si>
  <si>
    <t>大邑县晋原街道南街药店</t>
  </si>
  <si>
    <t>邛崃中心药店</t>
  </si>
  <si>
    <t>大邑县晋原镇内蒙古大道桃源药店</t>
  </si>
  <si>
    <t>邛崃市临邛镇洪川小区药店</t>
  </si>
  <si>
    <t>邛崃市文君街道杏林路药店</t>
  </si>
  <si>
    <t>大邑县沙渠镇方圆路药店</t>
  </si>
  <si>
    <t>都江堰景中路店</t>
  </si>
  <si>
    <t>都江堰市蒲阳镇堰问道西路药店</t>
  </si>
  <si>
    <t>大邑县晋原镇通达东路五段药店</t>
  </si>
  <si>
    <t>大邑县安仁镇千禧街药店</t>
  </si>
  <si>
    <t>都江堰市蒲阳路药店</t>
  </si>
  <si>
    <t>大邑县新场镇文昌街药店</t>
  </si>
  <si>
    <t>邛崃市临邛镇翠荫街药店</t>
  </si>
  <si>
    <t>大邑县晋原镇潘家街药店</t>
  </si>
  <si>
    <t>都江堰药店</t>
  </si>
  <si>
    <t>都江堰聚源镇药店</t>
  </si>
  <si>
    <t>大邑县观音阁街西段店</t>
  </si>
  <si>
    <t>大邑晋原街道金巷西街药店</t>
  </si>
  <si>
    <t>大邑县晋源镇东壕沟段药店</t>
  </si>
  <si>
    <t>都江堰市永丰街道宝莲路药店</t>
  </si>
  <si>
    <t>邛崃市临邛镇长安大道药店</t>
  </si>
  <si>
    <t>大邑县晋原街道蜀望路药店</t>
  </si>
  <si>
    <t>大邑县晋原镇子龙路店</t>
  </si>
  <si>
    <t>大邑县晋原镇东街药店</t>
  </si>
  <si>
    <t>都江堰幸福镇翔凤路药店</t>
  </si>
  <si>
    <t>邛崃市羊安镇永康大道药店</t>
  </si>
  <si>
    <t>怀远店</t>
  </si>
  <si>
    <t>崇州市崇阳镇尚贤坊街药店</t>
  </si>
  <si>
    <t>崇州中心店</t>
  </si>
  <si>
    <t>崇州市怀远镇文井北路药店</t>
  </si>
  <si>
    <t>全年任务已经完成，不处罚</t>
  </si>
  <si>
    <t>崇州市崇阳镇永康东路药店</t>
  </si>
  <si>
    <t>金带街药店</t>
  </si>
  <si>
    <t>崇州市崇阳镇蜀州中路药店</t>
  </si>
  <si>
    <t>新乐中街药店</t>
  </si>
  <si>
    <t>高新区泰和二街药店</t>
  </si>
  <si>
    <t>成华区万宇路药店</t>
  </si>
  <si>
    <t>成华区万科路药店</t>
  </si>
  <si>
    <t>成华区华泰路药店</t>
  </si>
  <si>
    <t>锦江区榕声路店</t>
  </si>
  <si>
    <t>新园大道药店</t>
  </si>
  <si>
    <t>锦江区水杉街药店</t>
  </si>
  <si>
    <t>通盈街药店</t>
  </si>
  <si>
    <t>锦江区静沙南路药店</t>
  </si>
  <si>
    <t>高新区新下街药店</t>
  </si>
  <si>
    <t>锦江区柳翠路药店</t>
  </si>
  <si>
    <t>锦江区劼人路药店</t>
  </si>
  <si>
    <t>双林路药店</t>
  </si>
  <si>
    <t>高新区剑南大道药店</t>
  </si>
  <si>
    <t>成华杉板桥南一路店</t>
  </si>
  <si>
    <t>高新区锦城大道药店</t>
  </si>
  <si>
    <t>锦江区观音桥街药店</t>
  </si>
  <si>
    <t>成华区崔家店路药店</t>
  </si>
  <si>
    <t>高新区大源北街药店</t>
  </si>
  <si>
    <t>成华区金马河路药店</t>
  </si>
  <si>
    <t>成华区华康路药店</t>
  </si>
  <si>
    <t>双流区东升街道三强西路药店</t>
  </si>
  <si>
    <t>双流县西航港街道锦华路一段药店</t>
  </si>
  <si>
    <t>成华区华泰路二药店</t>
  </si>
  <si>
    <t>高新区天顺路药店</t>
  </si>
  <si>
    <t>泰和二街西二路店</t>
  </si>
  <si>
    <t>高新区中和公济桥路药店</t>
  </si>
  <si>
    <t>成华区水碾河路药店</t>
  </si>
  <si>
    <t>高新区中和大道药店</t>
  </si>
  <si>
    <t>浆洗街药店</t>
  </si>
  <si>
    <t>每月2场</t>
  </si>
  <si>
    <t>锦江区梨花街药店</t>
  </si>
  <si>
    <t>成都高新区元华二巷药店</t>
  </si>
  <si>
    <t>成都成汉太极大药房有限公司</t>
  </si>
  <si>
    <t>青羊区青龙街药店</t>
  </si>
  <si>
    <t>武侯区科华街药店</t>
  </si>
  <si>
    <t>锦江区庆云南街药店</t>
  </si>
  <si>
    <t>高新区紫薇东路药店</t>
  </si>
  <si>
    <t>武侯区科华北路药店</t>
  </si>
  <si>
    <t>武侯区倪家桥路药店</t>
  </si>
  <si>
    <t>武侯区丝竹路药店</t>
  </si>
  <si>
    <t>青羊区童子街药店</t>
  </si>
  <si>
    <t>锦江区宏济中路药店</t>
  </si>
  <si>
    <t>青羊区光华北五路药店</t>
  </si>
  <si>
    <t>大药房连锁有限公司武侯区聚萃街药店</t>
  </si>
  <si>
    <t>武侯区大悦路药店</t>
  </si>
  <si>
    <t>新都区新都街道万和北路药店</t>
  </si>
  <si>
    <t>武侯区顺和街店</t>
  </si>
  <si>
    <t>温江区公平街道江安路药店</t>
  </si>
  <si>
    <t>青羊区光华西一路药店</t>
  </si>
  <si>
    <t>郫县郫筒镇一环路东南段药店</t>
  </si>
  <si>
    <t>青羊区大石西路药店</t>
  </si>
  <si>
    <t>新都区斑竹园街道医贸大道药店</t>
  </si>
  <si>
    <t>武侯区大华街药店</t>
  </si>
  <si>
    <t>彭州市致和镇南三环路药店</t>
  </si>
  <si>
    <t>青羊区蜀鑫路药店</t>
  </si>
  <si>
    <t>武侯区双楠路药店</t>
  </si>
  <si>
    <t>青羊区经一路药店</t>
  </si>
  <si>
    <t>新都区马超东路店</t>
  </si>
  <si>
    <t>青羊区蜀辉路药店</t>
  </si>
  <si>
    <t>青羊区金祥路药店</t>
  </si>
  <si>
    <t>郫县郫筒镇东大街药店</t>
  </si>
  <si>
    <t>青羊区蜀源路药店</t>
  </si>
  <si>
    <t>温江店</t>
  </si>
  <si>
    <t>成都高新区尚锦路药店</t>
  </si>
  <si>
    <t>武侯区逸都路药店</t>
  </si>
  <si>
    <t>新都区新繁镇繁江北路药店</t>
  </si>
  <si>
    <t>枣子巷药店</t>
  </si>
  <si>
    <t>成华区西林一街药店</t>
  </si>
  <si>
    <t>金牛区金沙路药店</t>
  </si>
  <si>
    <t>金牛区交大路第三药店</t>
  </si>
  <si>
    <t>武侯区佳灵路药店</t>
  </si>
  <si>
    <t>青羊区十二桥药店</t>
  </si>
  <si>
    <t>光华药店</t>
  </si>
  <si>
    <t>光华村街药店</t>
  </si>
  <si>
    <t>金牛区蜀汉路药店</t>
  </si>
  <si>
    <t>青羊区贝森北路药店</t>
  </si>
  <si>
    <t>成华区培华东路药店</t>
  </si>
  <si>
    <t>金丝街药店</t>
  </si>
  <si>
    <t>金牛区黄苑东街药店</t>
  </si>
  <si>
    <t>西部店</t>
  </si>
  <si>
    <t>青羊区北东街店</t>
  </si>
  <si>
    <t>成华区羊子山西路药店（兴元华盛）</t>
  </si>
  <si>
    <t>金牛区银河北街药店</t>
  </si>
  <si>
    <t>成华区二环路北四段药店（汇融名城）</t>
  </si>
  <si>
    <t>成华区东昌路一药店</t>
  </si>
  <si>
    <t>土龙路药店</t>
  </si>
  <si>
    <t>金牛区银沙路药店</t>
  </si>
  <si>
    <t>清江东路药店</t>
  </si>
  <si>
    <t>成华区华油路药店</t>
  </si>
  <si>
    <t>金牛区花照壁药店</t>
  </si>
  <si>
    <t>金牛区花照壁中横街药店</t>
  </si>
  <si>
    <t>金牛区五福桥东路药店</t>
  </si>
  <si>
    <t>金牛区沙湾东一路药店</t>
  </si>
  <si>
    <t>成华区驷马桥三路药店</t>
  </si>
  <si>
    <t>武侯区长寿路药店</t>
  </si>
  <si>
    <t>沙河源药店</t>
  </si>
  <si>
    <t>新津邓双镇岷江店</t>
  </si>
  <si>
    <t>五津西路药店</t>
  </si>
  <si>
    <t>新津县五津镇五津西路二药房</t>
  </si>
  <si>
    <t>兴义镇万兴路药店</t>
  </si>
  <si>
    <t>新津县五津镇武阳西路药店</t>
  </si>
  <si>
    <t>患教总任务</t>
  </si>
  <si>
    <t>1月</t>
  </si>
  <si>
    <t>2月</t>
  </si>
  <si>
    <t>3月</t>
  </si>
  <si>
    <t>4月</t>
  </si>
  <si>
    <t>5月</t>
  </si>
  <si>
    <t>6月</t>
  </si>
  <si>
    <t>9月</t>
  </si>
  <si>
    <t>10月</t>
  </si>
  <si>
    <t>11月</t>
  </si>
  <si>
    <t>12月</t>
  </si>
  <si>
    <t>合计</t>
  </si>
  <si>
    <t>全年差异</t>
  </si>
  <si>
    <t>7-8月任务完成率</t>
  </si>
  <si>
    <t>总计</t>
  </si>
  <si>
    <t>规模</t>
  </si>
  <si>
    <r>
      <rPr>
        <b/>
        <sz val="11"/>
        <color theme="1"/>
        <rFont val="宋体"/>
        <charset val="134"/>
      </rPr>
      <t>讲师     （分</t>
    </r>
    <r>
      <rPr>
        <b/>
        <sz val="11"/>
        <color theme="1"/>
        <rFont val="Calibri"/>
        <charset val="134"/>
      </rPr>
      <t>/</t>
    </r>
    <r>
      <rPr>
        <b/>
        <sz val="11"/>
        <color theme="1"/>
        <rFont val="宋体"/>
        <charset val="134"/>
      </rPr>
      <t>场次）</t>
    </r>
  </si>
  <si>
    <r>
      <rPr>
        <b/>
        <sz val="11"/>
        <color theme="1"/>
        <rFont val="宋体"/>
        <charset val="134"/>
      </rPr>
      <t>门店店长（分</t>
    </r>
    <r>
      <rPr>
        <b/>
        <sz val="11"/>
        <color theme="1"/>
        <rFont val="Calibri"/>
        <charset val="134"/>
      </rPr>
      <t>/</t>
    </r>
    <r>
      <rPr>
        <b/>
        <sz val="11"/>
        <color theme="1"/>
        <rFont val="宋体"/>
        <charset val="134"/>
      </rPr>
      <t>场次）</t>
    </r>
  </si>
  <si>
    <r>
      <rPr>
        <b/>
        <sz val="11"/>
        <color theme="1"/>
        <rFont val="宋体"/>
        <charset val="134"/>
      </rPr>
      <t>门店员工 （分</t>
    </r>
    <r>
      <rPr>
        <b/>
        <sz val="11"/>
        <color theme="1"/>
        <rFont val="Calibri"/>
        <charset val="134"/>
      </rPr>
      <t>/</t>
    </r>
    <r>
      <rPr>
        <b/>
        <sz val="11"/>
        <color theme="1"/>
        <rFont val="宋体"/>
        <charset val="134"/>
      </rPr>
      <t>场次）</t>
    </r>
  </si>
  <si>
    <r>
      <rPr>
        <sz val="11"/>
        <color theme="1"/>
        <rFont val="Calibri"/>
        <charset val="134"/>
      </rPr>
      <t>30</t>
    </r>
    <r>
      <rPr>
        <sz val="11"/>
        <color theme="1"/>
        <rFont val="宋体"/>
        <charset val="134"/>
      </rPr>
      <t>人以上</t>
    </r>
  </si>
  <si>
    <r>
      <rPr>
        <sz val="11"/>
        <color theme="1"/>
        <rFont val="Calibri"/>
        <charset val="134"/>
      </rPr>
      <t>10</t>
    </r>
    <r>
      <rPr>
        <sz val="11"/>
        <color theme="1"/>
        <rFont val="宋体"/>
        <charset val="134"/>
      </rPr>
      <t>人以上</t>
    </r>
  </si>
  <si>
    <r>
      <rPr>
        <sz val="11"/>
        <color theme="1"/>
        <rFont val="Calibri"/>
        <charset val="134"/>
      </rPr>
      <t>5</t>
    </r>
    <r>
      <rPr>
        <sz val="11"/>
        <color theme="1"/>
        <rFont val="宋体"/>
        <charset val="134"/>
      </rPr>
      <t>人以上</t>
    </r>
  </si>
  <si>
    <t>注意以下几点：
讲师若为本店店长/员工，积分奖励就高不就低，不予重复奖励；
厂家联合开展，支付讲者费用及邀约奖励的不再积分；
有商品单独奖励政策的场次不再积分；
  若门店自行开展小班患教活动时经核实仅开展检测活动，则积分减半；</t>
  </si>
  <si>
    <t>处罚：每月统计实际完成数量，未完成当月（两月）任务指标的门店，按扣店长积分15分/场处罚。（备注：根据门店患教频次核算任务，若门店总场次数100%达成总场次任务进度时可免除处罚）   
片区当月患教任务完成情况与片长当月个人绩效挂钩，差1场扣0.5分，上限为4分；当月内完成患教任务的片长奖励1分。</t>
  </si>
</sst>
</file>

<file path=xl/styles.xml><?xml version="1.0" encoding="utf-8"?>
<styleSheet xmlns="http://schemas.openxmlformats.org/spreadsheetml/2006/main">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_ "/>
  </numFmts>
  <fonts count="42">
    <font>
      <sz val="12"/>
      <color theme="1"/>
      <name val="等线"/>
      <charset val="134"/>
      <scheme val="minor"/>
    </font>
    <font>
      <sz val="11"/>
      <color theme="1"/>
      <name val="等线"/>
      <charset val="134"/>
      <scheme val="minor"/>
    </font>
    <font>
      <b/>
      <sz val="11"/>
      <color theme="1"/>
      <name val="宋体"/>
      <charset val="134"/>
    </font>
    <font>
      <sz val="11"/>
      <color theme="1"/>
      <name val="Calibri"/>
      <charset val="134"/>
    </font>
    <font>
      <b/>
      <sz val="10"/>
      <color rgb="FF000000"/>
      <name val="宋体"/>
      <charset val="134"/>
    </font>
    <font>
      <b/>
      <sz val="12"/>
      <name val="宋体"/>
      <charset val="134"/>
    </font>
    <font>
      <sz val="12"/>
      <name val="宋体"/>
      <charset val="134"/>
    </font>
    <font>
      <sz val="12"/>
      <name val="宋体"/>
      <charset val="0"/>
    </font>
    <font>
      <sz val="12"/>
      <name val="Arial"/>
      <charset val="0"/>
    </font>
    <font>
      <b/>
      <sz val="12"/>
      <color rgb="FFFF0000"/>
      <name val="宋体"/>
      <charset val="0"/>
    </font>
    <font>
      <sz val="12"/>
      <name val="等线"/>
      <charset val="134"/>
      <scheme val="minor"/>
    </font>
    <font>
      <sz val="12"/>
      <color rgb="FF000000"/>
      <name val="宋体"/>
      <charset val="134"/>
    </font>
    <font>
      <b/>
      <sz val="12"/>
      <color rgb="FF000000"/>
      <name val="宋体"/>
      <charset val="134"/>
    </font>
    <font>
      <sz val="9"/>
      <color rgb="FF000000"/>
      <name val="宋体"/>
      <charset val="134"/>
    </font>
    <font>
      <b/>
      <sz val="12"/>
      <color rgb="FFFF0000"/>
      <name val="等线"/>
      <charset val="134"/>
      <scheme val="minor"/>
    </font>
    <font>
      <b/>
      <sz val="14"/>
      <color rgb="FF000000"/>
      <name val="宋体"/>
      <charset val="134"/>
    </font>
    <font>
      <sz val="10"/>
      <color rgb="FF000000"/>
      <name val="宋体"/>
      <charset val="134"/>
    </font>
    <font>
      <sz val="10"/>
      <name val="宋体"/>
      <charset val="134"/>
    </font>
    <font>
      <b/>
      <sz val="14"/>
      <name val="宋体"/>
      <charset val="134"/>
    </font>
    <font>
      <b/>
      <sz val="14"/>
      <color theme="1"/>
      <name val="宋体"/>
      <charset val="134"/>
    </font>
    <font>
      <b/>
      <sz val="10"/>
      <color rgb="FFFF0000"/>
      <name val="宋体"/>
      <charset val="134"/>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0"/>
      <color theme="10"/>
      <name val="等线"/>
      <charset val="134"/>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b/>
      <sz val="11"/>
      <color theme="1"/>
      <name val="Calibri"/>
      <charset val="134"/>
    </font>
    <font>
      <sz val="11"/>
      <color theme="1"/>
      <name val="宋体"/>
      <charset val="134"/>
    </font>
  </fonts>
  <fills count="37">
    <fill>
      <patternFill patternType="none"/>
    </fill>
    <fill>
      <patternFill patternType="gray125"/>
    </fill>
    <fill>
      <patternFill patternType="solid">
        <fgColor theme="6" tint="0.8"/>
        <bgColor indexed="64"/>
      </patternFill>
    </fill>
    <fill>
      <patternFill patternType="solid">
        <fgColor theme="5" tint="0.8"/>
        <bgColor indexed="64"/>
      </patternFill>
    </fill>
    <fill>
      <patternFill patternType="solid">
        <fgColor rgb="FFFFFF00"/>
        <bgColor indexed="64"/>
      </patternFill>
    </fill>
    <fill>
      <patternFill patternType="solid">
        <fgColor theme="2"/>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1" fillId="0" borderId="0" applyFont="0" applyFill="0" applyBorder="0" applyAlignment="0" applyProtection="0">
      <alignment vertical="center"/>
    </xf>
    <xf numFmtId="0" fontId="21" fillId="6" borderId="0" applyNumberFormat="0" applyBorder="0" applyAlignment="0" applyProtection="0">
      <alignment vertical="center"/>
    </xf>
    <xf numFmtId="0" fontId="22" fillId="7" borderId="4" applyNumberFormat="0" applyAlignment="0" applyProtection="0">
      <alignment vertical="center"/>
    </xf>
    <xf numFmtId="44" fontId="1" fillId="0" borderId="0" applyFont="0" applyFill="0" applyBorder="0" applyAlignment="0" applyProtection="0">
      <alignment vertical="center"/>
    </xf>
    <xf numFmtId="41" fontId="1" fillId="0" borderId="0" applyFont="0" applyFill="0" applyBorder="0" applyAlignment="0" applyProtection="0">
      <alignment vertical="center"/>
    </xf>
    <xf numFmtId="0" fontId="21" fillId="8" borderId="0" applyNumberFormat="0" applyBorder="0" applyAlignment="0" applyProtection="0">
      <alignment vertical="center"/>
    </xf>
    <xf numFmtId="0" fontId="23" fillId="9" borderId="0" applyNumberFormat="0" applyBorder="0" applyAlignment="0" applyProtection="0">
      <alignment vertical="center"/>
    </xf>
    <xf numFmtId="43" fontId="1" fillId="0" borderId="0" applyFont="0" applyFill="0" applyBorder="0" applyAlignment="0" applyProtection="0">
      <alignment vertical="center"/>
    </xf>
    <xf numFmtId="0" fontId="24" fillId="10" borderId="0" applyNumberFormat="0" applyBorder="0" applyAlignment="0" applyProtection="0">
      <alignment vertical="center"/>
    </xf>
    <xf numFmtId="0" fontId="25" fillId="0" borderId="0" applyNumberFormat="0" applyFill="0" applyBorder="0" applyAlignment="0" applyProtection="0">
      <alignment vertical="center"/>
    </xf>
    <xf numFmtId="9" fontId="1" fillId="0" borderId="0" applyFont="0" applyFill="0" applyBorder="0" applyAlignment="0" applyProtection="0">
      <alignment vertical="center"/>
    </xf>
    <xf numFmtId="0" fontId="26" fillId="0" borderId="0" applyNumberFormat="0" applyFill="0" applyBorder="0" applyAlignment="0" applyProtection="0">
      <alignment vertical="center"/>
    </xf>
    <xf numFmtId="0" fontId="1" fillId="11" borderId="5" applyNumberFormat="0" applyFont="0" applyAlignment="0" applyProtection="0">
      <alignment vertical="center"/>
    </xf>
    <xf numFmtId="0" fontId="24" fillId="12" borderId="0" applyNumberFormat="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0" applyNumberFormat="0" applyFill="0" applyBorder="0" applyAlignment="0" applyProtection="0">
      <alignment vertical="center"/>
    </xf>
    <xf numFmtId="0" fontId="30" fillId="0" borderId="0" applyNumberFormat="0" applyFill="0" applyBorder="0" applyAlignment="0" applyProtection="0">
      <alignment vertical="center"/>
    </xf>
    <xf numFmtId="0" fontId="31" fillId="0" borderId="6" applyNumberFormat="0" applyFill="0" applyAlignment="0" applyProtection="0">
      <alignment vertical="center"/>
    </xf>
    <xf numFmtId="0" fontId="32" fillId="0" borderId="6" applyNumberFormat="0" applyFill="0" applyAlignment="0" applyProtection="0">
      <alignment vertical="center"/>
    </xf>
    <xf numFmtId="0" fontId="24" fillId="13" borderId="0" applyNumberFormat="0" applyBorder="0" applyAlignment="0" applyProtection="0">
      <alignment vertical="center"/>
    </xf>
    <xf numFmtId="0" fontId="27" fillId="0" borderId="7" applyNumberFormat="0" applyFill="0" applyAlignment="0" applyProtection="0">
      <alignment vertical="center"/>
    </xf>
    <xf numFmtId="0" fontId="24" fillId="14" borderId="0" applyNumberFormat="0" applyBorder="0" applyAlignment="0" applyProtection="0">
      <alignment vertical="center"/>
    </xf>
    <xf numFmtId="0" fontId="33" fillId="15" borderId="8" applyNumberFormat="0" applyAlignment="0" applyProtection="0">
      <alignment vertical="center"/>
    </xf>
    <xf numFmtId="0" fontId="34" fillId="15" borderId="4" applyNumberFormat="0" applyAlignment="0" applyProtection="0">
      <alignment vertical="center"/>
    </xf>
    <xf numFmtId="0" fontId="35" fillId="16" borderId="9" applyNumberFormat="0" applyAlignment="0" applyProtection="0">
      <alignment vertical="center"/>
    </xf>
    <xf numFmtId="0" fontId="21" fillId="17" borderId="0" applyNumberFormat="0" applyBorder="0" applyAlignment="0" applyProtection="0">
      <alignment vertical="center"/>
    </xf>
    <xf numFmtId="0" fontId="24" fillId="18" borderId="0" applyNumberFormat="0" applyBorder="0" applyAlignment="0" applyProtection="0">
      <alignment vertical="center"/>
    </xf>
    <xf numFmtId="0" fontId="36" fillId="0" borderId="10" applyNumberFormat="0" applyFill="0" applyAlignment="0" applyProtection="0">
      <alignment vertical="center"/>
    </xf>
    <xf numFmtId="0" fontId="37" fillId="0" borderId="11" applyNumberFormat="0" applyFill="0" applyAlignment="0" applyProtection="0">
      <alignment vertical="center"/>
    </xf>
    <xf numFmtId="0" fontId="38" fillId="19" borderId="0" applyNumberFormat="0" applyBorder="0" applyAlignment="0" applyProtection="0">
      <alignment vertical="center"/>
    </xf>
    <xf numFmtId="0" fontId="39" fillId="20" borderId="0" applyNumberFormat="0" applyBorder="0" applyAlignment="0" applyProtection="0">
      <alignment vertical="center"/>
    </xf>
    <xf numFmtId="0" fontId="21" fillId="21" borderId="0" applyNumberFormat="0" applyBorder="0" applyAlignment="0" applyProtection="0">
      <alignment vertical="center"/>
    </xf>
    <xf numFmtId="0" fontId="24"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1" fillId="25" borderId="0" applyNumberFormat="0" applyBorder="0" applyAlignment="0" applyProtection="0">
      <alignment vertical="center"/>
    </xf>
    <xf numFmtId="0" fontId="21"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24" fillId="31" borderId="0" applyNumberFormat="0" applyBorder="0" applyAlignment="0" applyProtection="0">
      <alignment vertical="center"/>
    </xf>
    <xf numFmtId="0" fontId="21" fillId="32" borderId="0" applyNumberFormat="0" applyBorder="0" applyAlignment="0" applyProtection="0">
      <alignment vertical="center"/>
    </xf>
    <xf numFmtId="0" fontId="24" fillId="33" borderId="0" applyNumberFormat="0" applyBorder="0" applyAlignment="0" applyProtection="0">
      <alignment vertical="center"/>
    </xf>
    <xf numFmtId="0" fontId="24" fillId="34" borderId="0" applyNumberFormat="0" applyBorder="0" applyAlignment="0" applyProtection="0">
      <alignment vertical="center"/>
    </xf>
    <xf numFmtId="0" fontId="21" fillId="35" borderId="0" applyNumberFormat="0" applyBorder="0" applyAlignment="0" applyProtection="0">
      <alignment vertical="center"/>
    </xf>
    <xf numFmtId="0" fontId="24" fillId="36" borderId="0" applyNumberFormat="0" applyBorder="0" applyAlignment="0" applyProtection="0">
      <alignment vertical="center"/>
    </xf>
  </cellStyleXfs>
  <cellXfs count="49">
    <xf numFmtId="0" fontId="0" fillId="0" borderId="0" xfId="0">
      <alignment vertical="center"/>
    </xf>
    <xf numFmtId="0" fontId="1" fillId="0" borderId="0" xfId="0" applyFont="1" applyFill="1" applyAlignment="1">
      <alignment vertical="center"/>
    </xf>
    <xf numFmtId="0" fontId="2" fillId="0" borderId="1" xfId="0" applyFont="1" applyFill="1" applyBorder="1" applyAlignment="1">
      <alignment horizontal="center" vertical="center" wrapText="1"/>
    </xf>
    <xf numFmtId="0" fontId="3" fillId="0" borderId="1" xfId="0" applyFont="1" applyFill="1" applyBorder="1" applyAlignment="1">
      <alignment horizontal="center" vertical="top" wrapText="1"/>
    </xf>
    <xf numFmtId="0" fontId="1" fillId="0" borderId="0" xfId="0" applyFont="1" applyFill="1" applyAlignment="1">
      <alignment horizontal="center" vertical="center" wrapText="1"/>
    </xf>
    <xf numFmtId="0" fontId="1"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4" fillId="0" borderId="1" xfId="0" applyFont="1" applyFill="1" applyBorder="1" applyAlignment="1" applyProtection="1">
      <alignment horizontal="center" vertical="center" wrapText="1"/>
    </xf>
    <xf numFmtId="0" fontId="4" fillId="2" borderId="1" xfId="0" applyFont="1" applyFill="1" applyBorder="1" applyAlignment="1" applyProtection="1">
      <alignment horizontal="center" vertical="center" wrapText="1"/>
    </xf>
    <xf numFmtId="0" fontId="1" fillId="2" borderId="1" xfId="0" applyFont="1" applyFill="1" applyBorder="1" applyAlignment="1">
      <alignment horizontal="center" vertical="center"/>
    </xf>
    <xf numFmtId="9" fontId="1" fillId="3" borderId="1" xfId="11" applyFill="1" applyBorder="1" applyAlignment="1">
      <alignment horizontal="center" vertical="center"/>
    </xf>
    <xf numFmtId="9" fontId="1" fillId="3" borderId="1" xfId="11" applyNumberFormat="1" applyFill="1" applyBorder="1" applyAlignment="1">
      <alignment horizontal="center" vertical="center"/>
    </xf>
    <xf numFmtId="0" fontId="5" fillId="4" borderId="1" xfId="0"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5"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5" fillId="4"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wrapText="1"/>
    </xf>
    <xf numFmtId="0" fontId="9" fillId="0" borderId="1" xfId="11" applyNumberFormat="1" applyFont="1" applyFill="1" applyBorder="1" applyAlignment="1">
      <alignment horizontal="center" vertical="center" wrapText="1"/>
    </xf>
    <xf numFmtId="9" fontId="9" fillId="0" borderId="1" xfId="11" applyFont="1" applyFill="1" applyBorder="1" applyAlignment="1">
      <alignment horizontal="center" vertical="center" wrapText="1"/>
    </xf>
    <xf numFmtId="0" fontId="5" fillId="4" borderId="1" xfId="11" applyNumberFormat="1" applyFont="1" applyFill="1" applyBorder="1" applyAlignment="1">
      <alignment horizontal="center" vertical="center" wrapText="1"/>
    </xf>
    <xf numFmtId="0" fontId="7" fillId="0" borderId="1" xfId="11" applyNumberFormat="1" applyFont="1" applyFill="1" applyBorder="1" applyAlignment="1">
      <alignment horizontal="center" vertical="center" wrapText="1"/>
    </xf>
    <xf numFmtId="0" fontId="9" fillId="3" borderId="1" xfId="0" applyFont="1" applyFill="1" applyBorder="1" applyAlignment="1">
      <alignment horizontal="center" vertical="center" wrapText="1"/>
    </xf>
    <xf numFmtId="9" fontId="9" fillId="3" borderId="1" xfId="11" applyFont="1" applyFill="1" applyBorder="1" applyAlignment="1">
      <alignment horizontal="center" vertical="center" wrapText="1"/>
    </xf>
    <xf numFmtId="0" fontId="10" fillId="0" borderId="1" xfId="0" applyFont="1" applyFill="1" applyBorder="1" applyAlignment="1">
      <alignment vertical="center" wrapText="1"/>
    </xf>
    <xf numFmtId="0" fontId="0" fillId="0" borderId="1" xfId="0" applyFont="1" applyFill="1" applyBorder="1" applyAlignment="1">
      <alignment horizontal="center" vertical="center" wrapText="1"/>
    </xf>
    <xf numFmtId="9" fontId="6" fillId="0" borderId="1" xfId="0" applyNumberFormat="1" applyFont="1" applyFill="1" applyBorder="1" applyAlignment="1">
      <alignment horizontal="center" vertical="center" wrapText="1"/>
    </xf>
    <xf numFmtId="0" fontId="11" fillId="0" borderId="1" xfId="0" applyFont="1" applyFill="1" applyBorder="1" applyAlignment="1">
      <alignment horizontal="center" vertical="center" wrapText="1"/>
    </xf>
    <xf numFmtId="0" fontId="12"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13" fillId="0" borderId="1" xfId="0" applyFont="1" applyBorder="1" applyAlignment="1">
      <alignment horizontal="center" vertical="center"/>
    </xf>
    <xf numFmtId="0" fontId="0" fillId="0" borderId="1" xfId="0" applyFont="1" applyBorder="1" applyAlignment="1">
      <alignment horizontal="center" vertical="center" wrapText="1"/>
    </xf>
    <xf numFmtId="0" fontId="14" fillId="0" borderId="1" xfId="0" applyFont="1" applyBorder="1" applyAlignment="1">
      <alignment horizontal="center" vertical="center"/>
    </xf>
    <xf numFmtId="0" fontId="13" fillId="0" borderId="1" xfId="0" applyFont="1" applyBorder="1" applyAlignment="1" applyProtection="1">
      <alignment horizontal="center"/>
    </xf>
    <xf numFmtId="0" fontId="0" fillId="0" borderId="1" xfId="0" applyBorder="1" applyAlignment="1">
      <alignment horizontal="center" vertical="center"/>
    </xf>
    <xf numFmtId="0" fontId="0" fillId="0" borderId="0" xfId="0" applyAlignment="1">
      <alignment horizontal="center" vertical="center"/>
    </xf>
    <xf numFmtId="0" fontId="15" fillId="0" borderId="1" xfId="0" applyFont="1" applyBorder="1" applyAlignment="1" applyProtection="1">
      <alignment horizontal="center" vertical="center" wrapText="1"/>
    </xf>
    <xf numFmtId="0" fontId="16" fillId="0" borderId="1" xfId="0" applyFont="1" applyBorder="1" applyAlignment="1" applyProtection="1">
      <alignment horizontal="left" vertical="center"/>
    </xf>
    <xf numFmtId="14" fontId="16" fillId="0" borderId="1" xfId="0" applyNumberFormat="1" applyFont="1" applyBorder="1" applyAlignment="1" applyProtection="1">
      <alignment horizontal="left" vertical="center"/>
    </xf>
    <xf numFmtId="0" fontId="17" fillId="0" borderId="1" xfId="0" applyFont="1" applyBorder="1">
      <alignment vertical="center"/>
    </xf>
    <xf numFmtId="0" fontId="16" fillId="0" borderId="1" xfId="0" applyFont="1" applyBorder="1" applyAlignment="1" applyProtection="1">
      <alignment horizontal="center" vertical="center"/>
    </xf>
    <xf numFmtId="176" fontId="18" fillId="4" borderId="1" xfId="0" applyNumberFormat="1" applyFont="1" applyFill="1" applyBorder="1" applyAlignment="1" applyProtection="1">
      <alignment horizontal="center" vertical="center" wrapText="1"/>
    </xf>
    <xf numFmtId="0" fontId="18" fillId="4" borderId="1" xfId="0" applyFont="1" applyFill="1" applyBorder="1" applyAlignment="1" applyProtection="1">
      <alignment horizontal="center" vertical="center" wrapText="1"/>
    </xf>
    <xf numFmtId="0" fontId="19" fillId="0" borderId="1" xfId="0" applyFont="1" applyFill="1" applyBorder="1" applyAlignment="1">
      <alignment horizontal="center" vertical="center"/>
    </xf>
    <xf numFmtId="0" fontId="20" fillId="0" borderId="2" xfId="0" applyFont="1" applyBorder="1">
      <alignment vertical="center"/>
    </xf>
    <xf numFmtId="0" fontId="20" fillId="0" borderId="1" xfId="0" applyFont="1" applyBorder="1" applyAlignment="1">
      <alignment horizontal="center" vertical="center"/>
    </xf>
    <xf numFmtId="0" fontId="20" fillId="0" borderId="3" xfId="0" applyFont="1" applyBorder="1" applyAlignment="1">
      <alignment horizontal="center" vertical="center"/>
    </xf>
    <xf numFmtId="0" fontId="20" fillId="0" borderId="0" xfId="0" applyFont="1" applyBorder="1" applyAlignment="1">
      <alignment horizontal="center"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4">
    <dxf>
      <font>
        <color rgb="FF9C0006"/>
      </font>
      <fill>
        <patternFill patternType="solid">
          <bgColor rgb="FFFFC7CE"/>
        </patternFill>
      </fill>
    </dxf>
    <dxf>
      <fill>
        <patternFill patternType="solid">
          <bgColor rgb="FFFFC000"/>
        </patternFill>
      </fill>
    </dxf>
    <dxf>
      <fill>
        <patternFill patternType="solid">
          <bgColor rgb="FF00B0F0"/>
        </patternFill>
      </fill>
    </dxf>
    <dxf>
      <fill>
        <patternFill patternType="solid">
          <bgColor rgb="FF70AD47"/>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7" Type="http://schemas.openxmlformats.org/officeDocument/2006/relationships/styles" Target="styles.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W101"/>
  <sheetViews>
    <sheetView workbookViewId="0">
      <pane ySplit="1" topLeftCell="A2" activePane="bottomLeft" state="frozen"/>
      <selection/>
      <selection pane="bottomLeft" activeCell="A1" sqref="$A1:$XFD1048576"/>
    </sheetView>
  </sheetViews>
  <sheetFormatPr defaultColWidth="9" defaultRowHeight="14.25"/>
  <cols>
    <col min="1" max="1" width="5" customWidth="1"/>
    <col min="2" max="2" width="7.375" customWidth="1"/>
    <col min="3" max="3" width="9.25"/>
    <col min="5" max="5" width="11.5" customWidth="1"/>
    <col min="6" max="6" width="8.625" customWidth="1"/>
    <col min="8" max="8" width="8.625" customWidth="1"/>
    <col min="9" max="9" width="21.75" customWidth="1"/>
    <col min="23" max="23" width="14.5" customWidth="1"/>
  </cols>
  <sheetData>
    <row r="1" s="36" customFormat="1" ht="73" customHeight="1" spans="1:23">
      <c r="A1" s="37" t="s">
        <v>0</v>
      </c>
      <c r="B1" s="37" t="s">
        <v>1</v>
      </c>
      <c r="C1" s="37" t="s">
        <v>2</v>
      </c>
      <c r="D1" s="37" t="s">
        <v>3</v>
      </c>
      <c r="E1" s="37" t="s">
        <v>4</v>
      </c>
      <c r="F1" s="37" t="s">
        <v>5</v>
      </c>
      <c r="G1" s="37" t="s">
        <v>6</v>
      </c>
      <c r="H1" s="37" t="s">
        <v>7</v>
      </c>
      <c r="I1" s="37" t="s">
        <v>8</v>
      </c>
      <c r="J1" s="37" t="s">
        <v>9</v>
      </c>
      <c r="K1" s="37" t="s">
        <v>10</v>
      </c>
      <c r="L1" s="37" t="s">
        <v>11</v>
      </c>
      <c r="M1" s="37" t="s">
        <v>12</v>
      </c>
      <c r="N1" s="37" t="s">
        <v>13</v>
      </c>
      <c r="O1" s="37" t="s">
        <v>14</v>
      </c>
      <c r="P1" s="37" t="s">
        <v>15</v>
      </c>
      <c r="Q1" s="37" t="s">
        <v>16</v>
      </c>
      <c r="R1" s="37" t="s">
        <v>17</v>
      </c>
      <c r="S1" s="37" t="s">
        <v>18</v>
      </c>
      <c r="T1" s="42" t="s">
        <v>19</v>
      </c>
      <c r="U1" s="42" t="s">
        <v>20</v>
      </c>
      <c r="V1" s="43" t="s">
        <v>21</v>
      </c>
      <c r="W1" s="44" t="s">
        <v>22</v>
      </c>
    </row>
    <row r="2" ht="20" customHeight="1" spans="1:23">
      <c r="A2" s="38">
        <f>ROW()-1</f>
        <v>1</v>
      </c>
      <c r="B2" s="38" t="s">
        <v>23</v>
      </c>
      <c r="C2" s="39">
        <v>45161</v>
      </c>
      <c r="D2" s="38">
        <v>117923</v>
      </c>
      <c r="E2" s="38" t="s">
        <v>24</v>
      </c>
      <c r="F2" s="38" t="s">
        <v>25</v>
      </c>
      <c r="G2" s="38" t="s">
        <v>26</v>
      </c>
      <c r="H2" s="38"/>
      <c r="I2" s="38" t="s">
        <v>27</v>
      </c>
      <c r="J2" s="38" t="s">
        <v>28</v>
      </c>
      <c r="K2" s="38" t="s">
        <v>28</v>
      </c>
      <c r="L2" s="38">
        <v>13969</v>
      </c>
      <c r="M2" s="41">
        <v>5</v>
      </c>
      <c r="N2" s="41">
        <v>5</v>
      </c>
      <c r="O2" s="38">
        <v>2336</v>
      </c>
      <c r="P2" s="38"/>
      <c r="Q2" s="38"/>
      <c r="R2" s="38" t="s">
        <v>29</v>
      </c>
      <c r="S2" s="38"/>
      <c r="T2" s="45"/>
      <c r="U2" s="46">
        <v>10</v>
      </c>
      <c r="V2" s="46">
        <v>5</v>
      </c>
      <c r="W2" s="47" t="s">
        <v>10</v>
      </c>
    </row>
    <row r="3" ht="20" customHeight="1" spans="1:23">
      <c r="A3" s="38">
        <f>ROW()-1</f>
        <v>2</v>
      </c>
      <c r="B3" s="38" t="s">
        <v>30</v>
      </c>
      <c r="C3" s="39">
        <v>45123</v>
      </c>
      <c r="D3" s="38">
        <v>704</v>
      </c>
      <c r="E3" s="38" t="s">
        <v>31</v>
      </c>
      <c r="F3" s="38" t="s">
        <v>25</v>
      </c>
      <c r="G3" s="38" t="s">
        <v>32</v>
      </c>
      <c r="H3" s="38" t="s">
        <v>33</v>
      </c>
      <c r="I3" s="38" t="s">
        <v>34</v>
      </c>
      <c r="J3" s="38" t="s">
        <v>35</v>
      </c>
      <c r="K3" s="38" t="s">
        <v>36</v>
      </c>
      <c r="L3" s="38">
        <v>6385</v>
      </c>
      <c r="M3" s="41">
        <v>12</v>
      </c>
      <c r="N3" s="41">
        <v>10</v>
      </c>
      <c r="O3" s="38">
        <v>7119</v>
      </c>
      <c r="P3" s="38">
        <v>560</v>
      </c>
      <c r="Q3" s="38">
        <v>5</v>
      </c>
      <c r="R3" s="38" t="s">
        <v>29</v>
      </c>
      <c r="S3" s="38"/>
      <c r="T3" s="45"/>
      <c r="U3" s="46">
        <v>15</v>
      </c>
      <c r="V3" s="46">
        <v>10</v>
      </c>
      <c r="W3" s="47" t="s">
        <v>37</v>
      </c>
    </row>
    <row r="4" ht="20" customHeight="1" spans="1:23">
      <c r="A4" s="38">
        <f>ROW()-1</f>
        <v>3</v>
      </c>
      <c r="B4" s="38" t="s">
        <v>30</v>
      </c>
      <c r="C4" s="39">
        <v>45111</v>
      </c>
      <c r="D4" s="38">
        <v>746</v>
      </c>
      <c r="E4" s="38" t="s">
        <v>38</v>
      </c>
      <c r="F4" s="38" t="s">
        <v>25</v>
      </c>
      <c r="G4" s="38" t="s">
        <v>26</v>
      </c>
      <c r="H4" s="38"/>
      <c r="I4" s="38" t="s">
        <v>39</v>
      </c>
      <c r="J4" s="38" t="s">
        <v>40</v>
      </c>
      <c r="K4" s="38" t="s">
        <v>40</v>
      </c>
      <c r="L4" s="38">
        <v>4028</v>
      </c>
      <c r="M4" s="41">
        <v>0</v>
      </c>
      <c r="N4" s="41">
        <v>7</v>
      </c>
      <c r="O4" s="38">
        <v>7613</v>
      </c>
      <c r="P4" s="38">
        <v>1427</v>
      </c>
      <c r="Q4" s="38"/>
      <c r="R4" s="38" t="s">
        <v>29</v>
      </c>
      <c r="S4" s="38"/>
      <c r="T4" s="45"/>
      <c r="U4" s="46">
        <v>4</v>
      </c>
      <c r="V4" s="46">
        <v>2.5</v>
      </c>
      <c r="W4" s="47"/>
    </row>
    <row r="5" ht="20" customHeight="1" spans="1:23">
      <c r="A5" s="38">
        <f>ROW()-1</f>
        <v>4</v>
      </c>
      <c r="B5" s="38" t="s">
        <v>30</v>
      </c>
      <c r="C5" s="39">
        <v>45135</v>
      </c>
      <c r="D5" s="38">
        <v>594</v>
      </c>
      <c r="E5" s="38" t="s">
        <v>41</v>
      </c>
      <c r="F5" s="38" t="s">
        <v>25</v>
      </c>
      <c r="G5" s="38" t="s">
        <v>26</v>
      </c>
      <c r="H5" s="38"/>
      <c r="I5" s="38" t="s">
        <v>42</v>
      </c>
      <c r="J5" s="38" t="s">
        <v>43</v>
      </c>
      <c r="K5" s="38" t="s">
        <v>44</v>
      </c>
      <c r="L5" s="38">
        <v>6148</v>
      </c>
      <c r="M5" s="41">
        <v>0</v>
      </c>
      <c r="N5" s="41">
        <v>5</v>
      </c>
      <c r="O5" s="38">
        <v>3693</v>
      </c>
      <c r="P5" s="38">
        <v>0</v>
      </c>
      <c r="Q5" s="38"/>
      <c r="R5" s="38" t="s">
        <v>29</v>
      </c>
      <c r="S5" s="38"/>
      <c r="T5" s="45"/>
      <c r="U5" s="46"/>
      <c r="V5" s="46"/>
      <c r="W5" s="47"/>
    </row>
    <row r="6" ht="20" customHeight="1" spans="1:23">
      <c r="A6" s="38">
        <f>ROW()-1</f>
        <v>5</v>
      </c>
      <c r="B6" s="38" t="s">
        <v>30</v>
      </c>
      <c r="C6" s="39">
        <v>45138</v>
      </c>
      <c r="D6" s="38">
        <v>721</v>
      </c>
      <c r="E6" s="38" t="s">
        <v>45</v>
      </c>
      <c r="F6" s="38" t="s">
        <v>25</v>
      </c>
      <c r="G6" s="38" t="s">
        <v>26</v>
      </c>
      <c r="H6" s="38"/>
      <c r="I6" s="38" t="s">
        <v>42</v>
      </c>
      <c r="J6" s="38" t="s">
        <v>46</v>
      </c>
      <c r="K6" s="38" t="s">
        <v>46</v>
      </c>
      <c r="L6" s="38">
        <v>11619</v>
      </c>
      <c r="M6" s="41">
        <v>4</v>
      </c>
      <c r="N6" s="41">
        <v>4</v>
      </c>
      <c r="O6" s="38">
        <v>6380.83</v>
      </c>
      <c r="P6" s="38">
        <v>0</v>
      </c>
      <c r="Q6" s="38"/>
      <c r="R6" s="38" t="s">
        <v>29</v>
      </c>
      <c r="S6" s="38"/>
      <c r="T6" s="45"/>
      <c r="U6" s="46"/>
      <c r="V6" s="46"/>
      <c r="W6" s="47"/>
    </row>
    <row r="7" ht="20" customHeight="1" spans="1:23">
      <c r="A7" s="38">
        <f>ROW()-1</f>
        <v>6</v>
      </c>
      <c r="B7" s="38" t="s">
        <v>30</v>
      </c>
      <c r="C7" s="39">
        <v>45115</v>
      </c>
      <c r="D7" s="38">
        <v>341</v>
      </c>
      <c r="E7" s="38" t="s">
        <v>47</v>
      </c>
      <c r="F7" s="38" t="s">
        <v>25</v>
      </c>
      <c r="G7" s="38" t="s">
        <v>26</v>
      </c>
      <c r="H7" s="38"/>
      <c r="I7" s="38" t="s">
        <v>48</v>
      </c>
      <c r="J7" s="38" t="s">
        <v>49</v>
      </c>
      <c r="K7" s="38" t="s">
        <v>49</v>
      </c>
      <c r="L7" s="38">
        <v>7011</v>
      </c>
      <c r="M7" s="41">
        <v>5</v>
      </c>
      <c r="N7" s="41">
        <v>5</v>
      </c>
      <c r="O7" s="38">
        <v>6114.33</v>
      </c>
      <c r="P7" s="38"/>
      <c r="Q7" s="38"/>
      <c r="R7" s="38" t="s">
        <v>29</v>
      </c>
      <c r="S7" s="38"/>
      <c r="T7" s="45"/>
      <c r="U7" s="46">
        <v>10</v>
      </c>
      <c r="V7" s="46">
        <v>5</v>
      </c>
      <c r="W7" s="47" t="s">
        <v>10</v>
      </c>
    </row>
    <row r="8" ht="20" customHeight="1" spans="1:23">
      <c r="A8" s="38">
        <f>ROW()-1</f>
        <v>7</v>
      </c>
      <c r="B8" s="38" t="s">
        <v>30</v>
      </c>
      <c r="C8" s="39">
        <v>45114</v>
      </c>
      <c r="D8" s="38">
        <v>716</v>
      </c>
      <c r="E8" s="38" t="s">
        <v>50</v>
      </c>
      <c r="F8" s="38" t="s">
        <v>25</v>
      </c>
      <c r="G8" s="38" t="s">
        <v>26</v>
      </c>
      <c r="H8" s="38"/>
      <c r="I8" s="38" t="s">
        <v>51</v>
      </c>
      <c r="J8" s="38" t="s">
        <v>52</v>
      </c>
      <c r="K8" s="38" t="s">
        <v>52</v>
      </c>
      <c r="L8" s="38">
        <v>14338</v>
      </c>
      <c r="M8" s="41">
        <v>0</v>
      </c>
      <c r="N8" s="41">
        <v>7</v>
      </c>
      <c r="O8" s="38">
        <v>5300</v>
      </c>
      <c r="P8" s="38"/>
      <c r="Q8" s="38"/>
      <c r="R8" s="38" t="s">
        <v>29</v>
      </c>
      <c r="S8" s="38"/>
      <c r="T8" s="45"/>
      <c r="U8" s="46">
        <v>4</v>
      </c>
      <c r="V8" s="46">
        <v>2.5</v>
      </c>
      <c r="W8" s="47"/>
    </row>
    <row r="9" ht="20" customHeight="1" spans="1:23">
      <c r="A9" s="38">
        <f>ROW()-1</f>
        <v>8</v>
      </c>
      <c r="B9" s="38" t="s">
        <v>23</v>
      </c>
      <c r="C9" s="39">
        <v>45157</v>
      </c>
      <c r="D9" s="38">
        <v>706</v>
      </c>
      <c r="E9" s="38" t="s">
        <v>53</v>
      </c>
      <c r="F9" s="38" t="s">
        <v>25</v>
      </c>
      <c r="G9" s="38" t="s">
        <v>26</v>
      </c>
      <c r="H9" s="38"/>
      <c r="I9" s="38" t="s">
        <v>54</v>
      </c>
      <c r="J9" s="38" t="s">
        <v>55</v>
      </c>
      <c r="K9" s="38" t="s">
        <v>55</v>
      </c>
      <c r="L9" s="38">
        <v>6506</v>
      </c>
      <c r="M9" s="41">
        <v>4</v>
      </c>
      <c r="N9" s="41">
        <v>4</v>
      </c>
      <c r="O9" s="38">
        <v>4203</v>
      </c>
      <c r="P9" s="38"/>
      <c r="Q9" s="38"/>
      <c r="R9" s="38" t="s">
        <v>29</v>
      </c>
      <c r="S9" s="38"/>
      <c r="T9" s="45"/>
      <c r="U9" s="46"/>
      <c r="V9" s="46"/>
      <c r="W9" s="47"/>
    </row>
    <row r="10" ht="20" customHeight="1" spans="1:23">
      <c r="A10" s="38">
        <f>ROW()-1</f>
        <v>9</v>
      </c>
      <c r="B10" s="38" t="s">
        <v>30</v>
      </c>
      <c r="C10" s="39">
        <v>45114</v>
      </c>
      <c r="D10" s="38">
        <v>720</v>
      </c>
      <c r="E10" s="38" t="s">
        <v>56</v>
      </c>
      <c r="F10" s="38" t="s">
        <v>25</v>
      </c>
      <c r="G10" s="38" t="s">
        <v>26</v>
      </c>
      <c r="H10" s="38"/>
      <c r="I10" s="38" t="s">
        <v>57</v>
      </c>
      <c r="J10" s="38" t="s">
        <v>58</v>
      </c>
      <c r="K10" s="38" t="s">
        <v>58</v>
      </c>
      <c r="L10" s="38">
        <v>15035</v>
      </c>
      <c r="M10" s="41">
        <v>0</v>
      </c>
      <c r="N10" s="41">
        <v>5</v>
      </c>
      <c r="O10" s="38">
        <v>4431</v>
      </c>
      <c r="P10" s="38">
        <v>1321</v>
      </c>
      <c r="Q10" s="38"/>
      <c r="R10" s="38" t="s">
        <v>29</v>
      </c>
      <c r="S10" s="38"/>
      <c r="T10" s="45"/>
      <c r="U10" s="46"/>
      <c r="V10" s="46"/>
      <c r="W10" s="47"/>
    </row>
    <row r="11" ht="20" customHeight="1" spans="1:23">
      <c r="A11" s="38">
        <f>ROW()-1</f>
        <v>10</v>
      </c>
      <c r="B11" s="38" t="s">
        <v>30</v>
      </c>
      <c r="C11" s="39">
        <v>45133</v>
      </c>
      <c r="D11" s="38">
        <v>111400</v>
      </c>
      <c r="E11" s="38" t="s">
        <v>59</v>
      </c>
      <c r="F11" s="38" t="s">
        <v>25</v>
      </c>
      <c r="G11" s="38" t="s">
        <v>26</v>
      </c>
      <c r="H11" s="38"/>
      <c r="I11" s="38" t="s">
        <v>60</v>
      </c>
      <c r="J11" s="38" t="s">
        <v>61</v>
      </c>
      <c r="K11" s="38" t="s">
        <v>61</v>
      </c>
      <c r="L11" s="38">
        <v>4310</v>
      </c>
      <c r="M11" s="41">
        <v>0</v>
      </c>
      <c r="N11" s="41">
        <v>12</v>
      </c>
      <c r="O11" s="38">
        <v>6345.34</v>
      </c>
      <c r="P11" s="38">
        <v>394.2</v>
      </c>
      <c r="Q11" s="38"/>
      <c r="R11" s="38" t="s">
        <v>29</v>
      </c>
      <c r="S11" s="38"/>
      <c r="T11" s="45"/>
      <c r="U11" s="46">
        <v>7.5</v>
      </c>
      <c r="V11" s="46">
        <v>5</v>
      </c>
      <c r="W11" s="47"/>
    </row>
    <row r="12" ht="20" customHeight="1" spans="1:23">
      <c r="A12" s="38">
        <f>ROW()-1</f>
        <v>11</v>
      </c>
      <c r="B12" s="38" t="s">
        <v>30</v>
      </c>
      <c r="C12" s="39">
        <v>45110</v>
      </c>
      <c r="D12" s="38">
        <v>732</v>
      </c>
      <c r="E12" s="38" t="s">
        <v>62</v>
      </c>
      <c r="F12" s="38" t="s">
        <v>25</v>
      </c>
      <c r="G12" s="38" t="s">
        <v>26</v>
      </c>
      <c r="H12" s="38"/>
      <c r="I12" s="38" t="s">
        <v>42</v>
      </c>
      <c r="J12" s="38" t="s">
        <v>63</v>
      </c>
      <c r="K12" s="38" t="s">
        <v>63</v>
      </c>
      <c r="L12" s="38">
        <v>11481</v>
      </c>
      <c r="M12" s="41">
        <v>0</v>
      </c>
      <c r="N12" s="41">
        <v>5</v>
      </c>
      <c r="O12" s="38">
        <v>2138.93</v>
      </c>
      <c r="P12" s="38">
        <v>447</v>
      </c>
      <c r="Q12" s="38"/>
      <c r="R12" s="38" t="s">
        <v>29</v>
      </c>
      <c r="S12" s="38"/>
      <c r="T12" s="45"/>
      <c r="U12" s="46"/>
      <c r="V12" s="46"/>
      <c r="W12" s="47"/>
    </row>
    <row r="13" ht="20" customHeight="1" spans="1:23">
      <c r="A13" s="38">
        <f>ROW()-1</f>
        <v>12</v>
      </c>
      <c r="B13" s="38" t="s">
        <v>30</v>
      </c>
      <c r="C13" s="39">
        <v>45123</v>
      </c>
      <c r="D13" s="38">
        <v>110378</v>
      </c>
      <c r="E13" s="38" t="s">
        <v>64</v>
      </c>
      <c r="F13" s="38" t="s">
        <v>65</v>
      </c>
      <c r="G13" s="38" t="s">
        <v>26</v>
      </c>
      <c r="H13" s="38"/>
      <c r="I13" s="38" t="s">
        <v>57</v>
      </c>
      <c r="J13" s="38" t="s">
        <v>66</v>
      </c>
      <c r="K13" s="38" t="s">
        <v>66</v>
      </c>
      <c r="L13" s="38">
        <v>5521</v>
      </c>
      <c r="M13" s="41">
        <v>5</v>
      </c>
      <c r="N13" s="41">
        <v>5</v>
      </c>
      <c r="O13" s="38">
        <v>3814</v>
      </c>
      <c r="P13" s="38">
        <v>124.8</v>
      </c>
      <c r="Q13" s="38"/>
      <c r="R13" s="38" t="s">
        <v>29</v>
      </c>
      <c r="S13" s="38"/>
      <c r="T13" s="45"/>
      <c r="U13" s="46">
        <v>10</v>
      </c>
      <c r="V13" s="46">
        <v>5</v>
      </c>
      <c r="W13" s="47" t="s">
        <v>10</v>
      </c>
    </row>
    <row r="14" ht="20" customHeight="1" spans="1:23">
      <c r="A14" s="38">
        <f>ROW()-1</f>
        <v>13</v>
      </c>
      <c r="B14" s="38" t="s">
        <v>30</v>
      </c>
      <c r="C14" s="39">
        <v>45127</v>
      </c>
      <c r="D14" s="38">
        <v>107728</v>
      </c>
      <c r="E14" s="38" t="s">
        <v>67</v>
      </c>
      <c r="F14" s="38" t="s">
        <v>65</v>
      </c>
      <c r="G14" s="38" t="s">
        <v>26</v>
      </c>
      <c r="H14" s="38"/>
      <c r="I14" s="38" t="s">
        <v>68</v>
      </c>
      <c r="J14" s="38" t="s">
        <v>69</v>
      </c>
      <c r="K14" s="38" t="s">
        <v>69</v>
      </c>
      <c r="L14" s="38">
        <v>13397</v>
      </c>
      <c r="M14" s="41">
        <v>0</v>
      </c>
      <c r="N14" s="41">
        <v>5</v>
      </c>
      <c r="O14" s="38">
        <v>3582</v>
      </c>
      <c r="P14" s="38">
        <v>507.8</v>
      </c>
      <c r="Q14" s="38"/>
      <c r="R14" s="38" t="s">
        <v>29</v>
      </c>
      <c r="S14" s="38"/>
      <c r="T14" s="45"/>
      <c r="U14" s="46"/>
      <c r="V14" s="46"/>
      <c r="W14" s="47"/>
    </row>
    <row r="15" ht="20" customHeight="1" spans="1:23">
      <c r="A15" s="38">
        <f>ROW()-1</f>
        <v>14</v>
      </c>
      <c r="B15" s="38" t="s">
        <v>30</v>
      </c>
      <c r="C15" s="39">
        <v>45132</v>
      </c>
      <c r="D15" s="38">
        <v>748</v>
      </c>
      <c r="E15" s="38" t="s">
        <v>70</v>
      </c>
      <c r="F15" s="38" t="s">
        <v>65</v>
      </c>
      <c r="G15" s="38" t="s">
        <v>26</v>
      </c>
      <c r="H15" s="38"/>
      <c r="I15" s="38" t="s">
        <v>42</v>
      </c>
      <c r="J15" s="38" t="s">
        <v>71</v>
      </c>
      <c r="K15" s="38" t="s">
        <v>71</v>
      </c>
      <c r="L15" s="38">
        <v>14740</v>
      </c>
      <c r="M15" s="41">
        <v>5</v>
      </c>
      <c r="N15" s="41">
        <v>15</v>
      </c>
      <c r="O15" s="38">
        <v>1900</v>
      </c>
      <c r="P15" s="38">
        <v>500</v>
      </c>
      <c r="Q15" s="38"/>
      <c r="R15" s="38" t="s">
        <v>29</v>
      </c>
      <c r="S15" s="38"/>
      <c r="T15" s="45"/>
      <c r="U15" s="46">
        <v>10</v>
      </c>
      <c r="V15" s="46">
        <v>5</v>
      </c>
      <c r="W15" s="47" t="s">
        <v>10</v>
      </c>
    </row>
    <row r="16" ht="20" customHeight="1" spans="1:23">
      <c r="A16" s="38">
        <f>ROW()-1</f>
        <v>15</v>
      </c>
      <c r="B16" s="38" t="s">
        <v>30</v>
      </c>
      <c r="C16" s="39">
        <v>45128</v>
      </c>
      <c r="D16" s="38">
        <v>591</v>
      </c>
      <c r="E16" s="38" t="s">
        <v>72</v>
      </c>
      <c r="F16" s="38" t="s">
        <v>65</v>
      </c>
      <c r="G16" s="38" t="s">
        <v>26</v>
      </c>
      <c r="H16" s="38"/>
      <c r="I16" s="38" t="s">
        <v>60</v>
      </c>
      <c r="J16" s="38" t="s">
        <v>73</v>
      </c>
      <c r="K16" s="38" t="s">
        <v>73</v>
      </c>
      <c r="L16" s="38">
        <v>5764</v>
      </c>
      <c r="M16" s="41">
        <v>0</v>
      </c>
      <c r="N16" s="41">
        <v>5</v>
      </c>
      <c r="O16" s="38">
        <v>851.1</v>
      </c>
      <c r="P16" s="38">
        <v>143.5</v>
      </c>
      <c r="Q16" s="38"/>
      <c r="R16" s="38" t="s">
        <v>29</v>
      </c>
      <c r="S16" s="38"/>
      <c r="T16" s="45"/>
      <c r="U16" s="46"/>
      <c r="V16" s="46"/>
      <c r="W16" s="47"/>
    </row>
    <row r="17" ht="20" customHeight="1" spans="1:23">
      <c r="A17" s="38">
        <f>ROW()-1</f>
        <v>16</v>
      </c>
      <c r="B17" s="38" t="s">
        <v>30</v>
      </c>
      <c r="C17" s="39">
        <v>45128</v>
      </c>
      <c r="D17" s="38">
        <v>117637</v>
      </c>
      <c r="E17" s="38" t="s">
        <v>74</v>
      </c>
      <c r="F17" s="38" t="s">
        <v>65</v>
      </c>
      <c r="G17" s="38" t="s">
        <v>26</v>
      </c>
      <c r="H17" s="38"/>
      <c r="I17" s="38" t="s">
        <v>39</v>
      </c>
      <c r="J17" s="38" t="s">
        <v>75</v>
      </c>
      <c r="K17" s="38" t="s">
        <v>75</v>
      </c>
      <c r="L17" s="38">
        <v>11992</v>
      </c>
      <c r="M17" s="41">
        <v>0</v>
      </c>
      <c r="N17" s="41">
        <v>5</v>
      </c>
      <c r="O17" s="38">
        <v>1784</v>
      </c>
      <c r="P17" s="38"/>
      <c r="Q17" s="38"/>
      <c r="R17" s="38" t="s">
        <v>29</v>
      </c>
      <c r="S17" s="38"/>
      <c r="T17" s="45"/>
      <c r="U17" s="46"/>
      <c r="V17" s="46"/>
      <c r="W17" s="47"/>
    </row>
    <row r="18" ht="20" customHeight="1" spans="1:23">
      <c r="A18" s="38">
        <f>ROW()-1</f>
        <v>17</v>
      </c>
      <c r="B18" s="38" t="s">
        <v>23</v>
      </c>
      <c r="C18" s="39">
        <v>45157</v>
      </c>
      <c r="D18" s="38">
        <v>587</v>
      </c>
      <c r="E18" s="38" t="s">
        <v>76</v>
      </c>
      <c r="F18" s="38" t="s">
        <v>65</v>
      </c>
      <c r="G18" s="38" t="s">
        <v>26</v>
      </c>
      <c r="H18" s="38"/>
      <c r="I18" s="38" t="s">
        <v>54</v>
      </c>
      <c r="J18" s="38" t="s">
        <v>77</v>
      </c>
      <c r="K18" s="38" t="s">
        <v>78</v>
      </c>
      <c r="L18" s="38">
        <v>8073</v>
      </c>
      <c r="M18" s="41">
        <v>4</v>
      </c>
      <c r="N18" s="41">
        <v>4</v>
      </c>
      <c r="O18" s="38">
        <v>4897</v>
      </c>
      <c r="P18" s="38">
        <v>158</v>
      </c>
      <c r="Q18" s="38"/>
      <c r="R18" s="38" t="s">
        <v>29</v>
      </c>
      <c r="S18" s="38"/>
      <c r="T18" s="45"/>
      <c r="U18" s="48"/>
      <c r="V18" s="46"/>
      <c r="W18" s="47"/>
    </row>
    <row r="19" ht="20" customHeight="1" spans="1:23">
      <c r="A19" s="38">
        <f>ROW()-1</f>
        <v>18</v>
      </c>
      <c r="B19" s="38" t="s">
        <v>23</v>
      </c>
      <c r="C19" s="39">
        <v>45150</v>
      </c>
      <c r="D19" s="38">
        <v>713</v>
      </c>
      <c r="E19" s="38" t="s">
        <v>79</v>
      </c>
      <c r="F19" s="38" t="s">
        <v>65</v>
      </c>
      <c r="G19" s="38" t="s">
        <v>26</v>
      </c>
      <c r="H19" s="38"/>
      <c r="I19" s="38" t="s">
        <v>80</v>
      </c>
      <c r="J19" s="38" t="s">
        <v>81</v>
      </c>
      <c r="K19" s="38" t="s">
        <v>82</v>
      </c>
      <c r="L19" s="38">
        <v>6492</v>
      </c>
      <c r="M19" s="41">
        <v>5</v>
      </c>
      <c r="N19" s="41">
        <v>3</v>
      </c>
      <c r="O19" s="38">
        <v>311</v>
      </c>
      <c r="P19" s="38"/>
      <c r="Q19" s="38"/>
      <c r="R19" s="38" t="s">
        <v>29</v>
      </c>
      <c r="S19" s="38"/>
      <c r="T19" s="45">
        <v>10</v>
      </c>
      <c r="U19" s="46">
        <v>8</v>
      </c>
      <c r="V19" s="46">
        <v>5</v>
      </c>
      <c r="W19" s="47" t="s">
        <v>83</v>
      </c>
    </row>
    <row r="20" ht="20" customHeight="1" spans="1:23">
      <c r="A20" s="38">
        <f>ROW()-1</f>
        <v>19</v>
      </c>
      <c r="B20" s="38" t="s">
        <v>30</v>
      </c>
      <c r="C20" s="39">
        <v>45126</v>
      </c>
      <c r="D20" s="38">
        <v>738</v>
      </c>
      <c r="E20" s="38" t="s">
        <v>84</v>
      </c>
      <c r="F20" s="38" t="s">
        <v>65</v>
      </c>
      <c r="G20" s="38" t="s">
        <v>26</v>
      </c>
      <c r="H20" s="38"/>
      <c r="I20" s="38" t="s">
        <v>85</v>
      </c>
      <c r="J20" s="38" t="s">
        <v>86</v>
      </c>
      <c r="K20" s="38" t="s">
        <v>86</v>
      </c>
      <c r="L20" s="38">
        <v>5698</v>
      </c>
      <c r="M20" s="41">
        <v>6</v>
      </c>
      <c r="N20" s="41">
        <v>3</v>
      </c>
      <c r="O20" s="38">
        <v>4794</v>
      </c>
      <c r="P20" s="38">
        <v>410.6</v>
      </c>
      <c r="Q20" s="38"/>
      <c r="R20" s="38" t="s">
        <v>29</v>
      </c>
      <c r="S20" s="38"/>
      <c r="T20" s="45"/>
      <c r="U20" s="46">
        <v>10</v>
      </c>
      <c r="V20" s="46">
        <v>5</v>
      </c>
      <c r="W20" s="47" t="s">
        <v>10</v>
      </c>
    </row>
    <row r="21" ht="20" customHeight="1" spans="1:23">
      <c r="A21" s="38">
        <f>ROW()-1</f>
        <v>20</v>
      </c>
      <c r="B21" s="38" t="s">
        <v>30</v>
      </c>
      <c r="C21" s="39">
        <v>45129</v>
      </c>
      <c r="D21" s="38">
        <v>122686</v>
      </c>
      <c r="E21" s="38" t="s">
        <v>87</v>
      </c>
      <c r="F21" s="38" t="s">
        <v>65</v>
      </c>
      <c r="G21" s="38" t="s">
        <v>26</v>
      </c>
      <c r="H21" s="38"/>
      <c r="I21" s="38" t="s">
        <v>27</v>
      </c>
      <c r="J21" s="38" t="s">
        <v>88</v>
      </c>
      <c r="K21" s="38" t="s">
        <v>88</v>
      </c>
      <c r="L21" s="38">
        <v>14754</v>
      </c>
      <c r="M21" s="41">
        <v>0</v>
      </c>
      <c r="N21" s="41">
        <v>5</v>
      </c>
      <c r="O21" s="38">
        <v>1542</v>
      </c>
      <c r="P21" s="38"/>
      <c r="Q21" s="38"/>
      <c r="R21" s="38" t="s">
        <v>29</v>
      </c>
      <c r="S21" s="38"/>
      <c r="T21" s="45"/>
      <c r="U21" s="46"/>
      <c r="V21" s="46"/>
      <c r="W21" s="47"/>
    </row>
    <row r="22" ht="20" customHeight="1" spans="1:23">
      <c r="A22" s="38">
        <f>ROW()-1</f>
        <v>21</v>
      </c>
      <c r="B22" s="38" t="s">
        <v>30</v>
      </c>
      <c r="C22" s="39">
        <v>45122</v>
      </c>
      <c r="D22" s="38">
        <v>710</v>
      </c>
      <c r="E22" s="38" t="s">
        <v>89</v>
      </c>
      <c r="F22" s="38" t="s">
        <v>65</v>
      </c>
      <c r="G22" s="38" t="s">
        <v>26</v>
      </c>
      <c r="H22" s="38"/>
      <c r="I22" s="38" t="s">
        <v>90</v>
      </c>
      <c r="J22" s="38" t="s">
        <v>91</v>
      </c>
      <c r="K22" s="38" t="s">
        <v>91</v>
      </c>
      <c r="L22" s="38">
        <v>12981</v>
      </c>
      <c r="M22" s="41">
        <v>6</v>
      </c>
      <c r="N22" s="41">
        <v>4</v>
      </c>
      <c r="O22" s="38">
        <v>7526</v>
      </c>
      <c r="P22" s="38">
        <v>1723</v>
      </c>
      <c r="Q22" s="38"/>
      <c r="R22" s="38" t="s">
        <v>29</v>
      </c>
      <c r="S22" s="38"/>
      <c r="T22" s="45"/>
      <c r="U22" s="46"/>
      <c r="V22" s="46"/>
      <c r="W22" s="47" t="s">
        <v>10</v>
      </c>
    </row>
    <row r="23" ht="20" customHeight="1" spans="1:23">
      <c r="A23" s="38">
        <f>ROW()-1</f>
        <v>22</v>
      </c>
      <c r="B23" s="38" t="s">
        <v>23</v>
      </c>
      <c r="C23" s="39">
        <v>45156</v>
      </c>
      <c r="D23" s="38">
        <v>710</v>
      </c>
      <c r="E23" s="38" t="s">
        <v>89</v>
      </c>
      <c r="F23" s="38" t="s">
        <v>65</v>
      </c>
      <c r="G23" s="38" t="s">
        <v>26</v>
      </c>
      <c r="H23" s="38"/>
      <c r="I23" s="38" t="s">
        <v>92</v>
      </c>
      <c r="J23" s="38" t="s">
        <v>91</v>
      </c>
      <c r="K23" s="38" t="s">
        <v>91</v>
      </c>
      <c r="L23" s="38">
        <v>12981</v>
      </c>
      <c r="M23" s="41">
        <v>6</v>
      </c>
      <c r="N23" s="41">
        <v>3</v>
      </c>
      <c r="O23" s="38">
        <v>3126</v>
      </c>
      <c r="P23" s="38">
        <v>376</v>
      </c>
      <c r="Q23" s="38"/>
      <c r="R23" s="38" t="s">
        <v>29</v>
      </c>
      <c r="S23" s="38"/>
      <c r="T23" s="45"/>
      <c r="U23" s="46">
        <v>10</v>
      </c>
      <c r="V23" s="46">
        <v>5</v>
      </c>
      <c r="W23" s="47" t="s">
        <v>10</v>
      </c>
    </row>
    <row r="24" ht="20" customHeight="1" spans="1:23">
      <c r="A24" s="38">
        <f>ROW()-1</f>
        <v>23</v>
      </c>
      <c r="B24" s="38" t="s">
        <v>23</v>
      </c>
      <c r="C24" s="39">
        <v>45156</v>
      </c>
      <c r="D24" s="38">
        <v>367</v>
      </c>
      <c r="E24" s="38" t="s">
        <v>93</v>
      </c>
      <c r="F24" s="38" t="s">
        <v>94</v>
      </c>
      <c r="G24" s="38" t="s">
        <v>26</v>
      </c>
      <c r="H24" s="38"/>
      <c r="I24" s="38" t="s">
        <v>95</v>
      </c>
      <c r="J24" s="38" t="s">
        <v>96</v>
      </c>
      <c r="K24" s="38" t="s">
        <v>96</v>
      </c>
      <c r="L24" s="38">
        <v>10043</v>
      </c>
      <c r="M24" s="41">
        <v>10</v>
      </c>
      <c r="N24" s="41">
        <v>10</v>
      </c>
      <c r="O24" s="38">
        <v>4028</v>
      </c>
      <c r="P24" s="38">
        <v>598</v>
      </c>
      <c r="Q24" s="38"/>
      <c r="R24" s="38" t="s">
        <v>29</v>
      </c>
      <c r="S24" s="38"/>
      <c r="T24" s="45"/>
      <c r="U24" s="46">
        <v>20</v>
      </c>
      <c r="V24" s="46">
        <v>10</v>
      </c>
      <c r="W24" s="47" t="s">
        <v>10</v>
      </c>
    </row>
    <row r="25" ht="20" customHeight="1" spans="1:23">
      <c r="A25" s="38">
        <f>ROW()-1</f>
        <v>24</v>
      </c>
      <c r="B25" s="38" t="s">
        <v>23</v>
      </c>
      <c r="C25" s="39">
        <v>45162</v>
      </c>
      <c r="D25" s="38">
        <v>56</v>
      </c>
      <c r="E25" s="38" t="s">
        <v>97</v>
      </c>
      <c r="F25" s="38" t="s">
        <v>94</v>
      </c>
      <c r="G25" s="38" t="s">
        <v>32</v>
      </c>
      <c r="H25" s="38" t="s">
        <v>98</v>
      </c>
      <c r="I25" s="38" t="s">
        <v>99</v>
      </c>
      <c r="J25" s="38" t="s">
        <v>35</v>
      </c>
      <c r="K25" s="38" t="s">
        <v>100</v>
      </c>
      <c r="L25" s="38">
        <v>7948</v>
      </c>
      <c r="M25" s="41">
        <v>8</v>
      </c>
      <c r="N25" s="41">
        <v>8</v>
      </c>
      <c r="O25" s="38">
        <v>762</v>
      </c>
      <c r="P25" s="38">
        <v>177</v>
      </c>
      <c r="Q25" s="38"/>
      <c r="R25" s="38" t="s">
        <v>29</v>
      </c>
      <c r="S25" s="38"/>
      <c r="T25" s="45"/>
      <c r="U25" s="46">
        <v>8</v>
      </c>
      <c r="V25" s="46">
        <v>5</v>
      </c>
      <c r="W25" s="47" t="s">
        <v>37</v>
      </c>
    </row>
    <row r="26" ht="20" customHeight="1" spans="1:23">
      <c r="A26" s="38">
        <f>ROW()-1</f>
        <v>25</v>
      </c>
      <c r="B26" s="38" t="s">
        <v>30</v>
      </c>
      <c r="C26" s="39">
        <v>45124</v>
      </c>
      <c r="D26" s="38">
        <v>103198</v>
      </c>
      <c r="E26" s="38" t="s">
        <v>101</v>
      </c>
      <c r="F26" s="38" t="s">
        <v>102</v>
      </c>
      <c r="G26" s="38" t="s">
        <v>32</v>
      </c>
      <c r="H26" s="38" t="s">
        <v>33</v>
      </c>
      <c r="I26" s="38"/>
      <c r="J26" s="38" t="s">
        <v>37</v>
      </c>
      <c r="K26" s="38" t="s">
        <v>103</v>
      </c>
      <c r="L26" s="38">
        <v>11231</v>
      </c>
      <c r="M26" s="41">
        <v>0</v>
      </c>
      <c r="N26" s="41">
        <v>0</v>
      </c>
      <c r="O26" s="38"/>
      <c r="P26" s="38">
        <v>0</v>
      </c>
      <c r="Q26" s="38"/>
      <c r="R26" s="38" t="s">
        <v>29</v>
      </c>
      <c r="S26" s="38"/>
      <c r="T26" s="45"/>
      <c r="U26" s="46"/>
      <c r="V26" s="46"/>
      <c r="W26" s="47"/>
    </row>
    <row r="27" ht="20" customHeight="1" spans="1:23">
      <c r="A27" s="38">
        <f>ROW()-1</f>
        <v>26</v>
      </c>
      <c r="B27" s="38" t="s">
        <v>23</v>
      </c>
      <c r="C27" s="39">
        <v>45149</v>
      </c>
      <c r="D27" s="38">
        <v>724</v>
      </c>
      <c r="E27" s="38" t="s">
        <v>104</v>
      </c>
      <c r="F27" s="38" t="s">
        <v>102</v>
      </c>
      <c r="G27" s="38" t="s">
        <v>32</v>
      </c>
      <c r="H27" s="38" t="s">
        <v>105</v>
      </c>
      <c r="I27" s="38" t="s">
        <v>106</v>
      </c>
      <c r="J27" s="38" t="s">
        <v>35</v>
      </c>
      <c r="K27" s="38" t="s">
        <v>107</v>
      </c>
      <c r="L27" s="38">
        <v>10930</v>
      </c>
      <c r="M27" s="41">
        <v>31</v>
      </c>
      <c r="N27" s="41">
        <v>31</v>
      </c>
      <c r="O27" s="38">
        <v>5979.6</v>
      </c>
      <c r="P27" s="38">
        <v>728</v>
      </c>
      <c r="Q27" s="38"/>
      <c r="R27" s="38" t="s">
        <v>29</v>
      </c>
      <c r="S27" s="38"/>
      <c r="T27" s="45"/>
      <c r="U27" s="46">
        <v>20</v>
      </c>
      <c r="V27" s="46">
        <v>15</v>
      </c>
      <c r="W27" s="47" t="s">
        <v>37</v>
      </c>
    </row>
    <row r="28" ht="20" customHeight="1" spans="1:23">
      <c r="A28" s="38">
        <f>ROW()-1</f>
        <v>27</v>
      </c>
      <c r="B28" s="38" t="s">
        <v>30</v>
      </c>
      <c r="C28" s="39">
        <v>45126</v>
      </c>
      <c r="D28" s="38">
        <v>740</v>
      </c>
      <c r="E28" s="38" t="s">
        <v>108</v>
      </c>
      <c r="F28" s="38" t="s">
        <v>102</v>
      </c>
      <c r="G28" s="38" t="s">
        <v>26</v>
      </c>
      <c r="H28" s="38"/>
      <c r="I28" s="38" t="s">
        <v>57</v>
      </c>
      <c r="J28" s="38" t="s">
        <v>109</v>
      </c>
      <c r="K28" s="38" t="s">
        <v>110</v>
      </c>
      <c r="L28" s="38">
        <v>11487</v>
      </c>
      <c r="M28" s="41">
        <v>0</v>
      </c>
      <c r="N28" s="41">
        <v>5</v>
      </c>
      <c r="O28" s="38">
        <v>2610</v>
      </c>
      <c r="P28" s="38">
        <v>0</v>
      </c>
      <c r="Q28" s="38"/>
      <c r="R28" s="38" t="s">
        <v>29</v>
      </c>
      <c r="S28" s="38"/>
      <c r="T28" s="45"/>
      <c r="U28" s="33">
        <v>4</v>
      </c>
      <c r="V28" s="46">
        <v>2.5</v>
      </c>
      <c r="W28" s="47"/>
    </row>
    <row r="29" ht="20" customHeight="1" spans="1:23">
      <c r="A29" s="38">
        <f>ROW()-1</f>
        <v>28</v>
      </c>
      <c r="B29" s="38" t="s">
        <v>23</v>
      </c>
      <c r="C29" s="39">
        <v>45155</v>
      </c>
      <c r="D29" s="38">
        <v>740</v>
      </c>
      <c r="E29" s="38" t="s">
        <v>108</v>
      </c>
      <c r="F29" s="38" t="s">
        <v>102</v>
      </c>
      <c r="G29" s="38" t="s">
        <v>26</v>
      </c>
      <c r="H29" s="38"/>
      <c r="I29" s="38" t="s">
        <v>57</v>
      </c>
      <c r="J29" s="38" t="s">
        <v>109</v>
      </c>
      <c r="K29" s="38" t="s">
        <v>110</v>
      </c>
      <c r="L29" s="38">
        <v>11487</v>
      </c>
      <c r="M29" s="41"/>
      <c r="N29" s="41">
        <v>4</v>
      </c>
      <c r="O29" s="38">
        <v>2937</v>
      </c>
      <c r="P29" s="38"/>
      <c r="Q29" s="38"/>
      <c r="R29" s="38" t="s">
        <v>29</v>
      </c>
      <c r="S29" s="38"/>
      <c r="T29" s="45"/>
      <c r="U29" s="46"/>
      <c r="V29" s="46"/>
      <c r="W29" s="47"/>
    </row>
    <row r="30" ht="20" customHeight="1" spans="1:23">
      <c r="A30" s="38">
        <f>ROW()-1</f>
        <v>29</v>
      </c>
      <c r="B30" s="38" t="s">
        <v>23</v>
      </c>
      <c r="C30" s="39">
        <v>45155</v>
      </c>
      <c r="D30" s="38">
        <v>122198</v>
      </c>
      <c r="E30" s="38" t="s">
        <v>111</v>
      </c>
      <c r="F30" s="38" t="s">
        <v>102</v>
      </c>
      <c r="G30" s="38" t="s">
        <v>26</v>
      </c>
      <c r="H30" s="38"/>
      <c r="I30" s="38" t="s">
        <v>112</v>
      </c>
      <c r="J30" s="38" t="s">
        <v>113</v>
      </c>
      <c r="K30" s="38" t="s">
        <v>113</v>
      </c>
      <c r="L30" s="38">
        <v>7006</v>
      </c>
      <c r="M30" s="41">
        <v>6</v>
      </c>
      <c r="N30" s="41"/>
      <c r="O30" s="38">
        <v>3212.8</v>
      </c>
      <c r="P30" s="38">
        <v>100.8</v>
      </c>
      <c r="Q30" s="38"/>
      <c r="R30" s="38" t="s">
        <v>29</v>
      </c>
      <c r="S30" s="38"/>
      <c r="T30" s="45"/>
      <c r="U30" s="46">
        <v>10</v>
      </c>
      <c r="V30" s="46">
        <v>5</v>
      </c>
      <c r="W30" s="47" t="s">
        <v>10</v>
      </c>
    </row>
    <row r="31" ht="20" customHeight="1" spans="1:23">
      <c r="A31" s="38">
        <f>ROW()-1</f>
        <v>30</v>
      </c>
      <c r="B31" s="38" t="s">
        <v>30</v>
      </c>
      <c r="C31" s="39">
        <v>45121</v>
      </c>
      <c r="D31" s="38">
        <v>102479</v>
      </c>
      <c r="E31" s="38" t="s">
        <v>114</v>
      </c>
      <c r="F31" s="38" t="s">
        <v>102</v>
      </c>
      <c r="G31" s="38" t="s">
        <v>32</v>
      </c>
      <c r="H31" s="38" t="s">
        <v>98</v>
      </c>
      <c r="I31" s="38" t="s">
        <v>115</v>
      </c>
      <c r="J31" s="38" t="s">
        <v>35</v>
      </c>
      <c r="K31" s="38" t="s">
        <v>116</v>
      </c>
      <c r="L31" s="38">
        <v>5844</v>
      </c>
      <c r="M31" s="41">
        <v>10</v>
      </c>
      <c r="N31" s="41">
        <v>5</v>
      </c>
      <c r="O31" s="38">
        <v>4272</v>
      </c>
      <c r="P31" s="38">
        <v>55</v>
      </c>
      <c r="Q31" s="38">
        <v>2</v>
      </c>
      <c r="R31" s="38" t="s">
        <v>29</v>
      </c>
      <c r="S31" s="38"/>
      <c r="T31" s="45"/>
      <c r="U31" s="46">
        <v>15</v>
      </c>
      <c r="V31" s="46">
        <v>10</v>
      </c>
      <c r="W31" s="47" t="s">
        <v>37</v>
      </c>
    </row>
    <row r="32" ht="20" customHeight="1" spans="1:23">
      <c r="A32" s="38">
        <f>ROW()-1</f>
        <v>31</v>
      </c>
      <c r="B32" s="38" t="s">
        <v>30</v>
      </c>
      <c r="C32" s="39">
        <v>45122</v>
      </c>
      <c r="D32" s="38">
        <v>103639</v>
      </c>
      <c r="E32" s="38" t="s">
        <v>117</v>
      </c>
      <c r="F32" s="38" t="s">
        <v>102</v>
      </c>
      <c r="G32" s="38" t="s">
        <v>32</v>
      </c>
      <c r="H32" s="38" t="s">
        <v>98</v>
      </c>
      <c r="I32" s="38" t="s">
        <v>118</v>
      </c>
      <c r="J32" s="38" t="s">
        <v>35</v>
      </c>
      <c r="K32" s="38" t="s">
        <v>119</v>
      </c>
      <c r="L32" s="38">
        <v>5347</v>
      </c>
      <c r="M32" s="41">
        <v>10</v>
      </c>
      <c r="N32" s="41">
        <v>8</v>
      </c>
      <c r="O32" s="38">
        <v>9500</v>
      </c>
      <c r="P32" s="38">
        <v>155</v>
      </c>
      <c r="Q32" s="38"/>
      <c r="R32" s="38" t="s">
        <v>29</v>
      </c>
      <c r="S32" s="38"/>
      <c r="T32" s="45"/>
      <c r="U32" s="46">
        <v>15</v>
      </c>
      <c r="V32" s="46">
        <v>10</v>
      </c>
      <c r="W32" s="47" t="s">
        <v>37</v>
      </c>
    </row>
    <row r="33" ht="20" customHeight="1" spans="1:23">
      <c r="A33" s="38">
        <f>ROW()-1</f>
        <v>32</v>
      </c>
      <c r="B33" s="38" t="s">
        <v>23</v>
      </c>
      <c r="C33" s="39">
        <v>45165</v>
      </c>
      <c r="D33" s="38">
        <v>103639</v>
      </c>
      <c r="E33" s="38" t="s">
        <v>117</v>
      </c>
      <c r="F33" s="38" t="s">
        <v>102</v>
      </c>
      <c r="G33" s="38" t="s">
        <v>26</v>
      </c>
      <c r="H33" s="38"/>
      <c r="I33" s="38"/>
      <c r="J33" s="38" t="s">
        <v>119</v>
      </c>
      <c r="K33" s="38" t="s">
        <v>119</v>
      </c>
      <c r="L33" s="38">
        <v>5347</v>
      </c>
      <c r="M33" s="41">
        <v>0</v>
      </c>
      <c r="N33" s="41">
        <v>8</v>
      </c>
      <c r="O33" s="38">
        <v>5235</v>
      </c>
      <c r="P33" s="38">
        <v>358</v>
      </c>
      <c r="Q33" s="38"/>
      <c r="R33" s="38" t="s">
        <v>29</v>
      </c>
      <c r="S33" s="38"/>
      <c r="T33" s="45"/>
      <c r="U33" s="46"/>
      <c r="V33" s="46"/>
      <c r="W33" s="47"/>
    </row>
    <row r="34" ht="20" customHeight="1" spans="1:23">
      <c r="A34" s="38">
        <f>ROW()-1</f>
        <v>33</v>
      </c>
      <c r="B34" s="38" t="s">
        <v>23</v>
      </c>
      <c r="C34" s="39">
        <v>45156</v>
      </c>
      <c r="D34" s="38">
        <v>573</v>
      </c>
      <c r="E34" s="38" t="s">
        <v>120</v>
      </c>
      <c r="F34" s="38" t="s">
        <v>102</v>
      </c>
      <c r="G34" s="38" t="s">
        <v>32</v>
      </c>
      <c r="H34" s="38" t="s">
        <v>121</v>
      </c>
      <c r="I34" s="38" t="s">
        <v>122</v>
      </c>
      <c r="J34" s="38" t="s">
        <v>35</v>
      </c>
      <c r="K34" s="38" t="s">
        <v>123</v>
      </c>
      <c r="L34" s="38">
        <v>5501</v>
      </c>
      <c r="M34" s="41">
        <v>9</v>
      </c>
      <c r="N34" s="41">
        <v>3</v>
      </c>
      <c r="O34" s="38">
        <v>4034.9</v>
      </c>
      <c r="P34" s="38">
        <v>90</v>
      </c>
      <c r="Q34" s="38">
        <v>2</v>
      </c>
      <c r="R34" s="38" t="s">
        <v>29</v>
      </c>
      <c r="S34" s="38"/>
      <c r="T34" s="45"/>
      <c r="U34" s="46">
        <v>8</v>
      </c>
      <c r="V34" s="46">
        <v>5</v>
      </c>
      <c r="W34" s="47" t="s">
        <v>37</v>
      </c>
    </row>
    <row r="35" ht="20" customHeight="1" spans="1:23">
      <c r="A35" s="38">
        <f>ROW()-1</f>
        <v>34</v>
      </c>
      <c r="B35" s="38" t="s">
        <v>23</v>
      </c>
      <c r="C35" s="39">
        <v>45163</v>
      </c>
      <c r="D35" s="38">
        <v>117184</v>
      </c>
      <c r="E35" s="38" t="s">
        <v>124</v>
      </c>
      <c r="F35" s="38" t="s">
        <v>102</v>
      </c>
      <c r="G35" s="38" t="s">
        <v>32</v>
      </c>
      <c r="H35" s="38" t="s">
        <v>33</v>
      </c>
      <c r="I35" s="38" t="s">
        <v>125</v>
      </c>
      <c r="J35" s="38" t="s">
        <v>35</v>
      </c>
      <c r="K35" s="38" t="s">
        <v>126</v>
      </c>
      <c r="L35" s="38">
        <v>11769</v>
      </c>
      <c r="M35" s="41">
        <v>1</v>
      </c>
      <c r="N35" s="41">
        <v>1</v>
      </c>
      <c r="O35" s="38"/>
      <c r="P35" s="38">
        <v>280</v>
      </c>
      <c r="Q35" s="38">
        <v>3</v>
      </c>
      <c r="R35" s="38" t="s">
        <v>127</v>
      </c>
      <c r="S35" s="38" t="s">
        <v>128</v>
      </c>
      <c r="T35" s="45"/>
      <c r="U35" s="46"/>
      <c r="V35" s="46"/>
      <c r="W35" s="47"/>
    </row>
    <row r="36" ht="20" customHeight="1" spans="1:23">
      <c r="A36" s="38">
        <f>ROW()-1</f>
        <v>35</v>
      </c>
      <c r="B36" s="38" t="s">
        <v>30</v>
      </c>
      <c r="C36" s="39">
        <v>45132</v>
      </c>
      <c r="D36" s="38">
        <v>723</v>
      </c>
      <c r="E36" s="38" t="s">
        <v>129</v>
      </c>
      <c r="F36" s="38" t="s">
        <v>102</v>
      </c>
      <c r="G36" s="38" t="s">
        <v>32</v>
      </c>
      <c r="H36" s="38"/>
      <c r="I36" s="38" t="s">
        <v>130</v>
      </c>
      <c r="J36" s="38" t="s">
        <v>35</v>
      </c>
      <c r="K36" s="38" t="s">
        <v>131</v>
      </c>
      <c r="L36" s="38">
        <v>13020</v>
      </c>
      <c r="M36" s="41">
        <v>6</v>
      </c>
      <c r="N36" s="41">
        <v>17</v>
      </c>
      <c r="O36" s="38">
        <v>4502</v>
      </c>
      <c r="P36" s="38">
        <v>32</v>
      </c>
      <c r="Q36" s="38"/>
      <c r="R36" s="38" t="s">
        <v>29</v>
      </c>
      <c r="S36" s="38"/>
      <c r="T36" s="45"/>
      <c r="U36" s="46"/>
      <c r="V36" s="46"/>
      <c r="W36" s="47"/>
    </row>
    <row r="37" ht="20" customHeight="1" spans="1:23">
      <c r="A37" s="38">
        <f>ROW()-1</f>
        <v>36</v>
      </c>
      <c r="B37" s="38" t="s">
        <v>23</v>
      </c>
      <c r="C37" s="39">
        <v>45153</v>
      </c>
      <c r="D37" s="38">
        <v>723</v>
      </c>
      <c r="E37" s="38" t="s">
        <v>129</v>
      </c>
      <c r="F37" s="38" t="s">
        <v>102</v>
      </c>
      <c r="G37" s="38" t="s">
        <v>32</v>
      </c>
      <c r="H37" s="38" t="s">
        <v>98</v>
      </c>
      <c r="I37" s="38" t="s">
        <v>132</v>
      </c>
      <c r="J37" s="38" t="s">
        <v>35</v>
      </c>
      <c r="K37" s="38" t="s">
        <v>131</v>
      </c>
      <c r="L37" s="38">
        <v>13020</v>
      </c>
      <c r="M37" s="41">
        <v>5</v>
      </c>
      <c r="N37" s="41">
        <v>11</v>
      </c>
      <c r="O37" s="38">
        <v>3705</v>
      </c>
      <c r="P37" s="38">
        <v>0</v>
      </c>
      <c r="Q37" s="38"/>
      <c r="R37" s="38" t="s">
        <v>29</v>
      </c>
      <c r="S37" s="38"/>
      <c r="T37" s="45"/>
      <c r="U37" s="46">
        <v>8</v>
      </c>
      <c r="V37" s="46">
        <v>5</v>
      </c>
      <c r="W37" s="47" t="s">
        <v>37</v>
      </c>
    </row>
    <row r="38" ht="20" customHeight="1" spans="1:23">
      <c r="A38" s="38">
        <f>ROW()-1</f>
        <v>37</v>
      </c>
      <c r="B38" s="38" t="s">
        <v>23</v>
      </c>
      <c r="C38" s="39">
        <v>45140</v>
      </c>
      <c r="D38" s="38">
        <v>571</v>
      </c>
      <c r="E38" s="38" t="s">
        <v>133</v>
      </c>
      <c r="F38" s="38" t="s">
        <v>102</v>
      </c>
      <c r="G38" s="38" t="s">
        <v>26</v>
      </c>
      <c r="H38" s="38"/>
      <c r="I38" s="38" t="s">
        <v>134</v>
      </c>
      <c r="J38" s="38" t="s">
        <v>135</v>
      </c>
      <c r="K38" s="38" t="s">
        <v>136</v>
      </c>
      <c r="L38" s="38">
        <v>5471</v>
      </c>
      <c r="M38" s="41">
        <v>3</v>
      </c>
      <c r="N38" s="41">
        <v>3</v>
      </c>
      <c r="O38" s="38">
        <v>15068</v>
      </c>
      <c r="P38" s="38">
        <v>2248</v>
      </c>
      <c r="Q38" s="38"/>
      <c r="R38" s="38" t="s">
        <v>29</v>
      </c>
      <c r="S38" s="38"/>
      <c r="T38" s="45"/>
      <c r="U38" s="46"/>
      <c r="V38" s="46"/>
      <c r="W38" s="47"/>
    </row>
    <row r="39" ht="20" customHeight="1" spans="1:23">
      <c r="A39" s="38">
        <f>ROW()-1</f>
        <v>38</v>
      </c>
      <c r="B39" s="38" t="s">
        <v>30</v>
      </c>
      <c r="C39" s="39">
        <v>45133</v>
      </c>
      <c r="D39" s="38">
        <v>546</v>
      </c>
      <c r="E39" s="38" t="s">
        <v>137</v>
      </c>
      <c r="F39" s="38" t="s">
        <v>102</v>
      </c>
      <c r="G39" s="38" t="s">
        <v>32</v>
      </c>
      <c r="H39" s="38" t="s">
        <v>105</v>
      </c>
      <c r="I39" s="38"/>
      <c r="J39" s="38" t="s">
        <v>32</v>
      </c>
      <c r="K39" s="38" t="s">
        <v>138</v>
      </c>
      <c r="L39" s="38">
        <v>6123</v>
      </c>
      <c r="M39" s="41">
        <v>0</v>
      </c>
      <c r="N39" s="41">
        <v>60</v>
      </c>
      <c r="O39" s="38"/>
      <c r="P39" s="38">
        <v>0</v>
      </c>
      <c r="Q39" s="38"/>
      <c r="R39" s="38" t="s">
        <v>29</v>
      </c>
      <c r="S39" s="38"/>
      <c r="T39" s="45"/>
      <c r="U39" s="46"/>
      <c r="V39" s="46"/>
      <c r="W39" s="47"/>
    </row>
    <row r="40" ht="20" customHeight="1" spans="1:23">
      <c r="A40" s="38">
        <f>ROW()-1</f>
        <v>39</v>
      </c>
      <c r="B40" s="38" t="s">
        <v>23</v>
      </c>
      <c r="C40" s="39">
        <v>45163</v>
      </c>
      <c r="D40" s="38">
        <v>546</v>
      </c>
      <c r="E40" s="38" t="s">
        <v>137</v>
      </c>
      <c r="F40" s="38" t="s">
        <v>102</v>
      </c>
      <c r="G40" s="38" t="s">
        <v>32</v>
      </c>
      <c r="H40" s="38" t="s">
        <v>105</v>
      </c>
      <c r="I40" s="38" t="s">
        <v>139</v>
      </c>
      <c r="J40" s="38" t="s">
        <v>35</v>
      </c>
      <c r="K40" s="38" t="s">
        <v>138</v>
      </c>
      <c r="L40" s="38">
        <v>6123</v>
      </c>
      <c r="M40" s="41">
        <v>20</v>
      </c>
      <c r="N40" s="41">
        <v>10</v>
      </c>
      <c r="O40" s="38"/>
      <c r="P40" s="38">
        <v>218</v>
      </c>
      <c r="Q40" s="38">
        <v>2</v>
      </c>
      <c r="R40" s="38" t="s">
        <v>29</v>
      </c>
      <c r="S40" s="38"/>
      <c r="T40" s="45"/>
      <c r="U40" s="46">
        <v>15</v>
      </c>
      <c r="V40" s="46">
        <v>10</v>
      </c>
      <c r="W40" s="47" t="s">
        <v>37</v>
      </c>
    </row>
    <row r="41" ht="20" customHeight="1" spans="1:23">
      <c r="A41" s="38">
        <f>ROW()-1</f>
        <v>40</v>
      </c>
      <c r="B41" s="38" t="s">
        <v>23</v>
      </c>
      <c r="C41" s="39">
        <v>45162</v>
      </c>
      <c r="D41" s="38">
        <v>511</v>
      </c>
      <c r="E41" s="38" t="s">
        <v>140</v>
      </c>
      <c r="F41" s="38" t="s">
        <v>102</v>
      </c>
      <c r="G41" s="38" t="s">
        <v>32</v>
      </c>
      <c r="H41" s="38" t="s">
        <v>105</v>
      </c>
      <c r="I41" s="38" t="s">
        <v>141</v>
      </c>
      <c r="J41" s="38" t="s">
        <v>35</v>
      </c>
      <c r="K41" s="38" t="s">
        <v>142</v>
      </c>
      <c r="L41" s="38">
        <v>5527</v>
      </c>
      <c r="M41" s="41">
        <v>12</v>
      </c>
      <c r="N41" s="41">
        <v>12</v>
      </c>
      <c r="O41" s="38">
        <v>8082</v>
      </c>
      <c r="P41" s="38">
        <v>465</v>
      </c>
      <c r="Q41" s="38"/>
      <c r="R41" s="38" t="s">
        <v>29</v>
      </c>
      <c r="S41" s="38"/>
      <c r="T41" s="45"/>
      <c r="U41" s="46">
        <v>15</v>
      </c>
      <c r="V41" s="46">
        <v>10</v>
      </c>
      <c r="W41" s="47" t="s">
        <v>37</v>
      </c>
    </row>
    <row r="42" ht="20" customHeight="1" spans="1:23">
      <c r="A42" s="38">
        <f>ROW()-1</f>
        <v>41</v>
      </c>
      <c r="B42" s="38" t="s">
        <v>23</v>
      </c>
      <c r="C42" s="39">
        <v>45151</v>
      </c>
      <c r="D42" s="38">
        <v>118758</v>
      </c>
      <c r="E42" s="38" t="s">
        <v>143</v>
      </c>
      <c r="F42" s="38" t="s">
        <v>102</v>
      </c>
      <c r="G42" s="38" t="s">
        <v>26</v>
      </c>
      <c r="H42" s="38"/>
      <c r="I42" s="38" t="s">
        <v>42</v>
      </c>
      <c r="J42" s="38" t="s">
        <v>144</v>
      </c>
      <c r="K42" s="38" t="s">
        <v>144</v>
      </c>
      <c r="L42" s="38">
        <v>14388</v>
      </c>
      <c r="M42" s="41">
        <v>3</v>
      </c>
      <c r="N42" s="41">
        <v>3</v>
      </c>
      <c r="O42" s="38">
        <v>1168</v>
      </c>
      <c r="P42" s="38"/>
      <c r="Q42" s="38"/>
      <c r="R42" s="38" t="s">
        <v>29</v>
      </c>
      <c r="S42" s="38"/>
      <c r="T42" s="45"/>
      <c r="U42" s="46"/>
      <c r="V42" s="46"/>
      <c r="W42" s="47"/>
    </row>
    <row r="43" ht="20" customHeight="1" spans="1:23">
      <c r="A43" s="38">
        <f>ROW()-1</f>
        <v>42</v>
      </c>
      <c r="B43" s="38" t="s">
        <v>30</v>
      </c>
      <c r="C43" s="39">
        <v>45121</v>
      </c>
      <c r="D43" s="38">
        <v>118074</v>
      </c>
      <c r="E43" s="38" t="s">
        <v>145</v>
      </c>
      <c r="F43" s="38" t="s">
        <v>102</v>
      </c>
      <c r="G43" s="38" t="s">
        <v>32</v>
      </c>
      <c r="H43" s="38" t="s">
        <v>146</v>
      </c>
      <c r="I43" s="38"/>
      <c r="J43" s="38" t="s">
        <v>37</v>
      </c>
      <c r="K43" s="38" t="s">
        <v>147</v>
      </c>
      <c r="L43" s="38">
        <v>4304</v>
      </c>
      <c r="M43" s="41">
        <v>0</v>
      </c>
      <c r="N43" s="41">
        <v>0</v>
      </c>
      <c r="O43" s="38"/>
      <c r="P43" s="38">
        <v>0</v>
      </c>
      <c r="Q43" s="38"/>
      <c r="R43" s="38" t="s">
        <v>29</v>
      </c>
      <c r="S43" s="38"/>
      <c r="T43" s="45"/>
      <c r="U43" s="46"/>
      <c r="V43" s="46"/>
      <c r="W43" s="47"/>
    </row>
    <row r="44" ht="20" customHeight="1" spans="1:23">
      <c r="A44" s="38">
        <f>ROW()-1</f>
        <v>43</v>
      </c>
      <c r="B44" s="38" t="s">
        <v>30</v>
      </c>
      <c r="C44" s="39">
        <v>45122</v>
      </c>
      <c r="D44" s="38">
        <v>115971</v>
      </c>
      <c r="E44" s="38" t="s">
        <v>148</v>
      </c>
      <c r="F44" s="38" t="s">
        <v>102</v>
      </c>
      <c r="G44" s="38" t="s">
        <v>32</v>
      </c>
      <c r="H44" s="38" t="s">
        <v>105</v>
      </c>
      <c r="I44" s="38" t="s">
        <v>149</v>
      </c>
      <c r="J44" s="38" t="s">
        <v>35</v>
      </c>
      <c r="K44" s="38" t="s">
        <v>150</v>
      </c>
      <c r="L44" s="38">
        <v>7707</v>
      </c>
      <c r="M44" s="41">
        <v>4</v>
      </c>
      <c r="N44" s="41">
        <v>6</v>
      </c>
      <c r="O44" s="38">
        <v>4267</v>
      </c>
      <c r="P44" s="38">
        <v>682</v>
      </c>
      <c r="Q44" s="38"/>
      <c r="R44" s="38" t="s">
        <v>29</v>
      </c>
      <c r="S44" s="38"/>
      <c r="T44" s="45"/>
      <c r="U44" s="46">
        <v>4</v>
      </c>
      <c r="V44" s="46">
        <v>2.5</v>
      </c>
      <c r="W44" s="47"/>
    </row>
    <row r="45" ht="20" customHeight="1" spans="1:23">
      <c r="A45" s="38">
        <f>ROW()-1</f>
        <v>44</v>
      </c>
      <c r="B45" s="38" t="s">
        <v>23</v>
      </c>
      <c r="C45" s="39">
        <v>45155</v>
      </c>
      <c r="D45" s="38">
        <v>373</v>
      </c>
      <c r="E45" s="38" t="s">
        <v>151</v>
      </c>
      <c r="F45" s="38" t="s">
        <v>102</v>
      </c>
      <c r="G45" s="38" t="s">
        <v>26</v>
      </c>
      <c r="H45" s="38"/>
      <c r="I45" s="38" t="s">
        <v>39</v>
      </c>
      <c r="J45" s="38" t="s">
        <v>152</v>
      </c>
      <c r="K45" s="38" t="s">
        <v>153</v>
      </c>
      <c r="L45" s="38">
        <v>14379</v>
      </c>
      <c r="M45" s="41">
        <v>2</v>
      </c>
      <c r="N45" s="41">
        <v>4</v>
      </c>
      <c r="O45" s="38">
        <v>6942</v>
      </c>
      <c r="P45" s="38"/>
      <c r="Q45" s="38"/>
      <c r="R45" s="38" t="s">
        <v>29</v>
      </c>
      <c r="S45" s="38"/>
      <c r="T45" s="45"/>
      <c r="U45" s="46"/>
      <c r="V45" s="46"/>
      <c r="W45" s="47"/>
    </row>
    <row r="46" ht="20" customHeight="1" spans="1:23">
      <c r="A46" s="38">
        <f>ROW()-1</f>
        <v>45</v>
      </c>
      <c r="B46" s="38" t="s">
        <v>30</v>
      </c>
      <c r="C46" s="39">
        <v>45121</v>
      </c>
      <c r="D46" s="38">
        <v>707</v>
      </c>
      <c r="E46" s="38" t="s">
        <v>154</v>
      </c>
      <c r="F46" s="38" t="s">
        <v>102</v>
      </c>
      <c r="G46" s="38" t="s">
        <v>32</v>
      </c>
      <c r="H46" s="38" t="s">
        <v>98</v>
      </c>
      <c r="I46" s="38" t="s">
        <v>115</v>
      </c>
      <c r="J46" s="38" t="s">
        <v>35</v>
      </c>
      <c r="K46" s="38" t="s">
        <v>155</v>
      </c>
      <c r="L46" s="38">
        <v>4311</v>
      </c>
      <c r="M46" s="41">
        <v>12</v>
      </c>
      <c r="N46" s="41">
        <v>12</v>
      </c>
      <c r="O46" s="38">
        <v>10527</v>
      </c>
      <c r="P46" s="38">
        <v>0</v>
      </c>
      <c r="Q46" s="38"/>
      <c r="R46" s="38" t="s">
        <v>29</v>
      </c>
      <c r="S46" s="38"/>
      <c r="T46" s="45"/>
      <c r="U46" s="46">
        <v>15</v>
      </c>
      <c r="V46" s="46">
        <v>10</v>
      </c>
      <c r="W46" s="47" t="s">
        <v>37</v>
      </c>
    </row>
    <row r="47" ht="20" customHeight="1" spans="1:23">
      <c r="A47" s="38">
        <f>ROW()-1</f>
        <v>46</v>
      </c>
      <c r="B47" s="38" t="s">
        <v>23</v>
      </c>
      <c r="C47" s="39">
        <v>45166</v>
      </c>
      <c r="D47" s="38">
        <v>707</v>
      </c>
      <c r="E47" s="38" t="s">
        <v>154</v>
      </c>
      <c r="F47" s="38" t="s">
        <v>102</v>
      </c>
      <c r="G47" s="38" t="s">
        <v>32</v>
      </c>
      <c r="H47" s="38" t="s">
        <v>146</v>
      </c>
      <c r="I47" s="38" t="s">
        <v>122</v>
      </c>
      <c r="J47" s="38" t="s">
        <v>35</v>
      </c>
      <c r="K47" s="38" t="s">
        <v>155</v>
      </c>
      <c r="L47" s="38">
        <v>4311</v>
      </c>
      <c r="M47" s="41">
        <v>1</v>
      </c>
      <c r="N47" s="41">
        <v>11</v>
      </c>
      <c r="O47" s="38">
        <v>8996</v>
      </c>
      <c r="P47" s="38">
        <v>0</v>
      </c>
      <c r="Q47" s="38"/>
      <c r="R47" s="38" t="s">
        <v>29</v>
      </c>
      <c r="S47" s="38"/>
      <c r="T47" s="45"/>
      <c r="U47" s="46"/>
      <c r="V47" s="46"/>
      <c r="W47" s="47"/>
    </row>
    <row r="48" ht="20" customHeight="1" spans="1:23">
      <c r="A48" s="38">
        <f>ROW()-1</f>
        <v>47</v>
      </c>
      <c r="B48" s="38" t="s">
        <v>23</v>
      </c>
      <c r="C48" s="39">
        <v>45155</v>
      </c>
      <c r="D48" s="38">
        <v>743</v>
      </c>
      <c r="E48" s="38" t="s">
        <v>156</v>
      </c>
      <c r="F48" s="40" t="s">
        <v>102</v>
      </c>
      <c r="G48" s="38" t="s">
        <v>32</v>
      </c>
      <c r="H48" s="38" t="s">
        <v>121</v>
      </c>
      <c r="I48" s="38" t="s">
        <v>122</v>
      </c>
      <c r="J48" s="38" t="s">
        <v>35</v>
      </c>
      <c r="K48" s="38" t="s">
        <v>155</v>
      </c>
      <c r="L48" s="38">
        <v>4311</v>
      </c>
      <c r="M48" s="41">
        <v>6</v>
      </c>
      <c r="N48" s="41">
        <v>6</v>
      </c>
      <c r="O48" s="38">
        <v>4357.17</v>
      </c>
      <c r="P48" s="38"/>
      <c r="Q48" s="38"/>
      <c r="R48" s="38" t="s">
        <v>29</v>
      </c>
      <c r="S48" s="38"/>
      <c r="T48" s="45"/>
      <c r="U48" s="46">
        <v>8</v>
      </c>
      <c r="V48" s="46">
        <v>5</v>
      </c>
      <c r="W48" s="47" t="s">
        <v>37</v>
      </c>
    </row>
    <row r="49" ht="20" customHeight="1" spans="1:23">
      <c r="A49" s="38">
        <f>ROW()-1</f>
        <v>48</v>
      </c>
      <c r="B49" s="38" t="s">
        <v>30</v>
      </c>
      <c r="C49" s="39">
        <v>45122</v>
      </c>
      <c r="D49" s="38">
        <v>387</v>
      </c>
      <c r="E49" s="38" t="s">
        <v>157</v>
      </c>
      <c r="F49" s="38" t="s">
        <v>102</v>
      </c>
      <c r="G49" s="38" t="s">
        <v>32</v>
      </c>
      <c r="H49" s="38" t="s">
        <v>146</v>
      </c>
      <c r="I49" s="38" t="s">
        <v>122</v>
      </c>
      <c r="J49" s="38" t="s">
        <v>35</v>
      </c>
      <c r="K49" s="38" t="s">
        <v>158</v>
      </c>
      <c r="L49" s="38">
        <v>11323</v>
      </c>
      <c r="M49" s="41">
        <v>1</v>
      </c>
      <c r="N49" s="41">
        <v>2</v>
      </c>
      <c r="O49" s="38">
        <v>5726</v>
      </c>
      <c r="P49" s="38">
        <v>0</v>
      </c>
      <c r="Q49" s="38"/>
      <c r="R49" s="38" t="s">
        <v>29</v>
      </c>
      <c r="S49" s="38"/>
      <c r="T49" s="45"/>
      <c r="U49" s="46"/>
      <c r="V49" s="46"/>
      <c r="W49" s="47"/>
    </row>
    <row r="50" ht="20" customHeight="1" spans="1:23">
      <c r="A50" s="38">
        <f>ROW()-1</f>
        <v>49</v>
      </c>
      <c r="B50" s="38" t="s">
        <v>30</v>
      </c>
      <c r="C50" s="39">
        <v>45114</v>
      </c>
      <c r="D50" s="38">
        <v>399</v>
      </c>
      <c r="E50" s="38" t="s">
        <v>159</v>
      </c>
      <c r="F50" s="38" t="s">
        <v>160</v>
      </c>
      <c r="G50" s="38" t="s">
        <v>32</v>
      </c>
      <c r="H50" s="38" t="s">
        <v>33</v>
      </c>
      <c r="I50" s="38" t="s">
        <v>161</v>
      </c>
      <c r="J50" s="38" t="s">
        <v>35</v>
      </c>
      <c r="K50" s="38" t="s">
        <v>162</v>
      </c>
      <c r="L50" s="38">
        <v>4033</v>
      </c>
      <c r="M50" s="41">
        <v>6</v>
      </c>
      <c r="N50" s="41">
        <v>6</v>
      </c>
      <c r="O50" s="38">
        <v>20361.33</v>
      </c>
      <c r="P50" s="38">
        <v>480</v>
      </c>
      <c r="Q50" s="38"/>
      <c r="R50" s="38" t="s">
        <v>29</v>
      </c>
      <c r="S50" s="38"/>
      <c r="T50" s="45"/>
      <c r="U50" s="46">
        <v>8</v>
      </c>
      <c r="V50" s="46">
        <v>5</v>
      </c>
      <c r="W50" s="47" t="s">
        <v>37</v>
      </c>
    </row>
    <row r="51" ht="20" customHeight="1" spans="1:23">
      <c r="A51" s="38">
        <f>ROW()-1</f>
        <v>50</v>
      </c>
      <c r="B51" s="38" t="s">
        <v>23</v>
      </c>
      <c r="C51" s="39">
        <v>45154</v>
      </c>
      <c r="D51" s="38">
        <v>308</v>
      </c>
      <c r="E51" s="38" t="s">
        <v>163</v>
      </c>
      <c r="F51" s="38" t="s">
        <v>160</v>
      </c>
      <c r="G51" s="38" t="s">
        <v>26</v>
      </c>
      <c r="H51" s="38"/>
      <c r="I51" s="38" t="s">
        <v>164</v>
      </c>
      <c r="J51" s="38" t="s">
        <v>165</v>
      </c>
      <c r="K51" s="38" t="s">
        <v>165</v>
      </c>
      <c r="L51" s="38">
        <v>14380</v>
      </c>
      <c r="M51" s="41">
        <v>4</v>
      </c>
      <c r="N51" s="41">
        <v>4</v>
      </c>
      <c r="O51" s="38">
        <v>6614</v>
      </c>
      <c r="P51" s="38"/>
      <c r="Q51" s="38"/>
      <c r="R51" s="38" t="s">
        <v>29</v>
      </c>
      <c r="S51" s="38"/>
      <c r="T51" s="45"/>
      <c r="U51" s="46"/>
      <c r="V51" s="46"/>
      <c r="W51" s="47"/>
    </row>
    <row r="52" ht="20" customHeight="1" spans="1:23">
      <c r="A52" s="38">
        <f>ROW()-1</f>
        <v>51</v>
      </c>
      <c r="B52" s="38" t="s">
        <v>30</v>
      </c>
      <c r="C52" s="39">
        <v>45114</v>
      </c>
      <c r="D52" s="38">
        <v>337</v>
      </c>
      <c r="E52" s="38" t="s">
        <v>166</v>
      </c>
      <c r="F52" s="38" t="s">
        <v>160</v>
      </c>
      <c r="G52" s="38" t="s">
        <v>32</v>
      </c>
      <c r="H52" s="38" t="s">
        <v>167</v>
      </c>
      <c r="I52" s="38" t="s">
        <v>168</v>
      </c>
      <c r="J52" s="38" t="s">
        <v>35</v>
      </c>
      <c r="K52" s="38" t="s">
        <v>169</v>
      </c>
      <c r="L52" s="38">
        <v>7050</v>
      </c>
      <c r="M52" s="41">
        <v>15</v>
      </c>
      <c r="N52" s="41">
        <v>16</v>
      </c>
      <c r="O52" s="38">
        <v>15266.42</v>
      </c>
      <c r="P52" s="38"/>
      <c r="Q52" s="38"/>
      <c r="R52" s="38" t="s">
        <v>29</v>
      </c>
      <c r="S52" s="38"/>
      <c r="T52" s="45"/>
      <c r="U52" s="46"/>
      <c r="V52" s="46"/>
      <c r="W52" s="47"/>
    </row>
    <row r="53" ht="20" customHeight="1" spans="1:23">
      <c r="A53" s="38">
        <f>ROW()-1</f>
        <v>52</v>
      </c>
      <c r="B53" s="38" t="s">
        <v>30</v>
      </c>
      <c r="C53" s="39">
        <v>45119</v>
      </c>
      <c r="D53" s="38">
        <v>337</v>
      </c>
      <c r="E53" s="38" t="s">
        <v>166</v>
      </c>
      <c r="F53" s="38" t="s">
        <v>160</v>
      </c>
      <c r="G53" s="38" t="s">
        <v>32</v>
      </c>
      <c r="H53" s="38" t="s">
        <v>105</v>
      </c>
      <c r="I53" s="38" t="s">
        <v>170</v>
      </c>
      <c r="J53" s="38" t="s">
        <v>35</v>
      </c>
      <c r="K53" s="38" t="s">
        <v>169</v>
      </c>
      <c r="L53" s="38">
        <v>7050</v>
      </c>
      <c r="M53" s="41">
        <v>10</v>
      </c>
      <c r="N53" s="41">
        <v>10</v>
      </c>
      <c r="O53" s="38">
        <v>15841.98</v>
      </c>
      <c r="P53" s="38">
        <v>0</v>
      </c>
      <c r="Q53" s="38"/>
      <c r="R53" s="38" t="s">
        <v>29</v>
      </c>
      <c r="S53" s="38"/>
      <c r="T53" s="45"/>
      <c r="U53" s="46"/>
      <c r="V53" s="46"/>
      <c r="W53" s="47"/>
    </row>
    <row r="54" ht="20" customHeight="1" spans="1:23">
      <c r="A54" s="38">
        <f>ROW()-1</f>
        <v>53</v>
      </c>
      <c r="B54" s="38" t="s">
        <v>23</v>
      </c>
      <c r="C54" s="39">
        <v>45154</v>
      </c>
      <c r="D54" s="38">
        <v>337</v>
      </c>
      <c r="E54" s="38" t="s">
        <v>166</v>
      </c>
      <c r="F54" s="38" t="s">
        <v>160</v>
      </c>
      <c r="G54" s="38" t="s">
        <v>26</v>
      </c>
      <c r="H54" s="38"/>
      <c r="I54" s="38" t="s">
        <v>171</v>
      </c>
      <c r="J54" s="38" t="s">
        <v>172</v>
      </c>
      <c r="K54" s="38" t="s">
        <v>169</v>
      </c>
      <c r="L54" s="38">
        <v>7050</v>
      </c>
      <c r="M54" s="41"/>
      <c r="N54" s="41">
        <v>10</v>
      </c>
      <c r="O54" s="38">
        <v>18265.51</v>
      </c>
      <c r="P54" s="38"/>
      <c r="Q54" s="38"/>
      <c r="R54" s="38" t="s">
        <v>29</v>
      </c>
      <c r="S54" s="38"/>
      <c r="T54" s="45"/>
      <c r="U54" s="46"/>
      <c r="V54" s="46"/>
      <c r="W54" s="47"/>
    </row>
    <row r="55" ht="20" customHeight="1" spans="1:23">
      <c r="A55" s="38">
        <f>ROW()-1</f>
        <v>54</v>
      </c>
      <c r="B55" s="38" t="s">
        <v>30</v>
      </c>
      <c r="C55" s="39">
        <v>45119</v>
      </c>
      <c r="D55" s="38">
        <v>116919</v>
      </c>
      <c r="E55" s="38" t="s">
        <v>173</v>
      </c>
      <c r="F55" s="38" t="s">
        <v>160</v>
      </c>
      <c r="G55" s="38" t="s">
        <v>26</v>
      </c>
      <c r="H55" s="38"/>
      <c r="I55" s="38" t="s">
        <v>174</v>
      </c>
      <c r="J55" s="38" t="s">
        <v>175</v>
      </c>
      <c r="K55" s="38" t="s">
        <v>175</v>
      </c>
      <c r="L55" s="38">
        <v>14436</v>
      </c>
      <c r="M55" s="41">
        <v>5</v>
      </c>
      <c r="N55" s="41">
        <v>7</v>
      </c>
      <c r="O55" s="38">
        <v>3381</v>
      </c>
      <c r="P55" s="38"/>
      <c r="Q55" s="38"/>
      <c r="R55" s="38" t="s">
        <v>29</v>
      </c>
      <c r="S55" s="38"/>
      <c r="T55" s="45"/>
      <c r="U55" s="46">
        <v>10</v>
      </c>
      <c r="V55" s="46">
        <v>5</v>
      </c>
      <c r="W55" s="47" t="s">
        <v>10</v>
      </c>
    </row>
    <row r="56" ht="20" customHeight="1" spans="1:23">
      <c r="A56" s="38">
        <f>ROW()-1</f>
        <v>55</v>
      </c>
      <c r="B56" s="38" t="s">
        <v>30</v>
      </c>
      <c r="C56" s="39">
        <v>45123</v>
      </c>
      <c r="D56" s="38">
        <v>744</v>
      </c>
      <c r="E56" s="38" t="s">
        <v>176</v>
      </c>
      <c r="F56" s="38" t="s">
        <v>160</v>
      </c>
      <c r="G56" s="38" t="s">
        <v>32</v>
      </c>
      <c r="H56" s="38" t="s">
        <v>146</v>
      </c>
      <c r="I56" s="38" t="s">
        <v>122</v>
      </c>
      <c r="J56" s="38" t="s">
        <v>35</v>
      </c>
      <c r="K56" s="38" t="s">
        <v>177</v>
      </c>
      <c r="L56" s="38">
        <v>12846</v>
      </c>
      <c r="M56" s="41">
        <v>15</v>
      </c>
      <c r="N56" s="41">
        <v>21</v>
      </c>
      <c r="O56" s="38">
        <v>5424</v>
      </c>
      <c r="P56" s="38">
        <v>139.8</v>
      </c>
      <c r="Q56" s="38"/>
      <c r="R56" s="38" t="s">
        <v>29</v>
      </c>
      <c r="S56" s="38"/>
      <c r="T56" s="45"/>
      <c r="U56" s="46">
        <v>15</v>
      </c>
      <c r="V56" s="46">
        <v>10</v>
      </c>
      <c r="W56" s="47" t="s">
        <v>37</v>
      </c>
    </row>
    <row r="57" ht="20" customHeight="1" spans="1:23">
      <c r="A57" s="38">
        <f>ROW()-1</f>
        <v>56</v>
      </c>
      <c r="B57" s="38" t="s">
        <v>23</v>
      </c>
      <c r="C57" s="39">
        <v>45150</v>
      </c>
      <c r="D57" s="38">
        <v>744</v>
      </c>
      <c r="E57" s="38" t="s">
        <v>176</v>
      </c>
      <c r="F57" s="38" t="s">
        <v>160</v>
      </c>
      <c r="G57" s="38" t="s">
        <v>26</v>
      </c>
      <c r="H57" s="38"/>
      <c r="I57" s="38" t="s">
        <v>178</v>
      </c>
      <c r="J57" s="38" t="s">
        <v>177</v>
      </c>
      <c r="K57" s="38" t="s">
        <v>177</v>
      </c>
      <c r="L57" s="38">
        <v>12846</v>
      </c>
      <c r="M57" s="41"/>
      <c r="N57" s="41">
        <v>12</v>
      </c>
      <c r="O57" s="38">
        <v>8570</v>
      </c>
      <c r="P57" s="38"/>
      <c r="Q57" s="38"/>
      <c r="R57" s="38" t="s">
        <v>29</v>
      </c>
      <c r="S57" s="38"/>
      <c r="T57" s="45"/>
      <c r="U57" s="46"/>
      <c r="V57" s="46"/>
      <c r="W57" s="47"/>
    </row>
    <row r="58" ht="20" customHeight="1" spans="1:23">
      <c r="A58" s="38">
        <f>ROW()-1</f>
        <v>57</v>
      </c>
      <c r="B58" s="38" t="s">
        <v>30</v>
      </c>
      <c r="C58" s="39">
        <v>45120</v>
      </c>
      <c r="D58" s="38">
        <v>106066</v>
      </c>
      <c r="E58" s="38" t="s">
        <v>179</v>
      </c>
      <c r="F58" s="38" t="s">
        <v>160</v>
      </c>
      <c r="G58" s="38" t="s">
        <v>26</v>
      </c>
      <c r="H58" s="38"/>
      <c r="I58" s="38" t="s">
        <v>180</v>
      </c>
      <c r="J58" s="38" t="s">
        <v>181</v>
      </c>
      <c r="K58" s="38" t="s">
        <v>182</v>
      </c>
      <c r="L58" s="38" t="e">
        <v>#N/A</v>
      </c>
      <c r="M58" s="41">
        <v>0</v>
      </c>
      <c r="N58" s="41">
        <v>9</v>
      </c>
      <c r="O58" s="38">
        <v>6828</v>
      </c>
      <c r="P58" s="38">
        <v>696</v>
      </c>
      <c r="Q58" s="38"/>
      <c r="R58" s="38" t="s">
        <v>29</v>
      </c>
      <c r="S58" s="38"/>
      <c r="T58" s="45"/>
      <c r="U58" s="46">
        <v>4</v>
      </c>
      <c r="V58" s="46">
        <v>2.5</v>
      </c>
      <c r="W58" s="47"/>
    </row>
    <row r="59" ht="20" customHeight="1" spans="1:23">
      <c r="A59" s="38">
        <f>ROW()-1</f>
        <v>58</v>
      </c>
      <c r="B59" s="38" t="s">
        <v>23</v>
      </c>
      <c r="C59" s="39">
        <v>45143</v>
      </c>
      <c r="D59" s="38">
        <v>307</v>
      </c>
      <c r="E59" s="38" t="s">
        <v>183</v>
      </c>
      <c r="F59" s="38" t="s">
        <v>160</v>
      </c>
      <c r="G59" s="38" t="s">
        <v>32</v>
      </c>
      <c r="H59" s="38" t="s">
        <v>184</v>
      </c>
      <c r="I59" s="38" t="s">
        <v>185</v>
      </c>
      <c r="J59" s="38" t="s">
        <v>32</v>
      </c>
      <c r="K59" s="38" t="s">
        <v>186</v>
      </c>
      <c r="L59" s="38">
        <v>4529</v>
      </c>
      <c r="M59" s="41">
        <v>15</v>
      </c>
      <c r="N59" s="41">
        <v>23</v>
      </c>
      <c r="O59" s="38">
        <v>38640.02</v>
      </c>
      <c r="P59" s="38">
        <v>10025.9</v>
      </c>
      <c r="Q59" s="38">
        <v>130</v>
      </c>
      <c r="R59" s="38" t="s">
        <v>29</v>
      </c>
      <c r="S59" s="38"/>
      <c r="T59" s="45"/>
      <c r="U59" s="46"/>
      <c r="V59" s="46"/>
      <c r="W59" s="47"/>
    </row>
    <row r="60" ht="20" customHeight="1" spans="1:23">
      <c r="A60" s="38">
        <f>ROW()-1</f>
        <v>59</v>
      </c>
      <c r="B60" s="38" t="s">
        <v>23</v>
      </c>
      <c r="C60" s="39">
        <v>45164</v>
      </c>
      <c r="D60" s="38">
        <v>307</v>
      </c>
      <c r="E60" s="38" t="s">
        <v>183</v>
      </c>
      <c r="F60" s="38" t="s">
        <v>160</v>
      </c>
      <c r="G60" s="38" t="s">
        <v>32</v>
      </c>
      <c r="H60" s="38" t="s">
        <v>105</v>
      </c>
      <c r="I60" s="38" t="s">
        <v>187</v>
      </c>
      <c r="J60" s="38" t="s">
        <v>35</v>
      </c>
      <c r="K60" s="38" t="s">
        <v>186</v>
      </c>
      <c r="L60" s="38">
        <v>4529</v>
      </c>
      <c r="M60" s="41">
        <v>10</v>
      </c>
      <c r="N60" s="41">
        <v>15</v>
      </c>
      <c r="O60" s="38">
        <v>45169.9</v>
      </c>
      <c r="P60" s="38">
        <v>379</v>
      </c>
      <c r="Q60" s="38">
        <v>9</v>
      </c>
      <c r="R60" s="38" t="s">
        <v>29</v>
      </c>
      <c r="S60" s="38"/>
      <c r="T60" s="45"/>
      <c r="U60" s="46"/>
      <c r="V60" s="46"/>
      <c r="W60" s="47"/>
    </row>
    <row r="61" ht="20" customHeight="1" spans="1:23">
      <c r="A61" s="38">
        <f>ROW()-1</f>
        <v>60</v>
      </c>
      <c r="B61" s="38" t="s">
        <v>23</v>
      </c>
      <c r="C61" s="39">
        <v>45164</v>
      </c>
      <c r="D61" s="38">
        <v>307</v>
      </c>
      <c r="E61" s="38" t="s">
        <v>183</v>
      </c>
      <c r="F61" s="38" t="s">
        <v>160</v>
      </c>
      <c r="G61" s="38" t="s">
        <v>32</v>
      </c>
      <c r="H61" s="38" t="s">
        <v>98</v>
      </c>
      <c r="I61" s="38" t="s">
        <v>188</v>
      </c>
      <c r="J61" s="38" t="s">
        <v>35</v>
      </c>
      <c r="K61" s="38" t="s">
        <v>186</v>
      </c>
      <c r="L61" s="38">
        <v>4529</v>
      </c>
      <c r="M61" s="41">
        <v>10</v>
      </c>
      <c r="N61" s="41">
        <v>15</v>
      </c>
      <c r="O61" s="38">
        <v>45169.9</v>
      </c>
      <c r="P61" s="38">
        <v>379</v>
      </c>
      <c r="Q61" s="38">
        <v>9</v>
      </c>
      <c r="R61" s="38" t="s">
        <v>29</v>
      </c>
      <c r="S61" s="38"/>
      <c r="T61" s="45"/>
      <c r="U61" s="46"/>
      <c r="V61" s="46"/>
      <c r="W61" s="47"/>
    </row>
    <row r="62" ht="20" customHeight="1" spans="1:23">
      <c r="A62" s="38">
        <f>ROW()-1</f>
        <v>61</v>
      </c>
      <c r="B62" s="38" t="s">
        <v>30</v>
      </c>
      <c r="C62" s="39">
        <v>45124</v>
      </c>
      <c r="D62" s="38">
        <v>106865</v>
      </c>
      <c r="E62" s="38" t="s">
        <v>189</v>
      </c>
      <c r="F62" s="38" t="s">
        <v>160</v>
      </c>
      <c r="G62" s="38" t="s">
        <v>26</v>
      </c>
      <c r="H62" s="38"/>
      <c r="I62" s="38" t="s">
        <v>190</v>
      </c>
      <c r="J62" s="38" t="s">
        <v>191</v>
      </c>
      <c r="K62" s="38" t="s">
        <v>192</v>
      </c>
      <c r="L62" s="38">
        <v>10902</v>
      </c>
      <c r="M62" s="41">
        <v>4</v>
      </c>
      <c r="N62" s="41">
        <v>4</v>
      </c>
      <c r="O62" s="38">
        <v>4544.95</v>
      </c>
      <c r="P62" s="38"/>
      <c r="Q62" s="38"/>
      <c r="R62" s="38" t="s">
        <v>29</v>
      </c>
      <c r="S62" s="38"/>
      <c r="T62" s="45"/>
      <c r="U62" s="46"/>
      <c r="V62" s="46"/>
      <c r="W62" s="47"/>
    </row>
    <row r="63" ht="20" customHeight="1" spans="1:23">
      <c r="A63" s="38">
        <f>ROW()-1</f>
        <v>62</v>
      </c>
      <c r="B63" s="38" t="s">
        <v>30</v>
      </c>
      <c r="C63" s="39">
        <v>45121</v>
      </c>
      <c r="D63" s="38">
        <v>102935</v>
      </c>
      <c r="E63" s="38" t="s">
        <v>193</v>
      </c>
      <c r="F63" s="38" t="s">
        <v>160</v>
      </c>
      <c r="G63" s="38" t="s">
        <v>26</v>
      </c>
      <c r="H63" s="38"/>
      <c r="I63" s="38" t="s">
        <v>194</v>
      </c>
      <c r="J63" s="38" t="s">
        <v>192</v>
      </c>
      <c r="K63" s="38" t="s">
        <v>192</v>
      </c>
      <c r="L63" s="38" t="e">
        <v>#N/A</v>
      </c>
      <c r="M63" s="41">
        <v>3</v>
      </c>
      <c r="N63" s="41">
        <v>5</v>
      </c>
      <c r="O63" s="38">
        <v>6584</v>
      </c>
      <c r="P63" s="38">
        <v>0</v>
      </c>
      <c r="Q63" s="38"/>
      <c r="R63" s="38" t="s">
        <v>29</v>
      </c>
      <c r="S63" s="38"/>
      <c r="T63" s="45"/>
      <c r="U63" s="46"/>
      <c r="V63" s="46"/>
      <c r="W63" s="47"/>
    </row>
    <row r="64" ht="20" customHeight="1" spans="1:23">
      <c r="A64" s="38">
        <f>ROW()-1</f>
        <v>63</v>
      </c>
      <c r="B64" s="38" t="s">
        <v>23</v>
      </c>
      <c r="C64" s="39">
        <v>45153</v>
      </c>
      <c r="D64" s="38">
        <v>104429</v>
      </c>
      <c r="E64" s="38" t="s">
        <v>195</v>
      </c>
      <c r="F64" s="38" t="s">
        <v>196</v>
      </c>
      <c r="G64" s="38" t="s">
        <v>32</v>
      </c>
      <c r="H64" s="38" t="s">
        <v>105</v>
      </c>
      <c r="I64" s="38" t="s">
        <v>197</v>
      </c>
      <c r="J64" s="38" t="s">
        <v>35</v>
      </c>
      <c r="K64" s="38" t="s">
        <v>198</v>
      </c>
      <c r="L64" s="38">
        <v>14392</v>
      </c>
      <c r="M64" s="41">
        <v>6</v>
      </c>
      <c r="N64" s="41">
        <v>4</v>
      </c>
      <c r="O64" s="38">
        <v>2236</v>
      </c>
      <c r="P64" s="38"/>
      <c r="Q64" s="38"/>
      <c r="R64" s="38" t="s">
        <v>29</v>
      </c>
      <c r="S64" s="38"/>
      <c r="T64" s="45"/>
      <c r="U64" s="46">
        <v>8</v>
      </c>
      <c r="V64" s="46">
        <v>5</v>
      </c>
      <c r="W64" s="47" t="s">
        <v>37</v>
      </c>
    </row>
    <row r="65" ht="20" customHeight="1" spans="1:23">
      <c r="A65" s="38">
        <f>ROW()-1</f>
        <v>64</v>
      </c>
      <c r="B65" s="38" t="s">
        <v>23</v>
      </c>
      <c r="C65" s="39">
        <v>45144</v>
      </c>
      <c r="D65" s="38">
        <v>128640</v>
      </c>
      <c r="E65" s="38" t="s">
        <v>199</v>
      </c>
      <c r="F65" s="38" t="s">
        <v>196</v>
      </c>
      <c r="G65" s="38" t="s">
        <v>26</v>
      </c>
      <c r="H65" s="38"/>
      <c r="I65" s="38" t="s">
        <v>42</v>
      </c>
      <c r="J65" s="38" t="s">
        <v>200</v>
      </c>
      <c r="K65" s="38" t="s">
        <v>200</v>
      </c>
      <c r="L65" s="38">
        <v>15535</v>
      </c>
      <c r="M65" s="41"/>
      <c r="N65" s="41">
        <v>9</v>
      </c>
      <c r="O65" s="38">
        <v>907</v>
      </c>
      <c r="P65" s="38"/>
      <c r="Q65" s="38"/>
      <c r="R65" s="38" t="s">
        <v>29</v>
      </c>
      <c r="S65" s="38"/>
      <c r="T65" s="45"/>
      <c r="U65" s="46">
        <v>4</v>
      </c>
      <c r="V65" s="46">
        <v>2.5</v>
      </c>
      <c r="W65" s="47"/>
    </row>
    <row r="66" ht="20" customHeight="1" spans="1:23">
      <c r="A66" s="38">
        <f>ROW()-1</f>
        <v>65</v>
      </c>
      <c r="B66" s="38" t="s">
        <v>30</v>
      </c>
      <c r="C66" s="39">
        <v>45124</v>
      </c>
      <c r="D66" s="38">
        <v>308</v>
      </c>
      <c r="E66" s="38" t="s">
        <v>163</v>
      </c>
      <c r="F66" s="38" t="s">
        <v>196</v>
      </c>
      <c r="G66" s="38" t="s">
        <v>26</v>
      </c>
      <c r="H66" s="38"/>
      <c r="I66" s="38" t="s">
        <v>42</v>
      </c>
      <c r="J66" s="38" t="s">
        <v>201</v>
      </c>
      <c r="K66" s="38" t="s">
        <v>165</v>
      </c>
      <c r="L66" s="38">
        <v>14380</v>
      </c>
      <c r="M66" s="41">
        <v>5</v>
      </c>
      <c r="N66" s="41">
        <v>5</v>
      </c>
      <c r="O66" s="38">
        <v>9638.22</v>
      </c>
      <c r="P66" s="38">
        <v>29.8</v>
      </c>
      <c r="Q66" s="38"/>
      <c r="R66" s="38" t="s">
        <v>29</v>
      </c>
      <c r="S66" s="38"/>
      <c r="T66" s="45">
        <v>10</v>
      </c>
      <c r="U66" s="46">
        <v>8</v>
      </c>
      <c r="V66" s="46">
        <v>5</v>
      </c>
      <c r="W66" s="47" t="s">
        <v>83</v>
      </c>
    </row>
    <row r="67" ht="20" customHeight="1" spans="1:23">
      <c r="A67" s="38">
        <f>ROW()-1</f>
        <v>66</v>
      </c>
      <c r="B67" s="38" t="s">
        <v>30</v>
      </c>
      <c r="C67" s="39">
        <v>45121</v>
      </c>
      <c r="D67" s="38">
        <v>101453</v>
      </c>
      <c r="E67" s="38" t="s">
        <v>202</v>
      </c>
      <c r="F67" s="38" t="s">
        <v>196</v>
      </c>
      <c r="G67" s="38" t="s">
        <v>32</v>
      </c>
      <c r="H67" s="38"/>
      <c r="I67" s="38" t="s">
        <v>203</v>
      </c>
      <c r="J67" s="38" t="s">
        <v>35</v>
      </c>
      <c r="K67" s="38" t="s">
        <v>204</v>
      </c>
      <c r="L67" s="38">
        <v>4518</v>
      </c>
      <c r="M67" s="41">
        <v>5</v>
      </c>
      <c r="N67" s="41">
        <v>10</v>
      </c>
      <c r="O67" s="38">
        <v>10845</v>
      </c>
      <c r="P67" s="38">
        <v>0</v>
      </c>
      <c r="Q67" s="38"/>
      <c r="R67" s="38" t="s">
        <v>29</v>
      </c>
      <c r="S67" s="38"/>
      <c r="T67" s="45"/>
      <c r="U67" s="46">
        <v>8</v>
      </c>
      <c r="V67" s="46">
        <v>5</v>
      </c>
      <c r="W67" s="47" t="s">
        <v>37</v>
      </c>
    </row>
    <row r="68" ht="20" customHeight="1" spans="1:23">
      <c r="A68" s="38">
        <f>ROW()-1</f>
        <v>67</v>
      </c>
      <c r="B68" s="38" t="s">
        <v>23</v>
      </c>
      <c r="C68" s="39">
        <v>45151</v>
      </c>
      <c r="D68" s="38">
        <v>752</v>
      </c>
      <c r="E68" s="38" t="s">
        <v>205</v>
      </c>
      <c r="F68" s="38" t="s">
        <v>196</v>
      </c>
      <c r="G68" s="38" t="s">
        <v>32</v>
      </c>
      <c r="H68" s="38" t="s">
        <v>121</v>
      </c>
      <c r="I68" s="38" t="s">
        <v>122</v>
      </c>
      <c r="J68" s="38" t="s">
        <v>35</v>
      </c>
      <c r="K68" s="38" t="e">
        <v>#N/A</v>
      </c>
      <c r="L68" s="38" t="e">
        <v>#N/A</v>
      </c>
      <c r="M68" s="41">
        <v>1</v>
      </c>
      <c r="N68" s="41">
        <v>1</v>
      </c>
      <c r="O68" s="38"/>
      <c r="P68" s="38">
        <v>0</v>
      </c>
      <c r="Q68" s="38">
        <v>0</v>
      </c>
      <c r="R68" s="38" t="s">
        <v>127</v>
      </c>
      <c r="S68" s="38" t="s">
        <v>128</v>
      </c>
      <c r="T68" s="45"/>
      <c r="U68" s="46"/>
      <c r="V68" s="46"/>
      <c r="W68" s="47"/>
    </row>
    <row r="69" ht="20" customHeight="1" spans="1:23">
      <c r="A69" s="38">
        <f>ROW()-1</f>
        <v>68</v>
      </c>
      <c r="B69" s="38" t="s">
        <v>30</v>
      </c>
      <c r="C69" s="39">
        <v>45121</v>
      </c>
      <c r="D69" s="38">
        <v>106399</v>
      </c>
      <c r="E69" s="38" t="s">
        <v>206</v>
      </c>
      <c r="F69" s="38" t="s">
        <v>196</v>
      </c>
      <c r="G69" s="38" t="s">
        <v>32</v>
      </c>
      <c r="H69" s="38" t="s">
        <v>105</v>
      </c>
      <c r="I69" s="38" t="s">
        <v>207</v>
      </c>
      <c r="J69" s="38" t="s">
        <v>35</v>
      </c>
      <c r="K69" s="38" t="s">
        <v>208</v>
      </c>
      <c r="L69" s="38">
        <v>6456</v>
      </c>
      <c r="M69" s="41">
        <v>3</v>
      </c>
      <c r="N69" s="41">
        <v>23</v>
      </c>
      <c r="O69" s="38">
        <v>9100</v>
      </c>
      <c r="P69" s="38">
        <v>0</v>
      </c>
      <c r="Q69" s="38"/>
      <c r="R69" s="38" t="s">
        <v>29</v>
      </c>
      <c r="S69" s="38"/>
      <c r="T69" s="45"/>
      <c r="U69" s="46">
        <v>7.5</v>
      </c>
      <c r="V69" s="46">
        <v>5</v>
      </c>
      <c r="W69" s="47"/>
    </row>
    <row r="70" ht="20" customHeight="1" spans="1:23">
      <c r="A70" s="38">
        <f>ROW()-1</f>
        <v>69</v>
      </c>
      <c r="B70" s="38" t="s">
        <v>23</v>
      </c>
      <c r="C70" s="39">
        <v>45160</v>
      </c>
      <c r="D70" s="38">
        <v>106399</v>
      </c>
      <c r="E70" s="38" t="s">
        <v>206</v>
      </c>
      <c r="F70" s="38" t="s">
        <v>196</v>
      </c>
      <c r="G70" s="38" t="s">
        <v>26</v>
      </c>
      <c r="H70" s="38"/>
      <c r="I70" s="38" t="s">
        <v>209</v>
      </c>
      <c r="J70" s="38" t="s">
        <v>208</v>
      </c>
      <c r="K70" s="38" t="s">
        <v>208</v>
      </c>
      <c r="L70" s="38">
        <v>6456</v>
      </c>
      <c r="M70" s="41"/>
      <c r="N70" s="41">
        <v>6</v>
      </c>
      <c r="O70" s="38">
        <v>6733</v>
      </c>
      <c r="P70" s="38">
        <v>58</v>
      </c>
      <c r="Q70" s="38"/>
      <c r="R70" s="38" t="s">
        <v>29</v>
      </c>
      <c r="S70" s="38"/>
      <c r="T70" s="45"/>
      <c r="U70" s="46"/>
      <c r="V70" s="46"/>
      <c r="W70" s="47"/>
    </row>
    <row r="71" ht="20" customHeight="1" spans="1:23">
      <c r="A71" s="38">
        <f>ROW()-1</f>
        <v>70</v>
      </c>
      <c r="B71" s="38" t="s">
        <v>23</v>
      </c>
      <c r="C71" s="39">
        <v>45149</v>
      </c>
      <c r="D71" s="38">
        <v>113025</v>
      </c>
      <c r="E71" s="38" t="s">
        <v>210</v>
      </c>
      <c r="F71" s="38" t="s">
        <v>196</v>
      </c>
      <c r="G71" s="38" t="s">
        <v>32</v>
      </c>
      <c r="H71" s="38" t="s">
        <v>98</v>
      </c>
      <c r="I71" s="38" t="s">
        <v>211</v>
      </c>
      <c r="J71" s="38" t="s">
        <v>35</v>
      </c>
      <c r="K71" s="38" t="s">
        <v>212</v>
      </c>
      <c r="L71" s="38">
        <v>12144</v>
      </c>
      <c r="M71" s="41">
        <v>12</v>
      </c>
      <c r="N71" s="41">
        <v>15</v>
      </c>
      <c r="O71" s="38">
        <v>1400</v>
      </c>
      <c r="P71" s="38">
        <v>200</v>
      </c>
      <c r="Q71" s="38">
        <v>1</v>
      </c>
      <c r="R71" s="38" t="s">
        <v>29</v>
      </c>
      <c r="S71" s="38"/>
      <c r="T71" s="45"/>
      <c r="U71" s="46">
        <v>15</v>
      </c>
      <c r="V71" s="46">
        <v>10</v>
      </c>
      <c r="W71" s="47" t="s">
        <v>37</v>
      </c>
    </row>
    <row r="72" ht="20" customHeight="1" spans="1:23">
      <c r="A72" s="38">
        <f>ROW()-1</f>
        <v>71</v>
      </c>
      <c r="B72" s="38" t="s">
        <v>23</v>
      </c>
      <c r="C72" s="39">
        <v>45154</v>
      </c>
      <c r="D72" s="38">
        <v>513</v>
      </c>
      <c r="E72" s="38" t="s">
        <v>213</v>
      </c>
      <c r="F72" s="38" t="s">
        <v>196</v>
      </c>
      <c r="G72" s="38" t="s">
        <v>32</v>
      </c>
      <c r="H72" s="38" t="s">
        <v>105</v>
      </c>
      <c r="I72" s="38" t="s">
        <v>197</v>
      </c>
      <c r="J72" s="38" t="s">
        <v>35</v>
      </c>
      <c r="K72" s="38" t="s">
        <v>214</v>
      </c>
      <c r="L72" s="38">
        <v>12451</v>
      </c>
      <c r="M72" s="41">
        <v>6</v>
      </c>
      <c r="N72" s="41">
        <v>10</v>
      </c>
      <c r="O72" s="38">
        <v>5665.95</v>
      </c>
      <c r="P72" s="38"/>
      <c r="Q72" s="38"/>
      <c r="R72" s="38" t="s">
        <v>29</v>
      </c>
      <c r="S72" s="38"/>
      <c r="T72" s="45"/>
      <c r="U72" s="46">
        <v>8</v>
      </c>
      <c r="V72" s="46">
        <v>5</v>
      </c>
      <c r="W72" s="47" t="s">
        <v>37</v>
      </c>
    </row>
    <row r="73" ht="20" customHeight="1" spans="1:23">
      <c r="A73" s="38">
        <f>ROW()-1</f>
        <v>72</v>
      </c>
      <c r="B73" s="38" t="s">
        <v>30</v>
      </c>
      <c r="C73" s="39">
        <v>45137</v>
      </c>
      <c r="D73" s="38">
        <v>107658</v>
      </c>
      <c r="E73" s="38" t="s">
        <v>215</v>
      </c>
      <c r="F73" s="38" t="s">
        <v>196</v>
      </c>
      <c r="G73" s="38" t="s">
        <v>32</v>
      </c>
      <c r="H73" s="38" t="s">
        <v>216</v>
      </c>
      <c r="I73" s="38" t="s">
        <v>217</v>
      </c>
      <c r="J73" s="38" t="s">
        <v>35</v>
      </c>
      <c r="K73" s="38" t="s">
        <v>218</v>
      </c>
      <c r="L73" s="38">
        <v>7388</v>
      </c>
      <c r="M73" s="41">
        <v>20</v>
      </c>
      <c r="N73" s="41">
        <v>89</v>
      </c>
      <c r="O73" s="38">
        <v>8615</v>
      </c>
      <c r="P73" s="38">
        <v>2109</v>
      </c>
      <c r="Q73" s="38"/>
      <c r="R73" s="38" t="s">
        <v>29</v>
      </c>
      <c r="S73" s="38"/>
      <c r="T73" s="45"/>
      <c r="U73" s="46">
        <v>15</v>
      </c>
      <c r="V73" s="46">
        <v>10</v>
      </c>
      <c r="W73" s="47" t="s">
        <v>37</v>
      </c>
    </row>
    <row r="74" ht="20" customHeight="1" spans="1:23">
      <c r="A74" s="38">
        <f>ROW()-1</f>
        <v>73</v>
      </c>
      <c r="B74" s="38" t="s">
        <v>30</v>
      </c>
      <c r="C74" s="39">
        <v>45122</v>
      </c>
      <c r="D74" s="38">
        <v>730</v>
      </c>
      <c r="E74" s="38" t="s">
        <v>219</v>
      </c>
      <c r="F74" s="38" t="s">
        <v>196</v>
      </c>
      <c r="G74" s="38" t="s">
        <v>32</v>
      </c>
      <c r="H74" s="38" t="s">
        <v>220</v>
      </c>
      <c r="I74" s="38" t="s">
        <v>221</v>
      </c>
      <c r="J74" s="38" t="s">
        <v>35</v>
      </c>
      <c r="K74" s="38" t="s">
        <v>222</v>
      </c>
      <c r="L74" s="38">
        <v>4325</v>
      </c>
      <c r="M74" s="41">
        <v>18</v>
      </c>
      <c r="N74" s="41">
        <v>18</v>
      </c>
      <c r="O74" s="38">
        <v>14367</v>
      </c>
      <c r="P74" s="38">
        <v>396</v>
      </c>
      <c r="Q74" s="38">
        <v>2</v>
      </c>
      <c r="R74" s="38" t="s">
        <v>29</v>
      </c>
      <c r="S74" s="38"/>
      <c r="T74" s="45"/>
      <c r="U74" s="46">
        <v>15</v>
      </c>
      <c r="V74" s="46">
        <v>10</v>
      </c>
      <c r="W74" s="47" t="s">
        <v>37</v>
      </c>
    </row>
    <row r="75" ht="20" customHeight="1" spans="1:23">
      <c r="A75" s="38">
        <f>ROW()-1</f>
        <v>74</v>
      </c>
      <c r="B75" s="38" t="s">
        <v>30</v>
      </c>
      <c r="C75" s="39">
        <v>45121</v>
      </c>
      <c r="D75" s="38">
        <v>122906</v>
      </c>
      <c r="E75" s="38" t="s">
        <v>223</v>
      </c>
      <c r="F75" s="38" t="s">
        <v>196</v>
      </c>
      <c r="G75" s="38" t="s">
        <v>32</v>
      </c>
      <c r="H75" s="38"/>
      <c r="I75" s="38" t="s">
        <v>224</v>
      </c>
      <c r="J75" s="38" t="s">
        <v>35</v>
      </c>
      <c r="K75" s="38" t="s">
        <v>225</v>
      </c>
      <c r="L75" s="38">
        <v>14866</v>
      </c>
      <c r="M75" s="41">
        <v>35</v>
      </c>
      <c r="N75" s="41">
        <v>36</v>
      </c>
      <c r="O75" s="38">
        <v>4599</v>
      </c>
      <c r="P75" s="38">
        <v>489</v>
      </c>
      <c r="Q75" s="38"/>
      <c r="R75" s="38" t="s">
        <v>29</v>
      </c>
      <c r="S75" s="38"/>
      <c r="T75" s="45"/>
      <c r="U75" s="46">
        <v>20</v>
      </c>
      <c r="V75" s="46">
        <v>15</v>
      </c>
      <c r="W75" s="47" t="s">
        <v>37</v>
      </c>
    </row>
    <row r="76" ht="20" customHeight="1" spans="1:23">
      <c r="A76" s="38">
        <f>ROW()-1</f>
        <v>75</v>
      </c>
      <c r="B76" s="38" t="s">
        <v>23</v>
      </c>
      <c r="C76" s="39">
        <v>45161</v>
      </c>
      <c r="D76" s="38">
        <v>114622</v>
      </c>
      <c r="E76" s="38" t="s">
        <v>226</v>
      </c>
      <c r="F76" s="38" t="s">
        <v>227</v>
      </c>
      <c r="G76" s="38" t="s">
        <v>32</v>
      </c>
      <c r="H76" s="38" t="s">
        <v>228</v>
      </c>
      <c r="I76" s="38" t="s">
        <v>125</v>
      </c>
      <c r="J76" s="38" t="s">
        <v>35</v>
      </c>
      <c r="K76" s="38" t="s">
        <v>229</v>
      </c>
      <c r="L76" s="38">
        <v>11143</v>
      </c>
      <c r="M76" s="41">
        <v>30</v>
      </c>
      <c r="N76" s="41">
        <v>20</v>
      </c>
      <c r="O76" s="38">
        <v>5824.19</v>
      </c>
      <c r="P76" s="38">
        <v>0</v>
      </c>
      <c r="Q76" s="38"/>
      <c r="R76" s="38" t="s">
        <v>29</v>
      </c>
      <c r="S76" s="38"/>
      <c r="T76" s="45"/>
      <c r="U76" s="46">
        <v>15</v>
      </c>
      <c r="V76" s="46">
        <v>10</v>
      </c>
      <c r="W76" s="47" t="s">
        <v>37</v>
      </c>
    </row>
    <row r="77" ht="20" customHeight="1" spans="1:23">
      <c r="A77" s="38">
        <f>ROW()-1</f>
        <v>76</v>
      </c>
      <c r="B77" s="38" t="s">
        <v>30</v>
      </c>
      <c r="C77" s="39">
        <v>45120</v>
      </c>
      <c r="D77" s="38">
        <v>365</v>
      </c>
      <c r="E77" s="38" t="s">
        <v>230</v>
      </c>
      <c r="F77" s="38" t="s">
        <v>227</v>
      </c>
      <c r="G77" s="38" t="s">
        <v>32</v>
      </c>
      <c r="H77" s="38" t="s">
        <v>33</v>
      </c>
      <c r="I77" s="38"/>
      <c r="J77" s="38" t="s">
        <v>37</v>
      </c>
      <c r="K77" s="38" t="s">
        <v>231</v>
      </c>
      <c r="L77" s="38">
        <v>4301</v>
      </c>
      <c r="M77" s="41">
        <v>0</v>
      </c>
      <c r="N77" s="41">
        <v>3</v>
      </c>
      <c r="O77" s="38" t="s">
        <v>232</v>
      </c>
      <c r="P77" s="38">
        <v>0</v>
      </c>
      <c r="Q77" s="38"/>
      <c r="R77" s="38" t="s">
        <v>29</v>
      </c>
      <c r="S77" s="38"/>
      <c r="T77" s="45"/>
      <c r="U77" s="46"/>
      <c r="V77" s="46"/>
      <c r="W77" s="47"/>
    </row>
    <row r="78" ht="20" customHeight="1" spans="1:23">
      <c r="A78" s="38">
        <f>ROW()-1</f>
        <v>77</v>
      </c>
      <c r="B78" s="38" t="s">
        <v>30</v>
      </c>
      <c r="C78" s="39">
        <v>45121</v>
      </c>
      <c r="D78" s="38">
        <v>111219</v>
      </c>
      <c r="E78" s="38" t="s">
        <v>233</v>
      </c>
      <c r="F78" s="38" t="s">
        <v>227</v>
      </c>
      <c r="G78" s="38" t="s">
        <v>32</v>
      </c>
      <c r="H78" s="38" t="s">
        <v>220</v>
      </c>
      <c r="I78" s="38" t="s">
        <v>234</v>
      </c>
      <c r="J78" s="38" t="s">
        <v>35</v>
      </c>
      <c r="K78" s="38" t="s">
        <v>235</v>
      </c>
      <c r="L78" s="38">
        <v>4117</v>
      </c>
      <c r="M78" s="41">
        <v>12</v>
      </c>
      <c r="N78" s="41">
        <v>12</v>
      </c>
      <c r="O78" s="38">
        <v>13011</v>
      </c>
      <c r="P78" s="38">
        <v>926</v>
      </c>
      <c r="Q78" s="38">
        <v>3</v>
      </c>
      <c r="R78" s="38" t="s">
        <v>29</v>
      </c>
      <c r="S78" s="38"/>
      <c r="T78" s="45"/>
      <c r="U78" s="46"/>
      <c r="V78" s="46"/>
      <c r="W78" s="47"/>
    </row>
    <row r="79" ht="20" customHeight="1" spans="1:23">
      <c r="A79" s="38">
        <f>ROW()-1</f>
        <v>78</v>
      </c>
      <c r="B79" s="38" t="s">
        <v>23</v>
      </c>
      <c r="C79" s="39">
        <v>45155</v>
      </c>
      <c r="D79" s="38">
        <v>111219</v>
      </c>
      <c r="E79" s="38" t="s">
        <v>236</v>
      </c>
      <c r="F79" s="38" t="s">
        <v>227</v>
      </c>
      <c r="G79" s="38" t="s">
        <v>32</v>
      </c>
      <c r="H79" s="38" t="s">
        <v>220</v>
      </c>
      <c r="I79" s="38" t="s">
        <v>237</v>
      </c>
      <c r="J79" s="38" t="s">
        <v>35</v>
      </c>
      <c r="K79" s="38" t="s">
        <v>235</v>
      </c>
      <c r="L79" s="38">
        <v>4117</v>
      </c>
      <c r="M79" s="41">
        <v>12</v>
      </c>
      <c r="N79" s="41">
        <v>18</v>
      </c>
      <c r="O79" s="38">
        <v>9218.26</v>
      </c>
      <c r="P79" s="38"/>
      <c r="Q79" s="38"/>
      <c r="R79" s="38" t="s">
        <v>29</v>
      </c>
      <c r="S79" s="38"/>
      <c r="T79" s="45"/>
      <c r="U79" s="46">
        <v>15</v>
      </c>
      <c r="V79" s="46">
        <v>10</v>
      </c>
      <c r="W79" s="47" t="s">
        <v>37</v>
      </c>
    </row>
    <row r="80" ht="20" customHeight="1" spans="1:23">
      <c r="A80" s="38">
        <f>ROW()-1</f>
        <v>79</v>
      </c>
      <c r="B80" s="38" t="s">
        <v>30</v>
      </c>
      <c r="C80" s="39">
        <v>45118</v>
      </c>
      <c r="D80" s="38">
        <v>578</v>
      </c>
      <c r="E80" s="38" t="s">
        <v>238</v>
      </c>
      <c r="F80" s="38" t="s">
        <v>227</v>
      </c>
      <c r="G80" s="38" t="s">
        <v>32</v>
      </c>
      <c r="H80" s="38" t="s">
        <v>105</v>
      </c>
      <c r="I80" s="38"/>
      <c r="J80" s="38" t="s">
        <v>37</v>
      </c>
      <c r="K80" s="38" t="s">
        <v>239</v>
      </c>
      <c r="L80" s="38">
        <v>13064</v>
      </c>
      <c r="M80" s="41">
        <v>0</v>
      </c>
      <c r="N80" s="41">
        <v>9</v>
      </c>
      <c r="O80" s="38" t="s">
        <v>232</v>
      </c>
      <c r="P80" s="38">
        <v>0</v>
      </c>
      <c r="Q80" s="38"/>
      <c r="R80" s="38" t="s">
        <v>29</v>
      </c>
      <c r="S80" s="38"/>
      <c r="T80" s="45"/>
      <c r="U80" s="46">
        <v>4</v>
      </c>
      <c r="V80" s="46">
        <v>2.5</v>
      </c>
      <c r="W80" s="47"/>
    </row>
    <row r="81" ht="20" customHeight="1" spans="1:23">
      <c r="A81" s="38">
        <f>ROW()-1</f>
        <v>80</v>
      </c>
      <c r="B81" s="38" t="s">
        <v>30</v>
      </c>
      <c r="C81" s="39">
        <v>45120</v>
      </c>
      <c r="D81" s="38">
        <v>581</v>
      </c>
      <c r="E81" s="38" t="s">
        <v>240</v>
      </c>
      <c r="F81" s="38" t="s">
        <v>227</v>
      </c>
      <c r="G81" s="38" t="s">
        <v>26</v>
      </c>
      <c r="H81" s="38"/>
      <c r="I81" s="38" t="s">
        <v>42</v>
      </c>
      <c r="J81" s="38" t="s">
        <v>241</v>
      </c>
      <c r="K81" s="38" t="s">
        <v>241</v>
      </c>
      <c r="L81" s="38">
        <v>15145</v>
      </c>
      <c r="M81" s="41">
        <v>0</v>
      </c>
      <c r="N81" s="41">
        <v>6</v>
      </c>
      <c r="O81" s="38">
        <v>4113</v>
      </c>
      <c r="P81" s="38">
        <v>0</v>
      </c>
      <c r="Q81" s="38"/>
      <c r="R81" s="38" t="s">
        <v>29</v>
      </c>
      <c r="S81" s="38"/>
      <c r="T81" s="45"/>
      <c r="U81" s="46">
        <v>4</v>
      </c>
      <c r="V81" s="46">
        <v>2.5</v>
      </c>
      <c r="W81" s="47"/>
    </row>
    <row r="82" ht="20" customHeight="1" spans="1:23">
      <c r="A82" s="38">
        <f>ROW()-1</f>
        <v>81</v>
      </c>
      <c r="B82" s="38" t="s">
        <v>23</v>
      </c>
      <c r="C82" s="39">
        <v>45150</v>
      </c>
      <c r="D82" s="38">
        <v>581</v>
      </c>
      <c r="E82" s="38" t="s">
        <v>242</v>
      </c>
      <c r="F82" s="38" t="s">
        <v>227</v>
      </c>
      <c r="G82" s="38" t="s">
        <v>26</v>
      </c>
      <c r="H82" s="38"/>
      <c r="I82" s="38" t="s">
        <v>243</v>
      </c>
      <c r="J82" s="38" t="s">
        <v>241</v>
      </c>
      <c r="K82" s="38" t="s">
        <v>241</v>
      </c>
      <c r="L82" s="38">
        <v>15145</v>
      </c>
      <c r="M82" s="41"/>
      <c r="N82" s="41">
        <v>6</v>
      </c>
      <c r="O82" s="38">
        <v>5732</v>
      </c>
      <c r="P82" s="38"/>
      <c r="Q82" s="38"/>
      <c r="R82" s="38" t="s">
        <v>29</v>
      </c>
      <c r="S82" s="38"/>
      <c r="T82" s="45"/>
      <c r="U82" s="46">
        <v>4</v>
      </c>
      <c r="V82" s="46">
        <v>2.5</v>
      </c>
      <c r="W82" s="47"/>
    </row>
    <row r="83" ht="20" customHeight="1" spans="1:23">
      <c r="A83" s="38">
        <f>ROW()-1</f>
        <v>82</v>
      </c>
      <c r="B83" s="38" t="s">
        <v>30</v>
      </c>
      <c r="C83" s="39">
        <v>45127</v>
      </c>
      <c r="D83" s="38">
        <v>114844</v>
      </c>
      <c r="E83" s="38" t="s">
        <v>244</v>
      </c>
      <c r="F83" s="38" t="s">
        <v>227</v>
      </c>
      <c r="G83" s="38" t="s">
        <v>32</v>
      </c>
      <c r="H83" s="38" t="s">
        <v>146</v>
      </c>
      <c r="I83" s="38"/>
      <c r="J83" s="38" t="s">
        <v>32</v>
      </c>
      <c r="K83" s="38" t="s">
        <v>245</v>
      </c>
      <c r="L83" s="38">
        <v>13327</v>
      </c>
      <c r="M83" s="41">
        <v>3</v>
      </c>
      <c r="N83" s="41">
        <v>3</v>
      </c>
      <c r="O83" s="38"/>
      <c r="P83" s="38">
        <v>0</v>
      </c>
      <c r="Q83" s="38"/>
      <c r="R83" s="38" t="s">
        <v>29</v>
      </c>
      <c r="S83" s="38"/>
      <c r="T83" s="45"/>
      <c r="U83" s="46"/>
      <c r="V83" s="46"/>
      <c r="W83" s="47"/>
    </row>
    <row r="84" ht="20" customHeight="1" spans="1:23">
      <c r="A84" s="38">
        <f>ROW()-1</f>
        <v>83</v>
      </c>
      <c r="B84" s="38" t="s">
        <v>30</v>
      </c>
      <c r="C84" s="39">
        <v>45115</v>
      </c>
      <c r="D84" s="38">
        <v>339</v>
      </c>
      <c r="E84" s="38" t="s">
        <v>246</v>
      </c>
      <c r="F84" s="38" t="s">
        <v>227</v>
      </c>
      <c r="G84" s="38" t="s">
        <v>26</v>
      </c>
      <c r="H84" s="38"/>
      <c r="I84" s="38" t="s">
        <v>247</v>
      </c>
      <c r="J84" s="38" t="s">
        <v>208</v>
      </c>
      <c r="K84" s="38" t="s">
        <v>208</v>
      </c>
      <c r="L84" s="38">
        <v>13986</v>
      </c>
      <c r="M84" s="41">
        <v>0</v>
      </c>
      <c r="N84" s="41">
        <v>5</v>
      </c>
      <c r="O84" s="38">
        <v>989</v>
      </c>
      <c r="P84" s="38">
        <v>66</v>
      </c>
      <c r="Q84" s="38"/>
      <c r="R84" s="38" t="s">
        <v>29</v>
      </c>
      <c r="S84" s="38"/>
      <c r="T84" s="45"/>
      <c r="U84" s="46"/>
      <c r="V84" s="46"/>
      <c r="W84" s="47"/>
    </row>
    <row r="85" ht="20" customHeight="1" spans="1:23">
      <c r="A85" s="38">
        <f>ROW()-1</f>
        <v>84</v>
      </c>
      <c r="B85" s="38" t="s">
        <v>23</v>
      </c>
      <c r="C85" s="39">
        <v>45166</v>
      </c>
      <c r="D85" s="38">
        <v>582</v>
      </c>
      <c r="E85" s="38" t="s">
        <v>248</v>
      </c>
      <c r="F85" s="38" t="s">
        <v>227</v>
      </c>
      <c r="G85" s="38" t="s">
        <v>26</v>
      </c>
      <c r="H85" s="38"/>
      <c r="I85" s="38" t="s">
        <v>249</v>
      </c>
      <c r="J85" s="38" t="s">
        <v>35</v>
      </c>
      <c r="K85" s="38" t="s">
        <v>250</v>
      </c>
      <c r="L85" s="38">
        <v>4044</v>
      </c>
      <c r="M85" s="41">
        <v>0</v>
      </c>
      <c r="N85" s="41">
        <v>15</v>
      </c>
      <c r="O85" s="38"/>
      <c r="P85" s="38">
        <v>522</v>
      </c>
      <c r="Q85" s="38"/>
      <c r="R85" s="38" t="s">
        <v>29</v>
      </c>
      <c r="S85" s="38"/>
      <c r="T85" s="45"/>
      <c r="U85" s="46"/>
      <c r="V85" s="46"/>
      <c r="W85" s="47"/>
    </row>
    <row r="86" ht="20" customHeight="1" spans="1:23">
      <c r="A86" s="38">
        <f>ROW()-1</f>
        <v>85</v>
      </c>
      <c r="B86" s="38" t="s">
        <v>30</v>
      </c>
      <c r="C86" s="39">
        <v>45133</v>
      </c>
      <c r="D86" s="38">
        <v>582</v>
      </c>
      <c r="E86" s="38" t="s">
        <v>248</v>
      </c>
      <c r="F86" s="38" t="s">
        <v>227</v>
      </c>
      <c r="G86" s="38" t="s">
        <v>32</v>
      </c>
      <c r="H86" s="38" t="s">
        <v>216</v>
      </c>
      <c r="I86" s="38"/>
      <c r="J86" s="38" t="s">
        <v>37</v>
      </c>
      <c r="K86" s="38" t="s">
        <v>250</v>
      </c>
      <c r="L86" s="38">
        <v>4044</v>
      </c>
      <c r="M86" s="41">
        <v>0</v>
      </c>
      <c r="N86" s="41">
        <v>50</v>
      </c>
      <c r="O86" s="38"/>
      <c r="P86" s="38">
        <v>574</v>
      </c>
      <c r="Q86" s="38"/>
      <c r="R86" s="38" t="s">
        <v>29</v>
      </c>
      <c r="S86" s="38"/>
      <c r="T86" s="45"/>
      <c r="U86" s="46"/>
      <c r="V86" s="46"/>
      <c r="W86" s="47"/>
    </row>
    <row r="87" ht="20" customHeight="1" spans="1:23">
      <c r="A87" s="38">
        <f>ROW()-1</f>
        <v>86</v>
      </c>
      <c r="B87" s="38" t="s">
        <v>23</v>
      </c>
      <c r="C87" s="39">
        <v>45159</v>
      </c>
      <c r="D87" s="38">
        <v>105267</v>
      </c>
      <c r="E87" s="38" t="s">
        <v>251</v>
      </c>
      <c r="F87" s="38" t="s">
        <v>227</v>
      </c>
      <c r="G87" s="38" t="s">
        <v>32</v>
      </c>
      <c r="H87" s="38" t="s">
        <v>252</v>
      </c>
      <c r="I87" s="38"/>
      <c r="J87" s="38" t="s">
        <v>35</v>
      </c>
      <c r="K87" s="38" t="s">
        <v>253</v>
      </c>
      <c r="L87" s="38">
        <v>8060</v>
      </c>
      <c r="M87" s="41">
        <v>2</v>
      </c>
      <c r="N87" s="41">
        <v>61</v>
      </c>
      <c r="O87" s="38">
        <v>6808</v>
      </c>
      <c r="P87" s="38">
        <v>358</v>
      </c>
      <c r="Q87" s="38"/>
      <c r="R87" s="38" t="s">
        <v>29</v>
      </c>
      <c r="S87" s="38"/>
      <c r="T87" s="45"/>
      <c r="U87" s="46"/>
      <c r="V87" s="46"/>
      <c r="W87" s="47"/>
    </row>
    <row r="88" ht="20" customHeight="1" spans="1:23">
      <c r="A88" s="38">
        <f>ROW()-1</f>
        <v>87</v>
      </c>
      <c r="B88" s="38" t="s">
        <v>30</v>
      </c>
      <c r="C88" s="39">
        <v>45121</v>
      </c>
      <c r="D88" s="38">
        <v>105267</v>
      </c>
      <c r="E88" s="38" t="s">
        <v>254</v>
      </c>
      <c r="F88" s="38" t="s">
        <v>227</v>
      </c>
      <c r="G88" s="38" t="s">
        <v>32</v>
      </c>
      <c r="H88" s="38" t="s">
        <v>105</v>
      </c>
      <c r="I88" s="38" t="s">
        <v>255</v>
      </c>
      <c r="J88" s="38" t="s">
        <v>35</v>
      </c>
      <c r="K88" s="38" t="s">
        <v>253</v>
      </c>
      <c r="L88" s="38">
        <v>8060</v>
      </c>
      <c r="M88" s="41">
        <v>25</v>
      </c>
      <c r="N88" s="41">
        <v>38</v>
      </c>
      <c r="O88" s="38">
        <v>6187</v>
      </c>
      <c r="P88" s="38">
        <v>444</v>
      </c>
      <c r="Q88" s="38"/>
      <c r="R88" s="38" t="s">
        <v>29</v>
      </c>
      <c r="S88" s="38"/>
      <c r="T88" s="45"/>
      <c r="U88" s="46">
        <v>15</v>
      </c>
      <c r="V88" s="46">
        <v>10</v>
      </c>
      <c r="W88" s="47" t="s">
        <v>37</v>
      </c>
    </row>
    <row r="89" ht="20" customHeight="1" spans="1:23">
      <c r="A89" s="38">
        <f>ROW()-1</f>
        <v>88</v>
      </c>
      <c r="B89" s="38" t="s">
        <v>30</v>
      </c>
      <c r="C89" s="39">
        <v>45118</v>
      </c>
      <c r="D89" s="38">
        <v>119262</v>
      </c>
      <c r="E89" s="38" t="s">
        <v>256</v>
      </c>
      <c r="F89" s="38" t="s">
        <v>227</v>
      </c>
      <c r="G89" s="38" t="s">
        <v>26</v>
      </c>
      <c r="H89" s="38"/>
      <c r="I89" s="38" t="s">
        <v>257</v>
      </c>
      <c r="J89" s="38" t="s">
        <v>258</v>
      </c>
      <c r="K89" s="38" t="s">
        <v>258</v>
      </c>
      <c r="L89" s="38">
        <v>15297</v>
      </c>
      <c r="M89" s="41">
        <v>0</v>
      </c>
      <c r="N89" s="41">
        <v>4</v>
      </c>
      <c r="O89" s="38">
        <v>2660</v>
      </c>
      <c r="P89" s="38">
        <v>0</v>
      </c>
      <c r="Q89" s="38"/>
      <c r="R89" s="38" t="s">
        <v>29</v>
      </c>
      <c r="S89" s="38"/>
      <c r="T89" s="45"/>
      <c r="U89" s="46"/>
      <c r="V89" s="46"/>
      <c r="W89" s="47"/>
    </row>
    <row r="90" ht="20" customHeight="1" spans="1:23">
      <c r="A90" s="38">
        <f>ROW()-1</f>
        <v>89</v>
      </c>
      <c r="B90" s="38" t="s">
        <v>30</v>
      </c>
      <c r="C90" s="39">
        <v>45129</v>
      </c>
      <c r="D90" s="38">
        <v>379</v>
      </c>
      <c r="E90" s="38" t="s">
        <v>259</v>
      </c>
      <c r="F90" s="38" t="s">
        <v>227</v>
      </c>
      <c r="G90" s="38" t="s">
        <v>26</v>
      </c>
      <c r="H90" s="38"/>
      <c r="I90" s="38" t="s">
        <v>39</v>
      </c>
      <c r="J90" s="38" t="s">
        <v>260</v>
      </c>
      <c r="K90" s="38" t="s">
        <v>260</v>
      </c>
      <c r="L90" s="38">
        <v>6830</v>
      </c>
      <c r="M90" s="41">
        <v>0</v>
      </c>
      <c r="N90" s="41">
        <v>5</v>
      </c>
      <c r="O90" s="38">
        <v>5467</v>
      </c>
      <c r="P90" s="38"/>
      <c r="Q90" s="38"/>
      <c r="R90" s="38" t="s">
        <v>29</v>
      </c>
      <c r="S90" s="38"/>
      <c r="T90" s="45"/>
      <c r="U90" s="46"/>
      <c r="V90" s="46"/>
      <c r="W90" s="47"/>
    </row>
    <row r="91" ht="20" customHeight="1" spans="1:23">
      <c r="A91" s="38">
        <f>ROW()-1</f>
        <v>90</v>
      </c>
      <c r="B91" s="38" t="s">
        <v>30</v>
      </c>
      <c r="C91" s="39">
        <v>45123</v>
      </c>
      <c r="D91" s="38">
        <v>112415</v>
      </c>
      <c r="E91" s="38" t="s">
        <v>261</v>
      </c>
      <c r="F91" s="38" t="s">
        <v>227</v>
      </c>
      <c r="G91" s="38" t="s">
        <v>26</v>
      </c>
      <c r="H91" s="38"/>
      <c r="I91" s="38" t="s">
        <v>262</v>
      </c>
      <c r="J91" s="38" t="s">
        <v>263</v>
      </c>
      <c r="K91" s="38" t="s">
        <v>263</v>
      </c>
      <c r="L91" s="38">
        <v>4188</v>
      </c>
      <c r="M91" s="41">
        <v>0</v>
      </c>
      <c r="N91" s="41">
        <v>6</v>
      </c>
      <c r="O91" s="38">
        <v>3300</v>
      </c>
      <c r="P91" s="38">
        <v>0</v>
      </c>
      <c r="Q91" s="38"/>
      <c r="R91" s="38" t="s">
        <v>29</v>
      </c>
      <c r="S91" s="38"/>
      <c r="T91" s="45"/>
      <c r="U91" s="46">
        <v>4</v>
      </c>
      <c r="V91" s="46">
        <v>2.5</v>
      </c>
      <c r="W91" s="47"/>
    </row>
    <row r="92" ht="20" customHeight="1" spans="1:23">
      <c r="A92" s="38">
        <f>ROW()-1</f>
        <v>91</v>
      </c>
      <c r="B92" s="38" t="s">
        <v>23</v>
      </c>
      <c r="C92" s="39">
        <v>45154</v>
      </c>
      <c r="D92" s="38">
        <v>585</v>
      </c>
      <c r="E92" s="38" t="s">
        <v>264</v>
      </c>
      <c r="F92" s="38" t="s">
        <v>227</v>
      </c>
      <c r="G92" s="38" t="s">
        <v>32</v>
      </c>
      <c r="H92" s="38" t="s">
        <v>220</v>
      </c>
      <c r="I92" s="38" t="s">
        <v>237</v>
      </c>
      <c r="J92" s="38" t="s">
        <v>35</v>
      </c>
      <c r="K92" s="38" t="s">
        <v>265</v>
      </c>
      <c r="L92" s="38">
        <v>6303</v>
      </c>
      <c r="M92" s="41">
        <v>13</v>
      </c>
      <c r="N92" s="41">
        <v>13</v>
      </c>
      <c r="O92" s="38">
        <v>5742.7</v>
      </c>
      <c r="P92" s="38">
        <v>0</v>
      </c>
      <c r="Q92" s="38"/>
      <c r="R92" s="38" t="s">
        <v>29</v>
      </c>
      <c r="S92" s="38"/>
      <c r="T92" s="45"/>
      <c r="U92" s="46">
        <v>15</v>
      </c>
      <c r="V92" s="46">
        <v>10</v>
      </c>
      <c r="W92" s="47" t="s">
        <v>37</v>
      </c>
    </row>
    <row r="93" ht="20" customHeight="1" spans="1:23">
      <c r="A93" s="38">
        <f>ROW()-1</f>
        <v>92</v>
      </c>
      <c r="B93" s="38" t="s">
        <v>23</v>
      </c>
      <c r="C93" s="39">
        <v>45156</v>
      </c>
      <c r="D93" s="38">
        <v>102934</v>
      </c>
      <c r="E93" s="38" t="s">
        <v>266</v>
      </c>
      <c r="F93" s="38" t="s">
        <v>227</v>
      </c>
      <c r="G93" s="38" t="s">
        <v>26</v>
      </c>
      <c r="H93" s="38"/>
      <c r="I93" s="38" t="s">
        <v>267</v>
      </c>
      <c r="J93" s="38" t="s">
        <v>268</v>
      </c>
      <c r="K93" s="38" t="s">
        <v>268</v>
      </c>
      <c r="L93" s="38">
        <v>6607</v>
      </c>
      <c r="M93" s="41"/>
      <c r="N93" s="41">
        <v>6</v>
      </c>
      <c r="O93" s="38">
        <v>6009</v>
      </c>
      <c r="P93" s="38">
        <v>924</v>
      </c>
      <c r="Q93" s="38"/>
      <c r="R93" s="38" t="s">
        <v>29</v>
      </c>
      <c r="S93" s="38"/>
      <c r="T93" s="45"/>
      <c r="U93" s="46">
        <v>4</v>
      </c>
      <c r="V93" s="46">
        <v>2.5</v>
      </c>
      <c r="W93" s="47"/>
    </row>
    <row r="94" ht="20" customHeight="1" spans="1:23">
      <c r="A94" s="38">
        <f>ROW()-1</f>
        <v>93</v>
      </c>
      <c r="B94" s="38" t="s">
        <v>30</v>
      </c>
      <c r="C94" s="39">
        <v>45137</v>
      </c>
      <c r="D94" s="38">
        <v>117610</v>
      </c>
      <c r="E94" s="38" t="s">
        <v>269</v>
      </c>
      <c r="F94" s="38" t="s">
        <v>227</v>
      </c>
      <c r="G94" s="38" t="s">
        <v>26</v>
      </c>
      <c r="H94" s="38"/>
      <c r="I94" s="38" t="s">
        <v>270</v>
      </c>
      <c r="J94" s="38" t="s">
        <v>271</v>
      </c>
      <c r="K94" s="38" t="s">
        <v>271</v>
      </c>
      <c r="L94" s="38">
        <v>14483</v>
      </c>
      <c r="M94" s="41">
        <v>0</v>
      </c>
      <c r="N94" s="41">
        <v>5</v>
      </c>
      <c r="O94" s="38">
        <v>2220</v>
      </c>
      <c r="P94" s="38">
        <v>0</v>
      </c>
      <c r="Q94" s="38"/>
      <c r="R94" s="38" t="s">
        <v>29</v>
      </c>
      <c r="S94" s="38"/>
      <c r="T94" s="45"/>
      <c r="U94" s="46"/>
      <c r="V94" s="46"/>
      <c r="W94" s="47"/>
    </row>
    <row r="95" ht="20" customHeight="1" spans="1:23">
      <c r="A95" s="38">
        <f>ROW()-1</f>
        <v>94</v>
      </c>
      <c r="B95" s="38" t="s">
        <v>30</v>
      </c>
      <c r="C95" s="39">
        <v>45121</v>
      </c>
      <c r="D95" s="38">
        <v>385</v>
      </c>
      <c r="E95" s="38" t="s">
        <v>272</v>
      </c>
      <c r="F95" s="38" t="s">
        <v>273</v>
      </c>
      <c r="G95" s="38" t="s">
        <v>26</v>
      </c>
      <c r="H95" s="38"/>
      <c r="I95" s="38" t="s">
        <v>274</v>
      </c>
      <c r="J95" s="38" t="s">
        <v>275</v>
      </c>
      <c r="K95" s="38" t="s">
        <v>275</v>
      </c>
      <c r="L95" s="38">
        <v>7317</v>
      </c>
      <c r="M95" s="41">
        <v>5</v>
      </c>
      <c r="N95" s="41">
        <v>8</v>
      </c>
      <c r="O95" s="38">
        <v>33208</v>
      </c>
      <c r="P95" s="38">
        <v>0</v>
      </c>
      <c r="Q95" s="38"/>
      <c r="R95" s="38" t="s">
        <v>29</v>
      </c>
      <c r="S95" s="38"/>
      <c r="T95" s="45"/>
      <c r="U95" s="46">
        <v>10</v>
      </c>
      <c r="V95" s="46">
        <v>5</v>
      </c>
      <c r="W95" s="47" t="s">
        <v>10</v>
      </c>
    </row>
    <row r="96" ht="20" customHeight="1" spans="1:23">
      <c r="A96" s="38">
        <f>ROW()-1</f>
        <v>95</v>
      </c>
      <c r="B96" s="38" t="s">
        <v>23</v>
      </c>
      <c r="C96" s="39">
        <v>45156</v>
      </c>
      <c r="D96" s="38">
        <v>385</v>
      </c>
      <c r="E96" s="38" t="s">
        <v>272</v>
      </c>
      <c r="F96" s="38" t="s">
        <v>273</v>
      </c>
      <c r="G96" s="38" t="s">
        <v>26</v>
      </c>
      <c r="H96" s="38"/>
      <c r="I96" s="38" t="s">
        <v>92</v>
      </c>
      <c r="J96" s="38" t="s">
        <v>275</v>
      </c>
      <c r="K96" s="38" t="s">
        <v>275</v>
      </c>
      <c r="L96" s="38">
        <v>7317</v>
      </c>
      <c r="M96" s="41">
        <v>6</v>
      </c>
      <c r="N96" s="41">
        <v>6</v>
      </c>
      <c r="O96" s="38">
        <v>13590</v>
      </c>
      <c r="P96" s="38"/>
      <c r="Q96" s="38"/>
      <c r="R96" s="38" t="s">
        <v>29</v>
      </c>
      <c r="S96" s="38"/>
      <c r="T96" s="45"/>
      <c r="U96" s="46"/>
      <c r="V96" s="46"/>
      <c r="W96" s="47" t="s">
        <v>10</v>
      </c>
    </row>
    <row r="97" ht="20" customHeight="1" spans="1:23">
      <c r="A97" s="38">
        <f>ROW()-1</f>
        <v>96</v>
      </c>
      <c r="B97" s="38" t="s">
        <v>23</v>
      </c>
      <c r="C97" s="39">
        <v>45169</v>
      </c>
      <c r="D97" s="38">
        <v>108656</v>
      </c>
      <c r="E97" s="38" t="s">
        <v>276</v>
      </c>
      <c r="F97" s="38" t="s">
        <v>273</v>
      </c>
      <c r="G97" s="38" t="s">
        <v>26</v>
      </c>
      <c r="H97" s="38"/>
      <c r="I97" s="38" t="s">
        <v>274</v>
      </c>
      <c r="J97" s="38" t="s">
        <v>277</v>
      </c>
      <c r="K97" s="38" t="s">
        <v>277</v>
      </c>
      <c r="L97" s="38">
        <v>8489</v>
      </c>
      <c r="M97" s="41">
        <v>0</v>
      </c>
      <c r="N97" s="41">
        <v>5</v>
      </c>
      <c r="O97" s="38">
        <v>11159</v>
      </c>
      <c r="P97" s="38">
        <v>625</v>
      </c>
      <c r="Q97" s="38"/>
      <c r="R97" s="38" t="s">
        <v>29</v>
      </c>
      <c r="S97" s="38"/>
      <c r="T97" s="45"/>
      <c r="U97" s="46"/>
      <c r="V97" s="46"/>
      <c r="W97" s="47"/>
    </row>
    <row r="98" ht="20" customHeight="1" spans="1:23">
      <c r="A98" s="38">
        <f>ROW()-1</f>
        <v>97</v>
      </c>
      <c r="B98" s="38" t="s">
        <v>23</v>
      </c>
      <c r="C98" s="39">
        <v>45156</v>
      </c>
      <c r="D98" s="38">
        <v>102567</v>
      </c>
      <c r="E98" s="38" t="s">
        <v>278</v>
      </c>
      <c r="F98" s="38" t="s">
        <v>273</v>
      </c>
      <c r="G98" s="38" t="s">
        <v>26</v>
      </c>
      <c r="H98" s="38"/>
      <c r="I98" s="38" t="s">
        <v>279</v>
      </c>
      <c r="J98" s="38" t="s">
        <v>280</v>
      </c>
      <c r="K98" s="38" t="s">
        <v>280</v>
      </c>
      <c r="L98" s="38">
        <v>5954</v>
      </c>
      <c r="M98" s="41">
        <v>5</v>
      </c>
      <c r="N98" s="41">
        <v>4</v>
      </c>
      <c r="O98" s="38">
        <v>3900</v>
      </c>
      <c r="P98" s="38"/>
      <c r="Q98" s="38"/>
      <c r="R98" s="38" t="s">
        <v>29</v>
      </c>
      <c r="S98" s="38"/>
      <c r="T98" s="45"/>
      <c r="U98" s="46">
        <v>10</v>
      </c>
      <c r="V98" s="46">
        <v>5</v>
      </c>
      <c r="W98" s="47" t="s">
        <v>10</v>
      </c>
    </row>
    <row r="99" ht="20" customHeight="1" spans="1:23">
      <c r="A99" s="38">
        <f>ROW()-1</f>
        <v>98</v>
      </c>
      <c r="B99" s="38" t="s">
        <v>30</v>
      </c>
      <c r="C99" s="39">
        <v>45135</v>
      </c>
      <c r="D99" s="38">
        <v>514</v>
      </c>
      <c r="E99" s="38" t="s">
        <v>281</v>
      </c>
      <c r="F99" s="38" t="s">
        <v>273</v>
      </c>
      <c r="G99" s="38" t="s">
        <v>26</v>
      </c>
      <c r="H99" s="38"/>
      <c r="I99" s="38" t="s">
        <v>42</v>
      </c>
      <c r="J99" s="38" t="s">
        <v>282</v>
      </c>
      <c r="K99" s="38" t="s">
        <v>283</v>
      </c>
      <c r="L99" s="38">
        <v>5406</v>
      </c>
      <c r="M99" s="41">
        <v>6</v>
      </c>
      <c r="N99" s="41">
        <v>14</v>
      </c>
      <c r="O99" s="38">
        <v>4704.97</v>
      </c>
      <c r="P99" s="38">
        <v>0</v>
      </c>
      <c r="Q99" s="38"/>
      <c r="R99" s="38" t="s">
        <v>29</v>
      </c>
      <c r="S99" s="38"/>
      <c r="T99" s="45">
        <v>10</v>
      </c>
      <c r="U99" s="46">
        <v>8</v>
      </c>
      <c r="V99" s="46">
        <v>5</v>
      </c>
      <c r="W99" s="47" t="s">
        <v>83</v>
      </c>
    </row>
    <row r="100" ht="20" customHeight="1" spans="1:23">
      <c r="A100" s="38">
        <f>ROW()-1</f>
        <v>99</v>
      </c>
      <c r="B100" s="38" t="s">
        <v>23</v>
      </c>
      <c r="C100" s="39">
        <v>45155</v>
      </c>
      <c r="D100" s="38">
        <v>371</v>
      </c>
      <c r="E100" s="38" t="s">
        <v>284</v>
      </c>
      <c r="F100" s="38" t="s">
        <v>273</v>
      </c>
      <c r="G100" s="38" t="s">
        <v>26</v>
      </c>
      <c r="H100" s="38"/>
      <c r="I100" s="38" t="s">
        <v>285</v>
      </c>
      <c r="J100" s="38" t="s">
        <v>286</v>
      </c>
      <c r="K100" s="38" t="s">
        <v>287</v>
      </c>
      <c r="L100" s="38">
        <v>11388</v>
      </c>
      <c r="M100" s="41">
        <v>5</v>
      </c>
      <c r="N100" s="41">
        <v>4</v>
      </c>
      <c r="O100" s="38">
        <v>3001</v>
      </c>
      <c r="P100" s="38"/>
      <c r="Q100" s="38"/>
      <c r="R100" s="38" t="s">
        <v>29</v>
      </c>
      <c r="S100" s="38"/>
      <c r="T100" s="45">
        <v>10</v>
      </c>
      <c r="U100" s="46">
        <v>8</v>
      </c>
      <c r="V100" s="46">
        <v>5</v>
      </c>
      <c r="W100" s="47" t="s">
        <v>83</v>
      </c>
    </row>
    <row r="101" spans="21:22">
      <c r="U101" s="33"/>
      <c r="V101" s="33"/>
    </row>
  </sheetData>
  <autoFilter ref="A1:W100">
    <extLst/>
  </autoFilter>
  <sortState ref="A2:W101">
    <sortCondition ref="F2:F101"/>
  </sortState>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21"/>
  <sheetViews>
    <sheetView tabSelected="1" workbookViewId="0">
      <pane ySplit="1" topLeftCell="A2" activePane="bottomLeft" state="frozen"/>
      <selection/>
      <selection pane="bottomLeft" activeCell="N16" sqref="N16"/>
    </sheetView>
  </sheetViews>
  <sheetFormatPr defaultColWidth="9" defaultRowHeight="14.25"/>
  <cols>
    <col min="1" max="1" width="4.625" customWidth="1"/>
    <col min="2" max="2" width="10.25" customWidth="1"/>
    <col min="3" max="3" width="11.25" customWidth="1"/>
    <col min="4" max="4" width="23.75" customWidth="1"/>
    <col min="5" max="5" width="13.25" customWidth="1"/>
    <col min="6" max="6" width="6.375" customWidth="1"/>
    <col min="7" max="7" width="19.625" customWidth="1"/>
    <col min="8" max="8" width="14.5" customWidth="1"/>
    <col min="9" max="9" width="17.625" customWidth="1"/>
  </cols>
  <sheetData>
    <row r="1" ht="23" customHeight="1" spans="1:9">
      <c r="A1" s="29" t="s">
        <v>0</v>
      </c>
      <c r="B1" s="29" t="s">
        <v>5</v>
      </c>
      <c r="C1" s="29" t="s">
        <v>3</v>
      </c>
      <c r="D1" s="29" t="s">
        <v>288</v>
      </c>
      <c r="E1" s="29" t="s">
        <v>289</v>
      </c>
      <c r="F1" s="29" t="s">
        <v>290</v>
      </c>
      <c r="G1" s="29" t="s">
        <v>291</v>
      </c>
      <c r="H1" s="29" t="s">
        <v>292</v>
      </c>
      <c r="I1" s="32" t="s">
        <v>293</v>
      </c>
    </row>
    <row r="2" ht="23" customHeight="1" spans="1:9">
      <c r="A2" s="30">
        <f>ROW()-1</f>
        <v>1</v>
      </c>
      <c r="B2" s="30" t="s">
        <v>160</v>
      </c>
      <c r="C2" s="30">
        <v>744</v>
      </c>
      <c r="D2" s="30" t="s">
        <v>176</v>
      </c>
      <c r="E2" s="30" t="s">
        <v>177</v>
      </c>
      <c r="F2" s="30">
        <v>12846</v>
      </c>
      <c r="G2" s="30" t="s">
        <v>10</v>
      </c>
      <c r="H2" s="30" t="s">
        <v>294</v>
      </c>
      <c r="I2" s="33">
        <v>15</v>
      </c>
    </row>
    <row r="3" ht="23" customHeight="1" spans="1:9">
      <c r="A3" s="30">
        <f t="shared" ref="A3:A12" si="0">ROW()-1</f>
        <v>2</v>
      </c>
      <c r="B3" s="30" t="s">
        <v>160</v>
      </c>
      <c r="C3" s="30">
        <v>744</v>
      </c>
      <c r="D3" s="30" t="s">
        <v>176</v>
      </c>
      <c r="E3" s="30" t="s">
        <v>295</v>
      </c>
      <c r="F3" s="30">
        <v>9190</v>
      </c>
      <c r="G3" s="30" t="s">
        <v>296</v>
      </c>
      <c r="H3" s="30" t="s">
        <v>294</v>
      </c>
      <c r="I3" s="33">
        <v>10</v>
      </c>
    </row>
    <row r="4" ht="23" customHeight="1" spans="1:9">
      <c r="A4" s="30">
        <f t="shared" si="0"/>
        <v>3</v>
      </c>
      <c r="B4" s="30" t="s">
        <v>160</v>
      </c>
      <c r="C4" s="30">
        <v>116919</v>
      </c>
      <c r="D4" s="30" t="s">
        <v>297</v>
      </c>
      <c r="E4" s="30" t="s">
        <v>298</v>
      </c>
      <c r="F4" s="30">
        <v>9563</v>
      </c>
      <c r="G4" s="30" t="s">
        <v>296</v>
      </c>
      <c r="H4" s="30" t="s">
        <v>299</v>
      </c>
      <c r="I4" s="33">
        <v>5</v>
      </c>
    </row>
    <row r="5" ht="23" customHeight="1" spans="1:9">
      <c r="A5" s="30">
        <f t="shared" si="0"/>
        <v>4</v>
      </c>
      <c r="B5" s="30" t="s">
        <v>160</v>
      </c>
      <c r="C5" s="30">
        <v>116919</v>
      </c>
      <c r="D5" s="30" t="s">
        <v>297</v>
      </c>
      <c r="E5" s="30" t="s">
        <v>300</v>
      </c>
      <c r="F5" s="30">
        <v>10989</v>
      </c>
      <c r="G5" s="30" t="s">
        <v>296</v>
      </c>
      <c r="H5" s="30" t="s">
        <v>294</v>
      </c>
      <c r="I5" s="33">
        <v>5</v>
      </c>
    </row>
    <row r="6" ht="23" customHeight="1" spans="1:9">
      <c r="A6" s="30">
        <f t="shared" si="0"/>
        <v>5</v>
      </c>
      <c r="B6" s="30" t="s">
        <v>160</v>
      </c>
      <c r="C6" s="30">
        <v>308</v>
      </c>
      <c r="D6" s="30" t="s">
        <v>163</v>
      </c>
      <c r="E6" s="31" t="s">
        <v>165</v>
      </c>
      <c r="F6" s="31">
        <v>14380</v>
      </c>
      <c r="G6" s="30" t="s">
        <v>10</v>
      </c>
      <c r="H6" s="30" t="s">
        <v>294</v>
      </c>
      <c r="I6" s="33">
        <v>8</v>
      </c>
    </row>
    <row r="7" ht="23" customHeight="1" spans="1:9">
      <c r="A7" s="30">
        <f t="shared" si="0"/>
        <v>6</v>
      </c>
      <c r="B7" s="30" t="s">
        <v>160</v>
      </c>
      <c r="C7" s="30">
        <v>308</v>
      </c>
      <c r="D7" s="30" t="s">
        <v>163</v>
      </c>
      <c r="E7" s="30" t="s">
        <v>301</v>
      </c>
      <c r="F7" s="30">
        <v>12937</v>
      </c>
      <c r="G7" s="30" t="s">
        <v>296</v>
      </c>
      <c r="H7" s="30" t="s">
        <v>294</v>
      </c>
      <c r="I7" s="33">
        <v>5</v>
      </c>
    </row>
    <row r="8" ht="23" customHeight="1" spans="1:9">
      <c r="A8" s="30">
        <f t="shared" si="0"/>
        <v>7</v>
      </c>
      <c r="B8" s="30" t="s">
        <v>160</v>
      </c>
      <c r="C8" s="30">
        <v>308</v>
      </c>
      <c r="D8" s="30" t="s">
        <v>163</v>
      </c>
      <c r="E8" s="30" t="s">
        <v>201</v>
      </c>
      <c r="F8" s="30">
        <v>14453</v>
      </c>
      <c r="G8" s="30" t="s">
        <v>296</v>
      </c>
      <c r="H8" s="30" t="s">
        <v>294</v>
      </c>
      <c r="I8" s="33">
        <v>10</v>
      </c>
    </row>
    <row r="9" ht="23" customHeight="1" spans="1:9">
      <c r="A9" s="30">
        <f t="shared" si="0"/>
        <v>8</v>
      </c>
      <c r="B9" s="30" t="s">
        <v>160</v>
      </c>
      <c r="C9" s="30">
        <v>399</v>
      </c>
      <c r="D9" s="30" t="s">
        <v>302</v>
      </c>
      <c r="E9" s="30" t="s">
        <v>162</v>
      </c>
      <c r="F9" s="30">
        <v>4033</v>
      </c>
      <c r="G9" s="30" t="s">
        <v>10</v>
      </c>
      <c r="H9" s="30" t="s">
        <v>294</v>
      </c>
      <c r="I9" s="33">
        <v>8</v>
      </c>
    </row>
    <row r="10" ht="23" customHeight="1" spans="1:9">
      <c r="A10" s="30">
        <f t="shared" si="0"/>
        <v>9</v>
      </c>
      <c r="B10" s="30" t="s">
        <v>160</v>
      </c>
      <c r="C10" s="30">
        <v>399</v>
      </c>
      <c r="D10" s="30" t="s">
        <v>302</v>
      </c>
      <c r="E10" s="30" t="s">
        <v>303</v>
      </c>
      <c r="F10" s="30">
        <v>14007</v>
      </c>
      <c r="G10" s="30" t="s">
        <v>296</v>
      </c>
      <c r="H10" s="30" t="s">
        <v>294</v>
      </c>
      <c r="I10" s="33">
        <v>5</v>
      </c>
    </row>
    <row r="11" ht="23" customHeight="1" spans="1:9">
      <c r="A11" s="30">
        <f t="shared" si="0"/>
        <v>10</v>
      </c>
      <c r="B11" s="30" t="s">
        <v>160</v>
      </c>
      <c r="C11" s="30">
        <v>399</v>
      </c>
      <c r="D11" s="30" t="s">
        <v>302</v>
      </c>
      <c r="E11" s="30" t="s">
        <v>304</v>
      </c>
      <c r="F11" s="30">
        <v>15852</v>
      </c>
      <c r="G11" s="30" t="s">
        <v>296</v>
      </c>
      <c r="H11" s="30" t="s">
        <v>294</v>
      </c>
      <c r="I11" s="33">
        <v>5</v>
      </c>
    </row>
    <row r="12" ht="23" customHeight="1" spans="1:9">
      <c r="A12" s="30">
        <f t="shared" si="0"/>
        <v>11</v>
      </c>
      <c r="B12" s="30" t="s">
        <v>227</v>
      </c>
      <c r="C12" s="30">
        <v>585</v>
      </c>
      <c r="D12" s="30" t="s">
        <v>305</v>
      </c>
      <c r="E12" s="30" t="s">
        <v>265</v>
      </c>
      <c r="F12" s="30">
        <v>6303</v>
      </c>
      <c r="G12" s="30" t="s">
        <v>10</v>
      </c>
      <c r="H12" s="30" t="s">
        <v>294</v>
      </c>
      <c r="I12" s="33">
        <v>15</v>
      </c>
    </row>
    <row r="13" ht="23" customHeight="1" spans="1:9">
      <c r="A13" s="30">
        <f t="shared" ref="A13:A22" si="1">ROW()-1</f>
        <v>12</v>
      </c>
      <c r="B13" s="30" t="s">
        <v>227</v>
      </c>
      <c r="C13" s="30">
        <v>585</v>
      </c>
      <c r="D13" s="30" t="s">
        <v>305</v>
      </c>
      <c r="E13" s="30" t="s">
        <v>306</v>
      </c>
      <c r="F13" s="30">
        <v>7046</v>
      </c>
      <c r="G13" s="30" t="s">
        <v>296</v>
      </c>
      <c r="H13" s="30" t="s">
        <v>294</v>
      </c>
      <c r="I13" s="33">
        <v>10</v>
      </c>
    </row>
    <row r="14" ht="23" customHeight="1" spans="1:9">
      <c r="A14" s="30">
        <f t="shared" si="1"/>
        <v>13</v>
      </c>
      <c r="B14" s="30" t="s">
        <v>227</v>
      </c>
      <c r="C14" s="30">
        <v>105267</v>
      </c>
      <c r="D14" s="30" t="s">
        <v>307</v>
      </c>
      <c r="E14" s="30" t="s">
        <v>253</v>
      </c>
      <c r="F14" s="30">
        <v>8060</v>
      </c>
      <c r="G14" s="30" t="s">
        <v>10</v>
      </c>
      <c r="H14" s="30" t="s">
        <v>294</v>
      </c>
      <c r="I14" s="33">
        <v>15</v>
      </c>
    </row>
    <row r="15" ht="23" customHeight="1" spans="1:9">
      <c r="A15" s="30">
        <f t="shared" si="1"/>
        <v>14</v>
      </c>
      <c r="B15" s="30" t="s">
        <v>227</v>
      </c>
      <c r="C15" s="30">
        <v>105267</v>
      </c>
      <c r="D15" s="30" t="s">
        <v>307</v>
      </c>
      <c r="E15" s="30" t="s">
        <v>308</v>
      </c>
      <c r="F15" s="30">
        <v>12886</v>
      </c>
      <c r="G15" s="30" t="s">
        <v>296</v>
      </c>
      <c r="H15" s="30" t="s">
        <v>294</v>
      </c>
      <c r="I15" s="33">
        <v>10</v>
      </c>
    </row>
    <row r="16" ht="23" customHeight="1" spans="1:9">
      <c r="A16" s="30">
        <f t="shared" si="1"/>
        <v>15</v>
      </c>
      <c r="B16" s="30" t="s">
        <v>227</v>
      </c>
      <c r="C16" s="30">
        <v>111219</v>
      </c>
      <c r="D16" s="30" t="s">
        <v>236</v>
      </c>
      <c r="E16" s="30" t="s">
        <v>235</v>
      </c>
      <c r="F16" s="30">
        <v>4117</v>
      </c>
      <c r="G16" s="30" t="s">
        <v>10</v>
      </c>
      <c r="H16" s="30" t="s">
        <v>294</v>
      </c>
      <c r="I16" s="33">
        <v>15</v>
      </c>
    </row>
    <row r="17" ht="23" customHeight="1" spans="1:9">
      <c r="A17" s="30">
        <f t="shared" si="1"/>
        <v>16</v>
      </c>
      <c r="B17" s="30" t="s">
        <v>227</v>
      </c>
      <c r="C17" s="30">
        <v>111219</v>
      </c>
      <c r="D17" s="30" t="s">
        <v>236</v>
      </c>
      <c r="E17" s="30" t="s">
        <v>309</v>
      </c>
      <c r="F17" s="30">
        <v>12528</v>
      </c>
      <c r="G17" s="30" t="s">
        <v>296</v>
      </c>
      <c r="H17" s="30" t="s">
        <v>294</v>
      </c>
      <c r="I17" s="33">
        <v>10</v>
      </c>
    </row>
    <row r="18" ht="23" customHeight="1" spans="1:9">
      <c r="A18" s="30">
        <f t="shared" si="1"/>
        <v>17</v>
      </c>
      <c r="B18" s="30" t="s">
        <v>227</v>
      </c>
      <c r="C18" s="30">
        <v>114622</v>
      </c>
      <c r="D18" s="30" t="s">
        <v>310</v>
      </c>
      <c r="E18" s="30" t="s">
        <v>229</v>
      </c>
      <c r="F18" s="30">
        <v>11143</v>
      </c>
      <c r="G18" s="30" t="s">
        <v>10</v>
      </c>
      <c r="H18" s="30" t="s">
        <v>294</v>
      </c>
      <c r="I18" s="33">
        <v>15</v>
      </c>
    </row>
    <row r="19" ht="23" customHeight="1" spans="1:9">
      <c r="A19" s="30">
        <f t="shared" si="1"/>
        <v>18</v>
      </c>
      <c r="B19" s="30" t="s">
        <v>227</v>
      </c>
      <c r="C19" s="30">
        <v>114622</v>
      </c>
      <c r="D19" s="30" t="s">
        <v>310</v>
      </c>
      <c r="E19" s="30" t="s">
        <v>311</v>
      </c>
      <c r="F19" s="30">
        <v>10205</v>
      </c>
      <c r="G19" s="30" t="s">
        <v>296</v>
      </c>
      <c r="H19" s="30" t="s">
        <v>294</v>
      </c>
      <c r="I19" s="33">
        <v>10</v>
      </c>
    </row>
    <row r="20" ht="23" customHeight="1" spans="1:9">
      <c r="A20" s="30">
        <f t="shared" si="1"/>
        <v>19</v>
      </c>
      <c r="B20" s="30" t="s">
        <v>102</v>
      </c>
      <c r="C20" s="30">
        <v>573</v>
      </c>
      <c r="D20" s="30" t="s">
        <v>312</v>
      </c>
      <c r="E20" s="30" t="s">
        <v>123</v>
      </c>
      <c r="F20" s="30">
        <v>5501</v>
      </c>
      <c r="G20" s="30" t="s">
        <v>10</v>
      </c>
      <c r="H20" s="30" t="s">
        <v>294</v>
      </c>
      <c r="I20" s="33">
        <v>8</v>
      </c>
    </row>
    <row r="21" ht="23" customHeight="1" spans="1:9">
      <c r="A21" s="30">
        <f t="shared" si="1"/>
        <v>20</v>
      </c>
      <c r="B21" s="30" t="s">
        <v>102</v>
      </c>
      <c r="C21" s="30">
        <v>511</v>
      </c>
      <c r="D21" s="30" t="s">
        <v>140</v>
      </c>
      <c r="E21" s="30" t="s">
        <v>142</v>
      </c>
      <c r="F21" s="30">
        <v>5527</v>
      </c>
      <c r="G21" s="30" t="s">
        <v>10</v>
      </c>
      <c r="H21" s="30" t="s">
        <v>294</v>
      </c>
      <c r="I21" s="33">
        <v>15</v>
      </c>
    </row>
    <row r="22" ht="23" customHeight="1" spans="1:9">
      <c r="A22" s="30">
        <f t="shared" si="1"/>
        <v>21</v>
      </c>
      <c r="B22" s="30" t="s">
        <v>102</v>
      </c>
      <c r="C22" s="30">
        <v>511</v>
      </c>
      <c r="D22" s="30" t="s">
        <v>140</v>
      </c>
      <c r="E22" s="30" t="s">
        <v>313</v>
      </c>
      <c r="F22" s="30">
        <v>7917</v>
      </c>
      <c r="G22" s="30" t="s">
        <v>296</v>
      </c>
      <c r="H22" s="30" t="s">
        <v>294</v>
      </c>
      <c r="I22" s="33">
        <v>10</v>
      </c>
    </row>
    <row r="23" ht="23" customHeight="1" spans="1:9">
      <c r="A23" s="30">
        <f t="shared" ref="A23:A32" si="2">ROW()-1</f>
        <v>22</v>
      </c>
      <c r="B23" s="30" t="s">
        <v>102</v>
      </c>
      <c r="C23" s="30">
        <v>546</v>
      </c>
      <c r="D23" s="30" t="s">
        <v>137</v>
      </c>
      <c r="E23" s="30" t="s">
        <v>138</v>
      </c>
      <c r="F23" s="30">
        <v>6123</v>
      </c>
      <c r="G23" s="30" t="s">
        <v>10</v>
      </c>
      <c r="H23" s="30" t="s">
        <v>294</v>
      </c>
      <c r="I23" s="33">
        <v>15</v>
      </c>
    </row>
    <row r="24" ht="23" customHeight="1" spans="1:9">
      <c r="A24" s="30">
        <f t="shared" si="2"/>
        <v>23</v>
      </c>
      <c r="B24" s="30" t="s">
        <v>102</v>
      </c>
      <c r="C24" s="30">
        <v>546</v>
      </c>
      <c r="D24" s="30" t="s">
        <v>137</v>
      </c>
      <c r="E24" s="30" t="s">
        <v>314</v>
      </c>
      <c r="F24" s="30">
        <v>10849</v>
      </c>
      <c r="G24" s="30" t="s">
        <v>296</v>
      </c>
      <c r="H24" s="30" t="s">
        <v>294</v>
      </c>
      <c r="I24" s="33">
        <v>10</v>
      </c>
    </row>
    <row r="25" ht="23" customHeight="1" spans="1:9">
      <c r="A25" s="30">
        <f t="shared" si="2"/>
        <v>24</v>
      </c>
      <c r="B25" s="30" t="s">
        <v>102</v>
      </c>
      <c r="C25" s="30">
        <v>723</v>
      </c>
      <c r="D25" s="30" t="s">
        <v>315</v>
      </c>
      <c r="E25" s="30" t="s">
        <v>131</v>
      </c>
      <c r="F25" s="30">
        <v>13020</v>
      </c>
      <c r="G25" s="30" t="s">
        <v>10</v>
      </c>
      <c r="H25" s="30" t="s">
        <v>294</v>
      </c>
      <c r="I25" s="33">
        <v>8</v>
      </c>
    </row>
    <row r="26" ht="23" customHeight="1" spans="1:9">
      <c r="A26" s="30">
        <f t="shared" si="2"/>
        <v>25</v>
      </c>
      <c r="B26" s="30" t="s">
        <v>102</v>
      </c>
      <c r="C26" s="30">
        <v>723</v>
      </c>
      <c r="D26" s="30" t="s">
        <v>315</v>
      </c>
      <c r="E26" s="30" t="s">
        <v>316</v>
      </c>
      <c r="F26" s="30">
        <v>14992</v>
      </c>
      <c r="G26" s="30" t="s">
        <v>296</v>
      </c>
      <c r="H26" s="30" t="s">
        <v>294</v>
      </c>
      <c r="I26" s="33">
        <v>5</v>
      </c>
    </row>
    <row r="27" ht="23" customHeight="1" spans="1:9">
      <c r="A27" s="30">
        <f t="shared" si="2"/>
        <v>26</v>
      </c>
      <c r="B27" s="30" t="s">
        <v>102</v>
      </c>
      <c r="C27" s="30">
        <v>102479</v>
      </c>
      <c r="D27" s="30" t="s">
        <v>114</v>
      </c>
      <c r="E27" s="30" t="s">
        <v>116</v>
      </c>
      <c r="F27" s="30">
        <v>5844</v>
      </c>
      <c r="G27" s="30" t="s">
        <v>10</v>
      </c>
      <c r="H27" s="30" t="s">
        <v>294</v>
      </c>
      <c r="I27" s="33">
        <v>15</v>
      </c>
    </row>
    <row r="28" ht="23" customHeight="1" spans="1:9">
      <c r="A28" s="30">
        <f t="shared" si="2"/>
        <v>27</v>
      </c>
      <c r="B28" s="30" t="s">
        <v>102</v>
      </c>
      <c r="C28" s="30">
        <v>102479</v>
      </c>
      <c r="D28" s="30" t="s">
        <v>114</v>
      </c>
      <c r="E28" s="30" t="s">
        <v>317</v>
      </c>
      <c r="F28" s="30">
        <v>15894</v>
      </c>
      <c r="G28" s="30" t="s">
        <v>296</v>
      </c>
      <c r="H28" s="30" t="s">
        <v>294</v>
      </c>
      <c r="I28" s="33">
        <v>10</v>
      </c>
    </row>
    <row r="29" ht="23" customHeight="1" spans="1:9">
      <c r="A29" s="30">
        <f t="shared" si="2"/>
        <v>28</v>
      </c>
      <c r="B29" s="30" t="s">
        <v>102</v>
      </c>
      <c r="C29" s="30">
        <v>122198</v>
      </c>
      <c r="D29" s="30" t="s">
        <v>318</v>
      </c>
      <c r="E29" s="30" t="s">
        <v>113</v>
      </c>
      <c r="F29" s="30">
        <v>7006</v>
      </c>
      <c r="G29" s="30" t="s">
        <v>10</v>
      </c>
      <c r="H29" s="30" t="s">
        <v>294</v>
      </c>
      <c r="I29" s="33">
        <v>10</v>
      </c>
    </row>
    <row r="30" ht="23" customHeight="1" spans="1:9">
      <c r="A30" s="30">
        <f t="shared" si="2"/>
        <v>29</v>
      </c>
      <c r="B30" s="30" t="s">
        <v>102</v>
      </c>
      <c r="C30" s="30">
        <v>122198</v>
      </c>
      <c r="D30" s="30" t="s">
        <v>318</v>
      </c>
      <c r="E30" s="30" t="s">
        <v>319</v>
      </c>
      <c r="F30" s="30">
        <v>15902</v>
      </c>
      <c r="G30" s="30" t="s">
        <v>296</v>
      </c>
      <c r="H30" s="30" t="s">
        <v>294</v>
      </c>
      <c r="I30" s="33">
        <v>5</v>
      </c>
    </row>
    <row r="31" ht="23" customHeight="1" spans="1:9">
      <c r="A31" s="30">
        <f t="shared" si="2"/>
        <v>30</v>
      </c>
      <c r="B31" s="30" t="s">
        <v>102</v>
      </c>
      <c r="C31" s="30">
        <v>724</v>
      </c>
      <c r="D31" s="30" t="s">
        <v>320</v>
      </c>
      <c r="E31" s="30" t="s">
        <v>107</v>
      </c>
      <c r="F31" s="30">
        <v>10930</v>
      </c>
      <c r="G31" s="30" t="s">
        <v>10</v>
      </c>
      <c r="H31" s="30" t="s">
        <v>294</v>
      </c>
      <c r="I31" s="33">
        <v>20</v>
      </c>
    </row>
    <row r="32" ht="23" customHeight="1" spans="1:9">
      <c r="A32" s="30">
        <f t="shared" si="2"/>
        <v>31</v>
      </c>
      <c r="B32" s="30" t="s">
        <v>102</v>
      </c>
      <c r="C32" s="30">
        <v>724</v>
      </c>
      <c r="D32" s="30" t="s">
        <v>320</v>
      </c>
      <c r="E32" s="30" t="s">
        <v>321</v>
      </c>
      <c r="F32" s="30">
        <v>12936</v>
      </c>
      <c r="G32" s="30" t="s">
        <v>296</v>
      </c>
      <c r="H32" s="30" t="s">
        <v>294</v>
      </c>
      <c r="I32" s="33">
        <v>15</v>
      </c>
    </row>
    <row r="33" ht="23" customHeight="1" spans="1:9">
      <c r="A33" s="30">
        <f t="shared" ref="A33:A42" si="3">ROW()-1</f>
        <v>32</v>
      </c>
      <c r="B33" s="30" t="s">
        <v>102</v>
      </c>
      <c r="C33" s="30">
        <v>707</v>
      </c>
      <c r="D33" s="30" t="s">
        <v>322</v>
      </c>
      <c r="E33" s="30" t="s">
        <v>155</v>
      </c>
      <c r="F33" s="30">
        <v>4311</v>
      </c>
      <c r="G33" s="30" t="s">
        <v>10</v>
      </c>
      <c r="H33" s="30" t="s">
        <v>294</v>
      </c>
      <c r="I33" s="33">
        <v>15</v>
      </c>
    </row>
    <row r="34" ht="23" customHeight="1" spans="1:9">
      <c r="A34" s="30">
        <f t="shared" si="3"/>
        <v>33</v>
      </c>
      <c r="B34" s="30" t="s">
        <v>102</v>
      </c>
      <c r="C34" s="30">
        <v>707</v>
      </c>
      <c r="D34" s="30" t="s">
        <v>322</v>
      </c>
      <c r="E34" s="30" t="s">
        <v>323</v>
      </c>
      <c r="F34" s="30">
        <v>15329</v>
      </c>
      <c r="G34" s="30" t="s">
        <v>296</v>
      </c>
      <c r="H34" s="30" t="s">
        <v>294</v>
      </c>
      <c r="I34" s="33">
        <v>10</v>
      </c>
    </row>
    <row r="35" ht="23" customHeight="1" spans="1:9">
      <c r="A35" s="30">
        <f t="shared" si="3"/>
        <v>34</v>
      </c>
      <c r="B35" s="30" t="s">
        <v>102</v>
      </c>
      <c r="C35" s="30">
        <v>707</v>
      </c>
      <c r="D35" s="30" t="s">
        <v>322</v>
      </c>
      <c r="E35" s="30" t="s">
        <v>324</v>
      </c>
      <c r="F35" s="30">
        <v>15305</v>
      </c>
      <c r="G35" s="30" t="s">
        <v>296</v>
      </c>
      <c r="H35" s="30" t="s">
        <v>294</v>
      </c>
      <c r="I35" s="33">
        <v>10</v>
      </c>
    </row>
    <row r="36" ht="23" customHeight="1" spans="1:9">
      <c r="A36" s="30">
        <f t="shared" si="3"/>
        <v>35</v>
      </c>
      <c r="B36" s="30" t="s">
        <v>102</v>
      </c>
      <c r="C36" s="30">
        <v>707</v>
      </c>
      <c r="D36" s="30" t="s">
        <v>322</v>
      </c>
      <c r="E36" s="30" t="s">
        <v>325</v>
      </c>
      <c r="F36" s="30">
        <v>8233</v>
      </c>
      <c r="G36" s="30" t="s">
        <v>296</v>
      </c>
      <c r="H36" s="30" t="s">
        <v>294</v>
      </c>
      <c r="I36" s="33">
        <v>10</v>
      </c>
    </row>
    <row r="37" ht="23" customHeight="1" spans="1:9">
      <c r="A37" s="30">
        <f t="shared" si="3"/>
        <v>36</v>
      </c>
      <c r="B37" s="30" t="s">
        <v>102</v>
      </c>
      <c r="C37" s="30">
        <v>743</v>
      </c>
      <c r="D37" s="30" t="s">
        <v>326</v>
      </c>
      <c r="E37" s="30" t="s">
        <v>327</v>
      </c>
      <c r="F37" s="30">
        <v>13209</v>
      </c>
      <c r="G37" s="30" t="s">
        <v>296</v>
      </c>
      <c r="H37" s="30" t="s">
        <v>294</v>
      </c>
      <c r="I37" s="33">
        <v>5</v>
      </c>
    </row>
    <row r="38" ht="23" customHeight="1" spans="1:9">
      <c r="A38" s="30">
        <f t="shared" si="3"/>
        <v>37</v>
      </c>
      <c r="B38" s="30" t="s">
        <v>196</v>
      </c>
      <c r="C38" s="30">
        <v>122906</v>
      </c>
      <c r="D38" s="30" t="s">
        <v>328</v>
      </c>
      <c r="E38" s="30" t="s">
        <v>225</v>
      </c>
      <c r="F38" s="30">
        <v>14866</v>
      </c>
      <c r="G38" s="30" t="s">
        <v>10</v>
      </c>
      <c r="H38" s="30" t="s">
        <v>294</v>
      </c>
      <c r="I38" s="33">
        <v>20</v>
      </c>
    </row>
    <row r="39" ht="23" customHeight="1" spans="1:9">
      <c r="A39" s="30">
        <f t="shared" si="3"/>
        <v>38</v>
      </c>
      <c r="B39" s="30" t="s">
        <v>196</v>
      </c>
      <c r="C39" s="30">
        <v>730</v>
      </c>
      <c r="D39" s="30" t="s">
        <v>329</v>
      </c>
      <c r="E39" s="30" t="s">
        <v>222</v>
      </c>
      <c r="F39" s="30">
        <v>4325</v>
      </c>
      <c r="G39" s="30" t="s">
        <v>10</v>
      </c>
      <c r="H39" s="30" t="s">
        <v>294</v>
      </c>
      <c r="I39" s="33">
        <v>15</v>
      </c>
    </row>
    <row r="40" ht="23" customHeight="1" spans="1:9">
      <c r="A40" s="30">
        <f t="shared" si="3"/>
        <v>39</v>
      </c>
      <c r="B40" s="30" t="s">
        <v>196</v>
      </c>
      <c r="C40" s="30">
        <v>730</v>
      </c>
      <c r="D40" s="30" t="s">
        <v>329</v>
      </c>
      <c r="E40" s="30" t="s">
        <v>330</v>
      </c>
      <c r="F40" s="30">
        <v>8338</v>
      </c>
      <c r="G40" s="30" t="s">
        <v>296</v>
      </c>
      <c r="H40" s="30" t="s">
        <v>294</v>
      </c>
      <c r="I40" s="33">
        <v>10</v>
      </c>
    </row>
    <row r="41" ht="23" customHeight="1" spans="1:9">
      <c r="A41" s="30">
        <f t="shared" si="3"/>
        <v>40</v>
      </c>
      <c r="B41" s="30" t="s">
        <v>196</v>
      </c>
      <c r="C41" s="30">
        <v>730</v>
      </c>
      <c r="D41" s="30" t="s">
        <v>329</v>
      </c>
      <c r="E41" s="30" t="s">
        <v>331</v>
      </c>
      <c r="F41" s="30">
        <v>14214</v>
      </c>
      <c r="G41" s="30" t="s">
        <v>296</v>
      </c>
      <c r="H41" s="30" t="s">
        <v>294</v>
      </c>
      <c r="I41" s="33">
        <v>10</v>
      </c>
    </row>
    <row r="42" ht="23" customHeight="1" spans="1:9">
      <c r="A42" s="30">
        <f t="shared" si="3"/>
        <v>41</v>
      </c>
      <c r="B42" s="30" t="s">
        <v>196</v>
      </c>
      <c r="C42" s="30">
        <v>730</v>
      </c>
      <c r="D42" s="30" t="s">
        <v>329</v>
      </c>
      <c r="E42" s="30" t="s">
        <v>332</v>
      </c>
      <c r="F42" s="30">
        <v>15065</v>
      </c>
      <c r="G42" s="30" t="s">
        <v>296</v>
      </c>
      <c r="H42" s="30" t="s">
        <v>294</v>
      </c>
      <c r="I42" s="33">
        <v>10</v>
      </c>
    </row>
    <row r="43" ht="23" customHeight="1" spans="1:9">
      <c r="A43" s="30">
        <f t="shared" ref="A43:A52" si="4">ROW()-1</f>
        <v>42</v>
      </c>
      <c r="B43" s="30" t="s">
        <v>196</v>
      </c>
      <c r="C43" s="30">
        <v>107658</v>
      </c>
      <c r="D43" s="30" t="s">
        <v>333</v>
      </c>
      <c r="E43" s="30" t="s">
        <v>218</v>
      </c>
      <c r="F43" s="30">
        <v>7388</v>
      </c>
      <c r="G43" s="30" t="s">
        <v>10</v>
      </c>
      <c r="H43" s="30" t="s">
        <v>294</v>
      </c>
      <c r="I43" s="33">
        <v>15</v>
      </c>
    </row>
    <row r="44" ht="23" customHeight="1" spans="1:9">
      <c r="A44" s="30">
        <f t="shared" si="4"/>
        <v>43</v>
      </c>
      <c r="B44" s="30" t="s">
        <v>196</v>
      </c>
      <c r="C44" s="30">
        <v>107658</v>
      </c>
      <c r="D44" s="30" t="s">
        <v>333</v>
      </c>
      <c r="E44" s="30" t="s">
        <v>334</v>
      </c>
      <c r="F44" s="30">
        <v>4562</v>
      </c>
      <c r="G44" s="30" t="s">
        <v>296</v>
      </c>
      <c r="H44" s="30" t="s">
        <v>294</v>
      </c>
      <c r="I44" s="33">
        <v>10</v>
      </c>
    </row>
    <row r="45" ht="23" customHeight="1" spans="1:9">
      <c r="A45" s="30">
        <f t="shared" si="4"/>
        <v>44</v>
      </c>
      <c r="B45" s="30" t="s">
        <v>196</v>
      </c>
      <c r="C45" s="30">
        <v>107658</v>
      </c>
      <c r="D45" s="30" t="s">
        <v>333</v>
      </c>
      <c r="E45" s="30" t="s">
        <v>335</v>
      </c>
      <c r="F45" s="30">
        <v>14861</v>
      </c>
      <c r="G45" s="30" t="s">
        <v>296</v>
      </c>
      <c r="H45" s="30" t="s">
        <v>294</v>
      </c>
      <c r="I45" s="33">
        <v>10</v>
      </c>
    </row>
    <row r="46" ht="23" customHeight="1" spans="1:9">
      <c r="A46" s="30">
        <f t="shared" si="4"/>
        <v>45</v>
      </c>
      <c r="B46" s="30" t="s">
        <v>196</v>
      </c>
      <c r="C46" s="30">
        <v>107658</v>
      </c>
      <c r="D46" s="30" t="s">
        <v>333</v>
      </c>
      <c r="E46" s="30" t="s">
        <v>336</v>
      </c>
      <c r="F46" s="30">
        <v>15742</v>
      </c>
      <c r="G46" s="30" t="s">
        <v>296</v>
      </c>
      <c r="H46" s="30" t="s">
        <v>294</v>
      </c>
      <c r="I46" s="33">
        <v>10</v>
      </c>
    </row>
    <row r="47" ht="23" customHeight="1" spans="1:9">
      <c r="A47" s="30">
        <f t="shared" si="4"/>
        <v>46</v>
      </c>
      <c r="B47" s="30" t="s">
        <v>196</v>
      </c>
      <c r="C47" s="30">
        <v>101453</v>
      </c>
      <c r="D47" s="30" t="s">
        <v>337</v>
      </c>
      <c r="E47" s="30" t="s">
        <v>204</v>
      </c>
      <c r="F47" s="30">
        <v>4518</v>
      </c>
      <c r="G47" s="30" t="s">
        <v>10</v>
      </c>
      <c r="H47" s="30" t="s">
        <v>294</v>
      </c>
      <c r="I47" s="33">
        <v>8</v>
      </c>
    </row>
    <row r="48" ht="23" customHeight="1" spans="1:9">
      <c r="A48" s="30">
        <f t="shared" si="4"/>
        <v>47</v>
      </c>
      <c r="B48" s="30" t="s">
        <v>196</v>
      </c>
      <c r="C48" s="30">
        <v>101453</v>
      </c>
      <c r="D48" s="30" t="s">
        <v>337</v>
      </c>
      <c r="E48" s="30" t="s">
        <v>338</v>
      </c>
      <c r="F48" s="30">
        <v>11866</v>
      </c>
      <c r="G48" s="30" t="s">
        <v>296</v>
      </c>
      <c r="H48" s="30" t="s">
        <v>294</v>
      </c>
      <c r="I48" s="33">
        <v>5</v>
      </c>
    </row>
    <row r="49" ht="23" customHeight="1" spans="1:9">
      <c r="A49" s="30">
        <f t="shared" si="4"/>
        <v>48</v>
      </c>
      <c r="B49" s="30" t="s">
        <v>196</v>
      </c>
      <c r="C49" s="30">
        <v>513</v>
      </c>
      <c r="D49" s="30" t="s">
        <v>213</v>
      </c>
      <c r="E49" s="30" t="s">
        <v>214</v>
      </c>
      <c r="F49" s="30">
        <v>12451</v>
      </c>
      <c r="G49" s="30" t="s">
        <v>10</v>
      </c>
      <c r="H49" s="30" t="s">
        <v>294</v>
      </c>
      <c r="I49" s="33">
        <v>8</v>
      </c>
    </row>
    <row r="50" ht="23" customHeight="1" spans="1:9">
      <c r="A50" s="30">
        <f t="shared" si="4"/>
        <v>49</v>
      </c>
      <c r="B50" s="30" t="s">
        <v>196</v>
      </c>
      <c r="C50" s="30">
        <v>513</v>
      </c>
      <c r="D50" s="30" t="s">
        <v>213</v>
      </c>
      <c r="E50" s="30" t="s">
        <v>339</v>
      </c>
      <c r="F50" s="30">
        <v>9760</v>
      </c>
      <c r="G50" s="30" t="s">
        <v>296</v>
      </c>
      <c r="H50" s="30" t="s">
        <v>294</v>
      </c>
      <c r="I50" s="33">
        <v>5</v>
      </c>
    </row>
    <row r="51" ht="23" customHeight="1" spans="1:9">
      <c r="A51" s="30">
        <f t="shared" si="4"/>
        <v>50</v>
      </c>
      <c r="B51" s="30" t="s">
        <v>196</v>
      </c>
      <c r="C51" s="30">
        <v>113025</v>
      </c>
      <c r="D51" s="30" t="s">
        <v>210</v>
      </c>
      <c r="E51" s="30" t="s">
        <v>212</v>
      </c>
      <c r="F51" s="30">
        <v>12144</v>
      </c>
      <c r="G51" s="30" t="s">
        <v>10</v>
      </c>
      <c r="H51" s="30" t="s">
        <v>294</v>
      </c>
      <c r="I51" s="33">
        <v>15</v>
      </c>
    </row>
    <row r="52" ht="23" customHeight="1" spans="1:9">
      <c r="A52" s="30">
        <f t="shared" si="4"/>
        <v>51</v>
      </c>
      <c r="B52" s="30" t="s">
        <v>196</v>
      </c>
      <c r="C52" s="30">
        <v>113025</v>
      </c>
      <c r="D52" s="30" t="s">
        <v>210</v>
      </c>
      <c r="E52" s="30" t="s">
        <v>340</v>
      </c>
      <c r="F52" s="30">
        <v>15158</v>
      </c>
      <c r="G52" s="30" t="s">
        <v>296</v>
      </c>
      <c r="H52" s="30" t="s">
        <v>294</v>
      </c>
      <c r="I52" s="33">
        <v>10</v>
      </c>
    </row>
    <row r="53" ht="23" customHeight="1" spans="1:9">
      <c r="A53" s="30">
        <f t="shared" ref="A53:A62" si="5">ROW()-1</f>
        <v>52</v>
      </c>
      <c r="B53" s="30" t="s">
        <v>196</v>
      </c>
      <c r="C53" s="30">
        <v>104429</v>
      </c>
      <c r="D53" s="30" t="s">
        <v>195</v>
      </c>
      <c r="E53" s="30" t="s">
        <v>198</v>
      </c>
      <c r="F53" s="30">
        <v>14392</v>
      </c>
      <c r="G53" s="30" t="s">
        <v>10</v>
      </c>
      <c r="H53" s="30" t="s">
        <v>294</v>
      </c>
      <c r="I53" s="33">
        <v>8</v>
      </c>
    </row>
    <row r="54" ht="23" customHeight="1" spans="1:9">
      <c r="A54" s="30">
        <f t="shared" si="5"/>
        <v>53</v>
      </c>
      <c r="B54" s="30" t="s">
        <v>196</v>
      </c>
      <c r="C54" s="30">
        <v>104429</v>
      </c>
      <c r="D54" s="30" t="s">
        <v>195</v>
      </c>
      <c r="E54" s="30" t="s">
        <v>341</v>
      </c>
      <c r="F54" s="30">
        <v>14399</v>
      </c>
      <c r="G54" s="30" t="s">
        <v>296</v>
      </c>
      <c r="H54" s="30" t="s">
        <v>294</v>
      </c>
      <c r="I54" s="33">
        <v>5</v>
      </c>
    </row>
    <row r="55" ht="23" customHeight="1" spans="1:9">
      <c r="A55" s="30">
        <f t="shared" si="5"/>
        <v>54</v>
      </c>
      <c r="B55" s="30" t="s">
        <v>25</v>
      </c>
      <c r="C55" s="30">
        <v>341</v>
      </c>
      <c r="D55" s="30" t="s">
        <v>47</v>
      </c>
      <c r="E55" s="30" t="s">
        <v>49</v>
      </c>
      <c r="F55" s="30">
        <v>7011</v>
      </c>
      <c r="G55" s="30" t="s">
        <v>10</v>
      </c>
      <c r="H55" s="30" t="s">
        <v>294</v>
      </c>
      <c r="I55" s="33">
        <v>10</v>
      </c>
    </row>
    <row r="56" ht="23" customHeight="1" spans="1:9">
      <c r="A56" s="30">
        <f t="shared" si="5"/>
        <v>55</v>
      </c>
      <c r="B56" s="30" t="s">
        <v>25</v>
      </c>
      <c r="C56" s="30">
        <v>341</v>
      </c>
      <c r="D56" s="30" t="s">
        <v>47</v>
      </c>
      <c r="E56" s="30" t="s">
        <v>342</v>
      </c>
      <c r="F56" s="30">
        <v>11372</v>
      </c>
      <c r="G56" s="30" t="s">
        <v>296</v>
      </c>
      <c r="H56" s="30" t="s">
        <v>294</v>
      </c>
      <c r="I56" s="33">
        <v>5</v>
      </c>
    </row>
    <row r="57" ht="23" customHeight="1" spans="1:9">
      <c r="A57" s="30">
        <f t="shared" si="5"/>
        <v>56</v>
      </c>
      <c r="B57" s="30" t="s">
        <v>25</v>
      </c>
      <c r="C57" s="30">
        <v>341</v>
      </c>
      <c r="D57" s="30" t="s">
        <v>47</v>
      </c>
      <c r="E57" s="30" t="s">
        <v>343</v>
      </c>
      <c r="F57" s="30">
        <v>14064</v>
      </c>
      <c r="G57" s="30" t="s">
        <v>296</v>
      </c>
      <c r="H57" s="30" t="s">
        <v>294</v>
      </c>
      <c r="I57" s="33">
        <v>5</v>
      </c>
    </row>
    <row r="58" ht="23" customHeight="1" spans="1:9">
      <c r="A58" s="30">
        <f t="shared" si="5"/>
        <v>57</v>
      </c>
      <c r="B58" s="30" t="s">
        <v>25</v>
      </c>
      <c r="C58" s="30">
        <v>341</v>
      </c>
      <c r="D58" s="30" t="s">
        <v>47</v>
      </c>
      <c r="E58" s="30" t="s">
        <v>344</v>
      </c>
      <c r="F58" s="30">
        <v>14248</v>
      </c>
      <c r="G58" s="30" t="s">
        <v>296</v>
      </c>
      <c r="H58" s="30" t="s">
        <v>294</v>
      </c>
      <c r="I58" s="33">
        <v>5</v>
      </c>
    </row>
    <row r="59" ht="23" customHeight="1" spans="1:9">
      <c r="A59" s="30">
        <f t="shared" si="5"/>
        <v>58</v>
      </c>
      <c r="B59" s="30" t="s">
        <v>25</v>
      </c>
      <c r="C59" s="30">
        <v>710</v>
      </c>
      <c r="D59" s="30" t="s">
        <v>345</v>
      </c>
      <c r="E59" s="30" t="s">
        <v>91</v>
      </c>
      <c r="F59" s="30">
        <v>12981</v>
      </c>
      <c r="G59" s="30" t="s">
        <v>10</v>
      </c>
      <c r="H59" s="30" t="s">
        <v>294</v>
      </c>
      <c r="I59" s="33">
        <v>10</v>
      </c>
    </row>
    <row r="60" ht="23" customHeight="1" spans="1:9">
      <c r="A60" s="30">
        <f t="shared" si="5"/>
        <v>59</v>
      </c>
      <c r="B60" s="30" t="s">
        <v>25</v>
      </c>
      <c r="C60" s="30">
        <v>710</v>
      </c>
      <c r="D60" s="30" t="s">
        <v>345</v>
      </c>
      <c r="E60" s="30" t="s">
        <v>346</v>
      </c>
      <c r="F60" s="30">
        <v>15385</v>
      </c>
      <c r="G60" s="30" t="s">
        <v>296</v>
      </c>
      <c r="H60" s="30" t="s">
        <v>294</v>
      </c>
      <c r="I60" s="33">
        <v>5</v>
      </c>
    </row>
    <row r="61" ht="23" customHeight="1" spans="1:9">
      <c r="A61" s="30">
        <f t="shared" si="5"/>
        <v>60</v>
      </c>
      <c r="B61" s="30" t="s">
        <v>25</v>
      </c>
      <c r="C61" s="30">
        <v>738</v>
      </c>
      <c r="D61" s="30" t="s">
        <v>347</v>
      </c>
      <c r="E61" s="30" t="s">
        <v>86</v>
      </c>
      <c r="F61" s="30">
        <v>5698</v>
      </c>
      <c r="G61" s="30" t="s">
        <v>10</v>
      </c>
      <c r="H61" s="30" t="s">
        <v>294</v>
      </c>
      <c r="I61" s="33">
        <v>10</v>
      </c>
    </row>
    <row r="62" ht="23" customHeight="1" spans="1:9">
      <c r="A62" s="30">
        <f t="shared" si="5"/>
        <v>61</v>
      </c>
      <c r="B62" s="30" t="s">
        <v>25</v>
      </c>
      <c r="C62" s="30">
        <v>738</v>
      </c>
      <c r="D62" s="30" t="s">
        <v>347</v>
      </c>
      <c r="E62" s="30" t="s">
        <v>348</v>
      </c>
      <c r="F62" s="30">
        <v>6121</v>
      </c>
      <c r="G62" s="30" t="s">
        <v>296</v>
      </c>
      <c r="H62" s="30" t="s">
        <v>294</v>
      </c>
      <c r="I62" s="33">
        <v>5</v>
      </c>
    </row>
    <row r="63" ht="23" customHeight="1" spans="1:9">
      <c r="A63" s="30">
        <f t="shared" ref="A63:A72" si="6">ROW()-1</f>
        <v>62</v>
      </c>
      <c r="B63" s="30" t="s">
        <v>25</v>
      </c>
      <c r="C63" s="30">
        <v>738</v>
      </c>
      <c r="D63" s="30" t="s">
        <v>347</v>
      </c>
      <c r="E63" s="30" t="s">
        <v>349</v>
      </c>
      <c r="F63" s="30">
        <v>9527</v>
      </c>
      <c r="G63" s="30" t="s">
        <v>296</v>
      </c>
      <c r="H63" s="30" t="s">
        <v>294</v>
      </c>
      <c r="I63" s="33">
        <v>5</v>
      </c>
    </row>
    <row r="64" ht="23" customHeight="1" spans="1:9">
      <c r="A64" s="30">
        <f t="shared" si="6"/>
        <v>63</v>
      </c>
      <c r="B64" s="30" t="s">
        <v>25</v>
      </c>
      <c r="C64" s="30">
        <v>704</v>
      </c>
      <c r="D64" s="30" t="s">
        <v>350</v>
      </c>
      <c r="E64" s="30" t="s">
        <v>36</v>
      </c>
      <c r="F64" s="30">
        <v>6385</v>
      </c>
      <c r="G64" s="30" t="s">
        <v>10</v>
      </c>
      <c r="H64" s="30" t="s">
        <v>294</v>
      </c>
      <c r="I64" s="33">
        <v>15</v>
      </c>
    </row>
    <row r="65" ht="23" customHeight="1" spans="1:9">
      <c r="A65" s="30">
        <f t="shared" si="6"/>
        <v>64</v>
      </c>
      <c r="B65" s="30" t="s">
        <v>25</v>
      </c>
      <c r="C65" s="30">
        <v>704</v>
      </c>
      <c r="D65" s="30" t="s">
        <v>350</v>
      </c>
      <c r="E65" s="30" t="s">
        <v>351</v>
      </c>
      <c r="F65" s="30">
        <v>6505</v>
      </c>
      <c r="G65" s="30" t="s">
        <v>296</v>
      </c>
      <c r="H65" s="30" t="s">
        <v>299</v>
      </c>
      <c r="I65" s="33">
        <v>10</v>
      </c>
    </row>
    <row r="66" ht="23" customHeight="1" spans="1:9">
      <c r="A66" s="30">
        <f t="shared" si="6"/>
        <v>65</v>
      </c>
      <c r="B66" s="30" t="s">
        <v>25</v>
      </c>
      <c r="C66" s="30">
        <v>713</v>
      </c>
      <c r="D66" s="30" t="s">
        <v>352</v>
      </c>
      <c r="E66" s="30" t="s">
        <v>82</v>
      </c>
      <c r="F66" s="30">
        <v>6492</v>
      </c>
      <c r="G66" s="30" t="s">
        <v>10</v>
      </c>
      <c r="H66" s="30" t="s">
        <v>299</v>
      </c>
      <c r="I66" s="33">
        <v>8</v>
      </c>
    </row>
    <row r="67" ht="23" customHeight="1" spans="1:9">
      <c r="A67" s="30">
        <f t="shared" si="6"/>
        <v>66</v>
      </c>
      <c r="B67" s="30" t="s">
        <v>25</v>
      </c>
      <c r="C67" s="30">
        <v>713</v>
      </c>
      <c r="D67" s="30" t="s">
        <v>352</v>
      </c>
      <c r="E67" s="30" t="s">
        <v>81</v>
      </c>
      <c r="F67" s="30">
        <v>11961</v>
      </c>
      <c r="G67" s="30" t="s">
        <v>296</v>
      </c>
      <c r="H67" s="30" t="s">
        <v>294</v>
      </c>
      <c r="I67" s="33">
        <v>10</v>
      </c>
    </row>
    <row r="68" ht="23" customHeight="1" spans="1:9">
      <c r="A68" s="30">
        <f t="shared" si="6"/>
        <v>67</v>
      </c>
      <c r="B68" s="30" t="s">
        <v>25</v>
      </c>
      <c r="C68" s="30">
        <v>110378</v>
      </c>
      <c r="D68" s="30" t="s">
        <v>353</v>
      </c>
      <c r="E68" s="30" t="s">
        <v>66</v>
      </c>
      <c r="F68" s="30">
        <v>5521</v>
      </c>
      <c r="G68" s="30" t="s">
        <v>10</v>
      </c>
      <c r="H68" s="30" t="s">
        <v>294</v>
      </c>
      <c r="I68" s="33">
        <v>10</v>
      </c>
    </row>
    <row r="69" ht="23" customHeight="1" spans="1:9">
      <c r="A69" s="30">
        <f t="shared" si="6"/>
        <v>68</v>
      </c>
      <c r="B69" s="30" t="s">
        <v>25</v>
      </c>
      <c r="C69" s="30">
        <v>110378</v>
      </c>
      <c r="D69" s="30" t="s">
        <v>353</v>
      </c>
      <c r="E69" s="30" t="s">
        <v>354</v>
      </c>
      <c r="F69" s="30">
        <v>10953</v>
      </c>
      <c r="G69" s="30" t="s">
        <v>296</v>
      </c>
      <c r="H69" s="30" t="s">
        <v>294</v>
      </c>
      <c r="I69" s="33">
        <v>5</v>
      </c>
    </row>
    <row r="70" ht="23" customHeight="1" spans="1:9">
      <c r="A70" s="30">
        <f t="shared" si="6"/>
        <v>69</v>
      </c>
      <c r="B70" s="30" t="s">
        <v>25</v>
      </c>
      <c r="C70" s="30">
        <v>117923</v>
      </c>
      <c r="D70" s="30" t="s">
        <v>355</v>
      </c>
      <c r="E70" s="30" t="s">
        <v>28</v>
      </c>
      <c r="F70" s="30">
        <v>13969</v>
      </c>
      <c r="G70" s="30" t="s">
        <v>10</v>
      </c>
      <c r="H70" s="30" t="s">
        <v>294</v>
      </c>
      <c r="I70" s="33">
        <v>10</v>
      </c>
    </row>
    <row r="71" ht="23" customHeight="1" spans="1:9">
      <c r="A71" s="30">
        <f t="shared" si="6"/>
        <v>70</v>
      </c>
      <c r="B71" s="30" t="s">
        <v>25</v>
      </c>
      <c r="C71" s="30">
        <v>117923</v>
      </c>
      <c r="D71" s="30" t="s">
        <v>355</v>
      </c>
      <c r="E71" s="30" t="s">
        <v>356</v>
      </c>
      <c r="F71" s="30">
        <v>13644</v>
      </c>
      <c r="G71" s="30" t="s">
        <v>296</v>
      </c>
      <c r="H71" s="30" t="s">
        <v>294</v>
      </c>
      <c r="I71" s="33">
        <v>5</v>
      </c>
    </row>
    <row r="72" ht="23" customHeight="1" spans="1:9">
      <c r="A72" s="30">
        <f t="shared" si="6"/>
        <v>71</v>
      </c>
      <c r="B72" s="30" t="s">
        <v>25</v>
      </c>
      <c r="C72" s="30">
        <v>748</v>
      </c>
      <c r="D72" s="30" t="s">
        <v>70</v>
      </c>
      <c r="E72" s="30" t="s">
        <v>71</v>
      </c>
      <c r="F72" s="30">
        <v>14740</v>
      </c>
      <c r="G72" s="30" t="s">
        <v>10</v>
      </c>
      <c r="H72" s="30" t="s">
        <v>294</v>
      </c>
      <c r="I72" s="33">
        <v>10</v>
      </c>
    </row>
    <row r="73" ht="23" customHeight="1" spans="1:9">
      <c r="A73" s="30">
        <f t="shared" ref="A73:A82" si="7">ROW()-1</f>
        <v>72</v>
      </c>
      <c r="B73" s="30" t="s">
        <v>25</v>
      </c>
      <c r="C73" s="30">
        <v>748</v>
      </c>
      <c r="D73" s="30" t="s">
        <v>70</v>
      </c>
      <c r="E73" s="30" t="s">
        <v>357</v>
      </c>
      <c r="F73" s="30">
        <v>15368</v>
      </c>
      <c r="G73" s="30" t="s">
        <v>296</v>
      </c>
      <c r="H73" s="30" t="s">
        <v>294</v>
      </c>
      <c r="I73" s="33">
        <v>5</v>
      </c>
    </row>
    <row r="74" ht="23" customHeight="1" spans="1:9">
      <c r="A74" s="30">
        <f t="shared" si="7"/>
        <v>73</v>
      </c>
      <c r="B74" s="30" t="s">
        <v>25</v>
      </c>
      <c r="C74" s="30">
        <v>748</v>
      </c>
      <c r="D74" s="30" t="s">
        <v>70</v>
      </c>
      <c r="E74" s="30" t="s">
        <v>358</v>
      </c>
      <c r="F74" s="30">
        <v>6473</v>
      </c>
      <c r="G74" s="30" t="s">
        <v>296</v>
      </c>
      <c r="H74" s="30" t="s">
        <v>294</v>
      </c>
      <c r="I74" s="33">
        <v>5</v>
      </c>
    </row>
    <row r="75" ht="23" customHeight="1" spans="1:9">
      <c r="A75" s="30">
        <f t="shared" si="7"/>
        <v>74</v>
      </c>
      <c r="B75" s="30" t="s">
        <v>94</v>
      </c>
      <c r="C75" s="30">
        <v>56</v>
      </c>
      <c r="D75" s="30" t="s">
        <v>359</v>
      </c>
      <c r="E75" s="30" t="s">
        <v>100</v>
      </c>
      <c r="F75" s="30">
        <v>7948</v>
      </c>
      <c r="G75" s="30" t="s">
        <v>10</v>
      </c>
      <c r="H75" s="30" t="s">
        <v>294</v>
      </c>
      <c r="I75" s="33">
        <v>8</v>
      </c>
    </row>
    <row r="76" ht="23" customHeight="1" spans="1:9">
      <c r="A76" s="30">
        <f t="shared" si="7"/>
        <v>75</v>
      </c>
      <c r="B76" s="30" t="s">
        <v>94</v>
      </c>
      <c r="C76" s="30">
        <v>56</v>
      </c>
      <c r="D76" s="30" t="s">
        <v>359</v>
      </c>
      <c r="E76" s="30" t="s">
        <v>360</v>
      </c>
      <c r="F76" s="30">
        <v>15232</v>
      </c>
      <c r="G76" s="30" t="s">
        <v>296</v>
      </c>
      <c r="H76" s="30" t="s">
        <v>294</v>
      </c>
      <c r="I76" s="33">
        <v>5</v>
      </c>
    </row>
    <row r="77" ht="23" customHeight="1" spans="1:9">
      <c r="A77" s="30">
        <f t="shared" si="7"/>
        <v>76</v>
      </c>
      <c r="B77" s="30" t="s">
        <v>94</v>
      </c>
      <c r="C77" s="30">
        <v>367</v>
      </c>
      <c r="D77" s="30" t="s">
        <v>361</v>
      </c>
      <c r="E77" s="30" t="s">
        <v>96</v>
      </c>
      <c r="F77" s="30">
        <v>10043</v>
      </c>
      <c r="G77" s="30" t="s">
        <v>10</v>
      </c>
      <c r="H77" s="30" t="s">
        <v>294</v>
      </c>
      <c r="I77" s="33">
        <v>20</v>
      </c>
    </row>
    <row r="78" ht="23" customHeight="1" spans="1:9">
      <c r="A78" s="30">
        <f t="shared" si="7"/>
        <v>77</v>
      </c>
      <c r="B78" s="30" t="s">
        <v>94</v>
      </c>
      <c r="C78" s="30">
        <v>367</v>
      </c>
      <c r="D78" s="30" t="s">
        <v>361</v>
      </c>
      <c r="E78" s="30" t="s">
        <v>362</v>
      </c>
      <c r="F78" s="30">
        <v>11799</v>
      </c>
      <c r="G78" s="30" t="s">
        <v>296</v>
      </c>
      <c r="H78" s="30" t="s">
        <v>294</v>
      </c>
      <c r="I78" s="33">
        <v>10</v>
      </c>
    </row>
    <row r="79" ht="23" customHeight="1" spans="1:9">
      <c r="A79" s="30">
        <f t="shared" si="7"/>
        <v>78</v>
      </c>
      <c r="B79" s="30" t="s">
        <v>273</v>
      </c>
      <c r="C79" s="30">
        <v>371</v>
      </c>
      <c r="D79" s="30" t="s">
        <v>284</v>
      </c>
      <c r="E79" s="30" t="s">
        <v>287</v>
      </c>
      <c r="F79" s="30">
        <v>11388</v>
      </c>
      <c r="G79" s="30" t="s">
        <v>10</v>
      </c>
      <c r="H79" s="30" t="s">
        <v>294</v>
      </c>
      <c r="I79" s="33">
        <v>8</v>
      </c>
    </row>
    <row r="80" ht="23" customHeight="1" spans="1:9">
      <c r="A80" s="30">
        <f t="shared" si="7"/>
        <v>79</v>
      </c>
      <c r="B80" s="30" t="s">
        <v>273</v>
      </c>
      <c r="C80" s="30">
        <v>371</v>
      </c>
      <c r="D80" s="30" t="s">
        <v>284</v>
      </c>
      <c r="E80" s="30" t="s">
        <v>363</v>
      </c>
      <c r="F80" s="30">
        <v>9112</v>
      </c>
      <c r="G80" s="30" t="s">
        <v>296</v>
      </c>
      <c r="H80" s="30" t="s">
        <v>294</v>
      </c>
      <c r="I80" s="33">
        <v>5</v>
      </c>
    </row>
    <row r="81" ht="23" customHeight="1" spans="1:9">
      <c r="A81" s="30">
        <f t="shared" si="7"/>
        <v>80</v>
      </c>
      <c r="B81" s="30" t="s">
        <v>273</v>
      </c>
      <c r="C81" s="30">
        <v>385</v>
      </c>
      <c r="D81" s="30" t="s">
        <v>364</v>
      </c>
      <c r="E81" s="30" t="s">
        <v>275</v>
      </c>
      <c r="F81" s="30">
        <v>7317</v>
      </c>
      <c r="G81" s="30" t="s">
        <v>10</v>
      </c>
      <c r="H81" s="30" t="s">
        <v>294</v>
      </c>
      <c r="I81" s="33">
        <v>10</v>
      </c>
    </row>
    <row r="82" ht="23" customHeight="1" spans="1:9">
      <c r="A82" s="30">
        <f t="shared" si="7"/>
        <v>81</v>
      </c>
      <c r="B82" s="30" t="s">
        <v>273</v>
      </c>
      <c r="C82" s="30">
        <v>385</v>
      </c>
      <c r="D82" s="30" t="s">
        <v>364</v>
      </c>
      <c r="E82" s="30" t="s">
        <v>286</v>
      </c>
      <c r="F82" s="30">
        <v>7749</v>
      </c>
      <c r="G82" s="30" t="s">
        <v>296</v>
      </c>
      <c r="H82" s="30" t="s">
        <v>294</v>
      </c>
      <c r="I82" s="33">
        <v>10</v>
      </c>
    </row>
    <row r="83" ht="23" customHeight="1" spans="1:9">
      <c r="A83" s="30">
        <f t="shared" ref="A83:A92" si="8">ROW()-1</f>
        <v>82</v>
      </c>
      <c r="B83" s="30" t="s">
        <v>273</v>
      </c>
      <c r="C83" s="30">
        <v>385</v>
      </c>
      <c r="D83" s="30" t="s">
        <v>364</v>
      </c>
      <c r="E83" s="30" t="s">
        <v>365</v>
      </c>
      <c r="F83" s="30">
        <v>12566</v>
      </c>
      <c r="G83" s="30" t="s">
        <v>296</v>
      </c>
      <c r="H83" s="30" t="s">
        <v>294</v>
      </c>
      <c r="I83" s="33">
        <v>5</v>
      </c>
    </row>
    <row r="84" ht="23" customHeight="1" spans="1:9">
      <c r="A84" s="30">
        <f t="shared" si="8"/>
        <v>83</v>
      </c>
      <c r="B84" s="30" t="s">
        <v>273</v>
      </c>
      <c r="C84" s="30">
        <v>514</v>
      </c>
      <c r="D84" s="30" t="s">
        <v>281</v>
      </c>
      <c r="E84" s="30" t="s">
        <v>283</v>
      </c>
      <c r="F84" s="30">
        <v>5406</v>
      </c>
      <c r="G84" s="30" t="s">
        <v>10</v>
      </c>
      <c r="H84" s="30" t="s">
        <v>294</v>
      </c>
      <c r="I84" s="33">
        <v>8</v>
      </c>
    </row>
    <row r="85" ht="23" customHeight="1" spans="1:9">
      <c r="A85" s="30">
        <f t="shared" si="8"/>
        <v>84</v>
      </c>
      <c r="B85" s="30" t="s">
        <v>273</v>
      </c>
      <c r="C85" s="30">
        <v>514</v>
      </c>
      <c r="D85" s="30" t="s">
        <v>281</v>
      </c>
      <c r="E85" s="30" t="s">
        <v>366</v>
      </c>
      <c r="F85" s="30">
        <v>14827</v>
      </c>
      <c r="G85" s="30" t="s">
        <v>296</v>
      </c>
      <c r="H85" s="30" t="s">
        <v>294</v>
      </c>
      <c r="I85" s="33">
        <v>5</v>
      </c>
    </row>
    <row r="86" ht="23" customHeight="1" spans="1:9">
      <c r="A86" s="30">
        <f t="shared" si="8"/>
        <v>85</v>
      </c>
      <c r="B86" s="30" t="s">
        <v>273</v>
      </c>
      <c r="C86" s="30">
        <v>102567</v>
      </c>
      <c r="D86" s="30" t="s">
        <v>278</v>
      </c>
      <c r="E86" s="30" t="s">
        <v>280</v>
      </c>
      <c r="F86" s="30">
        <v>5954</v>
      </c>
      <c r="G86" s="30" t="s">
        <v>10</v>
      </c>
      <c r="H86" s="30" t="s">
        <v>294</v>
      </c>
      <c r="I86" s="33">
        <v>10</v>
      </c>
    </row>
    <row r="87" ht="23" customHeight="1" spans="1:9">
      <c r="A87" s="30">
        <f t="shared" si="8"/>
        <v>86</v>
      </c>
      <c r="B87" s="30" t="s">
        <v>273</v>
      </c>
      <c r="C87" s="30">
        <v>102567</v>
      </c>
      <c r="D87" s="30" t="s">
        <v>278</v>
      </c>
      <c r="E87" s="30" t="s">
        <v>367</v>
      </c>
      <c r="F87" s="30">
        <v>11458</v>
      </c>
      <c r="G87" s="30" t="s">
        <v>296</v>
      </c>
      <c r="H87" s="30" t="s">
        <v>294</v>
      </c>
      <c r="I87" s="33">
        <v>5</v>
      </c>
    </row>
    <row r="88" ht="23" customHeight="1" spans="1:9">
      <c r="A88" s="30">
        <f t="shared" si="8"/>
        <v>87</v>
      </c>
      <c r="B88" s="30" t="s">
        <v>273</v>
      </c>
      <c r="C88" s="30">
        <v>108656</v>
      </c>
      <c r="D88" s="6" t="s">
        <v>368</v>
      </c>
      <c r="E88" s="30" t="s">
        <v>282</v>
      </c>
      <c r="F88" s="30">
        <v>4330</v>
      </c>
      <c r="G88" s="30" t="s">
        <v>296</v>
      </c>
      <c r="H88" s="30" t="s">
        <v>294</v>
      </c>
      <c r="I88" s="33">
        <v>10</v>
      </c>
    </row>
    <row r="89" ht="23" customHeight="1" spans="1:9">
      <c r="A89" s="30">
        <f t="shared" si="8"/>
        <v>88</v>
      </c>
      <c r="B89" s="30" t="s">
        <v>160</v>
      </c>
      <c r="C89" s="30">
        <v>106066</v>
      </c>
      <c r="D89" s="30" t="s">
        <v>369</v>
      </c>
      <c r="E89" s="30" t="s">
        <v>182</v>
      </c>
      <c r="F89" s="30">
        <v>9669</v>
      </c>
      <c r="G89" s="30" t="s">
        <v>296</v>
      </c>
      <c r="H89" s="30" t="s">
        <v>294</v>
      </c>
      <c r="I89" s="33">
        <v>2.5</v>
      </c>
    </row>
    <row r="90" ht="23" customHeight="1" spans="1:9">
      <c r="A90" s="30">
        <f t="shared" si="8"/>
        <v>89</v>
      </c>
      <c r="B90" s="30" t="s">
        <v>160</v>
      </c>
      <c r="C90" s="30">
        <v>106066</v>
      </c>
      <c r="D90" s="30" t="s">
        <v>369</v>
      </c>
      <c r="E90" s="30" t="s">
        <v>370</v>
      </c>
      <c r="F90" s="30">
        <v>12225</v>
      </c>
      <c r="G90" s="30" t="s">
        <v>296</v>
      </c>
      <c r="H90" s="30" t="s">
        <v>294</v>
      </c>
      <c r="I90" s="33">
        <v>2.5</v>
      </c>
    </row>
    <row r="91" ht="23" customHeight="1" spans="1:9">
      <c r="A91" s="30">
        <f t="shared" si="8"/>
        <v>90</v>
      </c>
      <c r="B91" s="30" t="s">
        <v>160</v>
      </c>
      <c r="C91" s="30">
        <v>744</v>
      </c>
      <c r="D91" s="30" t="s">
        <v>176</v>
      </c>
      <c r="E91" s="30" t="s">
        <v>177</v>
      </c>
      <c r="F91" s="30">
        <v>12846</v>
      </c>
      <c r="G91" s="30" t="s">
        <v>10</v>
      </c>
      <c r="H91" s="30" t="s">
        <v>294</v>
      </c>
      <c r="I91" s="33">
        <v>15</v>
      </c>
    </row>
    <row r="92" ht="23" customHeight="1" spans="1:9">
      <c r="A92" s="30">
        <f t="shared" si="8"/>
        <v>91</v>
      </c>
      <c r="B92" s="30" t="s">
        <v>160</v>
      </c>
      <c r="C92" s="30">
        <v>744</v>
      </c>
      <c r="D92" s="30" t="s">
        <v>176</v>
      </c>
      <c r="E92" s="30" t="s">
        <v>295</v>
      </c>
      <c r="F92" s="30">
        <v>9190</v>
      </c>
      <c r="G92" s="30" t="s">
        <v>296</v>
      </c>
      <c r="H92" s="30" t="s">
        <v>294</v>
      </c>
      <c r="I92" s="33">
        <v>10</v>
      </c>
    </row>
    <row r="93" ht="23" customHeight="1" spans="1:9">
      <c r="A93" s="30">
        <f t="shared" ref="A93:A102" si="9">ROW()-1</f>
        <v>92</v>
      </c>
      <c r="B93" s="30" t="s">
        <v>227</v>
      </c>
      <c r="C93" s="30">
        <v>102934</v>
      </c>
      <c r="D93" s="30" t="s">
        <v>371</v>
      </c>
      <c r="E93" s="34" t="s">
        <v>268</v>
      </c>
      <c r="F93" s="30">
        <v>6607</v>
      </c>
      <c r="G93" s="30" t="s">
        <v>10</v>
      </c>
      <c r="H93" s="30" t="s">
        <v>294</v>
      </c>
      <c r="I93" s="33">
        <v>4</v>
      </c>
    </row>
    <row r="94" ht="23" customHeight="1" spans="1:9">
      <c r="A94" s="30">
        <f t="shared" si="9"/>
        <v>93</v>
      </c>
      <c r="B94" s="30" t="s">
        <v>227</v>
      </c>
      <c r="C94" s="30">
        <v>102934</v>
      </c>
      <c r="D94" s="30" t="s">
        <v>371</v>
      </c>
      <c r="E94" s="34" t="s">
        <v>372</v>
      </c>
      <c r="F94" s="30">
        <v>8400</v>
      </c>
      <c r="G94" s="30" t="s">
        <v>296</v>
      </c>
      <c r="H94" s="30" t="s">
        <v>294</v>
      </c>
      <c r="I94" s="33">
        <v>2.5</v>
      </c>
    </row>
    <row r="95" ht="23" customHeight="1" spans="1:9">
      <c r="A95" s="30">
        <f t="shared" si="9"/>
        <v>94</v>
      </c>
      <c r="B95" s="30" t="s">
        <v>227</v>
      </c>
      <c r="C95" s="30">
        <v>112415</v>
      </c>
      <c r="D95" s="30" t="s">
        <v>261</v>
      </c>
      <c r="E95" s="34" t="s">
        <v>263</v>
      </c>
      <c r="F95" s="30">
        <v>4188</v>
      </c>
      <c r="G95" s="30" t="s">
        <v>10</v>
      </c>
      <c r="H95" s="30" t="s">
        <v>294</v>
      </c>
      <c r="I95" s="33">
        <v>4</v>
      </c>
    </row>
    <row r="96" ht="23" customHeight="1" spans="1:9">
      <c r="A96" s="30">
        <f t="shared" si="9"/>
        <v>95</v>
      </c>
      <c r="B96" s="30" t="s">
        <v>227</v>
      </c>
      <c r="C96" s="30">
        <v>112415</v>
      </c>
      <c r="D96" s="30" t="s">
        <v>261</v>
      </c>
      <c r="E96" s="34" t="s">
        <v>373</v>
      </c>
      <c r="F96" s="30">
        <v>12449</v>
      </c>
      <c r="G96" s="30" t="s">
        <v>296</v>
      </c>
      <c r="H96" s="30" t="s">
        <v>294</v>
      </c>
      <c r="I96" s="33">
        <v>2.5</v>
      </c>
    </row>
    <row r="97" ht="23" customHeight="1" spans="1:9">
      <c r="A97" s="30">
        <f t="shared" si="9"/>
        <v>96</v>
      </c>
      <c r="B97" s="30" t="s">
        <v>227</v>
      </c>
      <c r="C97" s="30">
        <v>578</v>
      </c>
      <c r="D97" s="30" t="s">
        <v>238</v>
      </c>
      <c r="E97" s="34" t="s">
        <v>239</v>
      </c>
      <c r="F97" s="30">
        <v>13064</v>
      </c>
      <c r="G97" s="30" t="s">
        <v>10</v>
      </c>
      <c r="H97" s="30" t="s">
        <v>294</v>
      </c>
      <c r="I97" s="33">
        <v>4</v>
      </c>
    </row>
    <row r="98" ht="23" customHeight="1" spans="1:9">
      <c r="A98" s="30">
        <f t="shared" si="9"/>
        <v>97</v>
      </c>
      <c r="B98" s="30" t="s">
        <v>227</v>
      </c>
      <c r="C98" s="30">
        <v>578</v>
      </c>
      <c r="D98" s="30" t="s">
        <v>238</v>
      </c>
      <c r="E98" s="34" t="s">
        <v>374</v>
      </c>
      <c r="F98" s="30">
        <v>9140</v>
      </c>
      <c r="G98" s="30" t="s">
        <v>296</v>
      </c>
      <c r="H98" s="30" t="s">
        <v>294</v>
      </c>
      <c r="I98" s="33">
        <v>2.5</v>
      </c>
    </row>
    <row r="99" ht="23" customHeight="1" spans="1:9">
      <c r="A99" s="30">
        <f t="shared" si="9"/>
        <v>98</v>
      </c>
      <c r="B99" s="30" t="s">
        <v>227</v>
      </c>
      <c r="C99" s="30">
        <v>581</v>
      </c>
      <c r="D99" s="30" t="s">
        <v>375</v>
      </c>
      <c r="E99" s="34" t="s">
        <v>241</v>
      </c>
      <c r="F99" s="30">
        <v>15145</v>
      </c>
      <c r="G99" s="30" t="s">
        <v>10</v>
      </c>
      <c r="H99" s="30" t="s">
        <v>294</v>
      </c>
      <c r="I99" s="33">
        <v>4</v>
      </c>
    </row>
    <row r="100" ht="23" customHeight="1" spans="1:9">
      <c r="A100" s="30">
        <f t="shared" si="9"/>
        <v>99</v>
      </c>
      <c r="B100" s="30" t="s">
        <v>227</v>
      </c>
      <c r="C100" s="30">
        <v>581</v>
      </c>
      <c r="D100" s="30" t="s">
        <v>375</v>
      </c>
      <c r="E100" s="34" t="s">
        <v>376</v>
      </c>
      <c r="F100" s="30">
        <v>13052</v>
      </c>
      <c r="G100" s="30" t="s">
        <v>296</v>
      </c>
      <c r="H100" s="30" t="s">
        <v>294</v>
      </c>
      <c r="I100" s="33">
        <v>2.5</v>
      </c>
    </row>
    <row r="101" ht="23" customHeight="1" spans="1:9">
      <c r="A101" s="30">
        <f t="shared" si="9"/>
        <v>100</v>
      </c>
      <c r="B101" s="30" t="s">
        <v>227</v>
      </c>
      <c r="C101" s="30">
        <v>581</v>
      </c>
      <c r="D101" s="30" t="s">
        <v>375</v>
      </c>
      <c r="E101" s="34" t="s">
        <v>377</v>
      </c>
      <c r="F101" s="30">
        <v>13581</v>
      </c>
      <c r="G101" s="30" t="s">
        <v>296</v>
      </c>
      <c r="H101" s="30" t="s">
        <v>294</v>
      </c>
      <c r="I101" s="33">
        <v>2.5</v>
      </c>
    </row>
    <row r="102" ht="23" customHeight="1" spans="1:9">
      <c r="A102" s="30">
        <f t="shared" si="9"/>
        <v>101</v>
      </c>
      <c r="B102" s="30" t="s">
        <v>102</v>
      </c>
      <c r="C102" s="30">
        <v>115971</v>
      </c>
      <c r="D102" s="30" t="s">
        <v>378</v>
      </c>
      <c r="E102" s="34" t="s">
        <v>150</v>
      </c>
      <c r="F102" s="30">
        <v>7707</v>
      </c>
      <c r="G102" s="30" t="s">
        <v>10</v>
      </c>
      <c r="H102" s="30" t="s">
        <v>294</v>
      </c>
      <c r="I102" s="33">
        <v>4</v>
      </c>
    </row>
    <row r="103" ht="23" customHeight="1" spans="1:9">
      <c r="A103" s="30">
        <f t="shared" ref="A103:A112" si="10">ROW()-1</f>
        <v>102</v>
      </c>
      <c r="B103" s="30" t="s">
        <v>102</v>
      </c>
      <c r="C103" s="30">
        <v>115971</v>
      </c>
      <c r="D103" s="30" t="s">
        <v>378</v>
      </c>
      <c r="E103" s="34" t="s">
        <v>379</v>
      </c>
      <c r="F103" s="30">
        <v>13000</v>
      </c>
      <c r="G103" s="30" t="s">
        <v>296</v>
      </c>
      <c r="H103" s="30" t="s">
        <v>294</v>
      </c>
      <c r="I103" s="33">
        <v>2.5</v>
      </c>
    </row>
    <row r="104" ht="23" customHeight="1" spans="1:9">
      <c r="A104" s="30">
        <f t="shared" si="10"/>
        <v>103</v>
      </c>
      <c r="B104" s="30" t="s">
        <v>102</v>
      </c>
      <c r="C104" s="30">
        <v>546</v>
      </c>
      <c r="D104" s="30" t="s">
        <v>137</v>
      </c>
      <c r="E104" s="34" t="s">
        <v>138</v>
      </c>
      <c r="F104" s="30">
        <v>6123</v>
      </c>
      <c r="G104" s="30" t="s">
        <v>10</v>
      </c>
      <c r="H104" s="30" t="s">
        <v>294</v>
      </c>
      <c r="I104" s="33">
        <v>15</v>
      </c>
    </row>
    <row r="105" ht="23" customHeight="1" spans="1:9">
      <c r="A105" s="30">
        <f t="shared" si="10"/>
        <v>104</v>
      </c>
      <c r="B105" s="30" t="s">
        <v>102</v>
      </c>
      <c r="C105" s="30">
        <v>546</v>
      </c>
      <c r="D105" s="30" t="s">
        <v>137</v>
      </c>
      <c r="E105" s="34" t="s">
        <v>314</v>
      </c>
      <c r="F105" s="30">
        <v>10849</v>
      </c>
      <c r="G105" s="30" t="s">
        <v>296</v>
      </c>
      <c r="H105" s="30" t="s">
        <v>294</v>
      </c>
      <c r="I105" s="33">
        <v>10</v>
      </c>
    </row>
    <row r="106" ht="23" customHeight="1" spans="1:9">
      <c r="A106" s="30">
        <f t="shared" si="10"/>
        <v>105</v>
      </c>
      <c r="B106" s="30" t="s">
        <v>102</v>
      </c>
      <c r="C106" s="30">
        <v>103639</v>
      </c>
      <c r="D106" s="30" t="s">
        <v>380</v>
      </c>
      <c r="E106" s="34" t="s">
        <v>119</v>
      </c>
      <c r="F106" s="30">
        <v>5347</v>
      </c>
      <c r="G106" s="30" t="s">
        <v>10</v>
      </c>
      <c r="H106" s="30" t="s">
        <v>294</v>
      </c>
      <c r="I106" s="33">
        <v>15</v>
      </c>
    </row>
    <row r="107" ht="23" customHeight="1" spans="1:9">
      <c r="A107" s="30">
        <f t="shared" si="10"/>
        <v>106</v>
      </c>
      <c r="B107" s="30" t="s">
        <v>102</v>
      </c>
      <c r="C107" s="30">
        <v>103639</v>
      </c>
      <c r="D107" s="30" t="s">
        <v>380</v>
      </c>
      <c r="E107" s="34" t="s">
        <v>381</v>
      </c>
      <c r="F107" s="30">
        <v>12164</v>
      </c>
      <c r="G107" s="30" t="s">
        <v>296</v>
      </c>
      <c r="H107" s="30" t="s">
        <v>294</v>
      </c>
      <c r="I107" s="33">
        <v>10</v>
      </c>
    </row>
    <row r="108" ht="23" customHeight="1" spans="1:9">
      <c r="A108" s="30">
        <f t="shared" si="10"/>
        <v>107</v>
      </c>
      <c r="B108" s="30" t="s">
        <v>196</v>
      </c>
      <c r="C108" s="30">
        <v>106399</v>
      </c>
      <c r="D108" s="30" t="s">
        <v>206</v>
      </c>
      <c r="E108" s="34" t="s">
        <v>208</v>
      </c>
      <c r="F108" s="30">
        <v>6456</v>
      </c>
      <c r="G108" s="30" t="s">
        <v>10</v>
      </c>
      <c r="H108" s="30" t="s">
        <v>294</v>
      </c>
      <c r="I108" s="33">
        <v>7.5</v>
      </c>
    </row>
    <row r="109" ht="23" customHeight="1" spans="1:9">
      <c r="A109" s="30">
        <f t="shared" si="10"/>
        <v>108</v>
      </c>
      <c r="B109" s="30" t="s">
        <v>196</v>
      </c>
      <c r="C109" s="30">
        <v>106399</v>
      </c>
      <c r="D109" s="30" t="s">
        <v>206</v>
      </c>
      <c r="E109" s="34" t="s">
        <v>382</v>
      </c>
      <c r="F109" s="30">
        <v>12730</v>
      </c>
      <c r="G109" s="30" t="s">
        <v>296</v>
      </c>
      <c r="H109" s="30" t="s">
        <v>294</v>
      </c>
      <c r="I109" s="33">
        <v>5</v>
      </c>
    </row>
    <row r="110" ht="23" customHeight="1" spans="1:9">
      <c r="A110" s="30">
        <f t="shared" si="10"/>
        <v>109</v>
      </c>
      <c r="B110" s="30" t="s">
        <v>196</v>
      </c>
      <c r="C110" s="30">
        <v>128640</v>
      </c>
      <c r="D110" s="30" t="s">
        <v>199</v>
      </c>
      <c r="E110" s="34" t="s">
        <v>200</v>
      </c>
      <c r="F110" s="30">
        <v>15535</v>
      </c>
      <c r="G110" s="30" t="s">
        <v>10</v>
      </c>
      <c r="H110" s="30" t="s">
        <v>294</v>
      </c>
      <c r="I110" s="33">
        <v>4</v>
      </c>
    </row>
    <row r="111" ht="23" customHeight="1" spans="1:9">
      <c r="A111" s="30">
        <f t="shared" si="10"/>
        <v>110</v>
      </c>
      <c r="B111" s="30" t="s">
        <v>25</v>
      </c>
      <c r="C111" s="30">
        <v>111400</v>
      </c>
      <c r="D111" s="30" t="s">
        <v>383</v>
      </c>
      <c r="E111" s="30" t="s">
        <v>61</v>
      </c>
      <c r="F111" s="30">
        <v>4310</v>
      </c>
      <c r="G111" s="30" t="s">
        <v>10</v>
      </c>
      <c r="H111" s="30" t="s">
        <v>294</v>
      </c>
      <c r="I111" s="33">
        <v>7.5</v>
      </c>
    </row>
    <row r="112" ht="23" customHeight="1" spans="1:9">
      <c r="A112" s="30">
        <f t="shared" si="10"/>
        <v>111</v>
      </c>
      <c r="B112" s="30" t="s">
        <v>25</v>
      </c>
      <c r="C112" s="30">
        <v>111400</v>
      </c>
      <c r="D112" s="30" t="s">
        <v>383</v>
      </c>
      <c r="E112" s="30" t="s">
        <v>384</v>
      </c>
      <c r="F112" s="30">
        <v>7645</v>
      </c>
      <c r="G112" s="30" t="s">
        <v>296</v>
      </c>
      <c r="H112" s="30" t="s">
        <v>294</v>
      </c>
      <c r="I112" s="33">
        <v>5</v>
      </c>
    </row>
    <row r="113" ht="23" customHeight="1" spans="1:9">
      <c r="A113" s="30">
        <f t="shared" ref="A113:A120" si="11">ROW()-1</f>
        <v>112</v>
      </c>
      <c r="B113" s="30" t="s">
        <v>25</v>
      </c>
      <c r="C113" s="30">
        <v>111400</v>
      </c>
      <c r="D113" s="30" t="s">
        <v>383</v>
      </c>
      <c r="E113" s="30" t="s">
        <v>385</v>
      </c>
      <c r="F113" s="30">
        <v>11483</v>
      </c>
      <c r="G113" s="30" t="s">
        <v>296</v>
      </c>
      <c r="H113" s="30" t="s">
        <v>294</v>
      </c>
      <c r="I113" s="33">
        <v>5</v>
      </c>
    </row>
    <row r="114" ht="23" customHeight="1" spans="1:9">
      <c r="A114" s="30">
        <f t="shared" si="11"/>
        <v>113</v>
      </c>
      <c r="B114" s="30" t="s">
        <v>25</v>
      </c>
      <c r="C114" s="30">
        <v>716</v>
      </c>
      <c r="D114" s="30" t="s">
        <v>386</v>
      </c>
      <c r="E114" s="30" t="s">
        <v>52</v>
      </c>
      <c r="F114" s="30">
        <v>14338</v>
      </c>
      <c r="G114" s="30" t="s">
        <v>10</v>
      </c>
      <c r="H114" s="30" t="s">
        <v>294</v>
      </c>
      <c r="I114" s="33">
        <v>4</v>
      </c>
    </row>
    <row r="115" ht="23" customHeight="1" spans="1:9">
      <c r="A115" s="30">
        <f t="shared" si="11"/>
        <v>114</v>
      </c>
      <c r="B115" s="30" t="s">
        <v>25</v>
      </c>
      <c r="C115" s="30">
        <v>716</v>
      </c>
      <c r="D115" s="30" t="s">
        <v>386</v>
      </c>
      <c r="E115" s="30" t="s">
        <v>387</v>
      </c>
      <c r="F115" s="30">
        <v>15224</v>
      </c>
      <c r="G115" s="30" t="s">
        <v>296</v>
      </c>
      <c r="H115" s="30" t="s">
        <v>294</v>
      </c>
      <c r="I115" s="33">
        <v>2.5</v>
      </c>
    </row>
    <row r="116" ht="23" customHeight="1" spans="1:9">
      <c r="A116" s="30">
        <f t="shared" si="11"/>
        <v>115</v>
      </c>
      <c r="B116" s="30" t="s">
        <v>25</v>
      </c>
      <c r="C116" s="30">
        <v>746</v>
      </c>
      <c r="D116" s="30" t="s">
        <v>388</v>
      </c>
      <c r="E116" s="30" t="s">
        <v>40</v>
      </c>
      <c r="F116" s="30">
        <v>4028</v>
      </c>
      <c r="G116" s="30" t="s">
        <v>10</v>
      </c>
      <c r="H116" s="30" t="s">
        <v>294</v>
      </c>
      <c r="I116" s="33">
        <v>4</v>
      </c>
    </row>
    <row r="117" ht="23" customHeight="1" spans="1:9">
      <c r="A117" s="30">
        <f t="shared" si="11"/>
        <v>116</v>
      </c>
      <c r="B117" s="30" t="s">
        <v>25</v>
      </c>
      <c r="C117" s="30">
        <v>746</v>
      </c>
      <c r="D117" s="30" t="s">
        <v>388</v>
      </c>
      <c r="E117" s="30" t="s">
        <v>389</v>
      </c>
      <c r="F117" s="30">
        <v>14106</v>
      </c>
      <c r="G117" s="30" t="s">
        <v>296</v>
      </c>
      <c r="H117" s="30" t="s">
        <v>294</v>
      </c>
      <c r="I117" s="33">
        <v>2.5</v>
      </c>
    </row>
    <row r="118" ht="23" customHeight="1" spans="1:9">
      <c r="A118" s="30">
        <f t="shared" si="11"/>
        <v>117</v>
      </c>
      <c r="B118" s="30" t="s">
        <v>25</v>
      </c>
      <c r="C118" s="30">
        <v>746</v>
      </c>
      <c r="D118" s="30" t="s">
        <v>388</v>
      </c>
      <c r="E118" s="30" t="s">
        <v>390</v>
      </c>
      <c r="F118" s="30">
        <v>15505</v>
      </c>
      <c r="G118" s="30" t="s">
        <v>296</v>
      </c>
      <c r="H118" s="30" t="s">
        <v>294</v>
      </c>
      <c r="I118" s="33">
        <v>2.5</v>
      </c>
    </row>
    <row r="119" ht="23" customHeight="1" spans="1:9">
      <c r="A119" s="30">
        <f t="shared" si="11"/>
        <v>118</v>
      </c>
      <c r="B119" s="35" t="s">
        <v>102</v>
      </c>
      <c r="C119" s="35">
        <v>740</v>
      </c>
      <c r="D119" s="35" t="s">
        <v>108</v>
      </c>
      <c r="E119" s="35" t="s">
        <v>109</v>
      </c>
      <c r="F119" s="35">
        <v>11487</v>
      </c>
      <c r="G119" s="30" t="s">
        <v>10</v>
      </c>
      <c r="H119" s="30" t="s">
        <v>294</v>
      </c>
      <c r="I119" s="33">
        <v>4</v>
      </c>
    </row>
    <row r="120" ht="23" customHeight="1" spans="1:9">
      <c r="A120" s="30">
        <f t="shared" si="11"/>
        <v>119</v>
      </c>
      <c r="B120" s="35" t="s">
        <v>102</v>
      </c>
      <c r="C120" s="35">
        <v>740</v>
      </c>
      <c r="D120" s="35" t="s">
        <v>108</v>
      </c>
      <c r="E120" s="35" t="s">
        <v>391</v>
      </c>
      <c r="F120" s="35">
        <v>9749</v>
      </c>
      <c r="G120" s="30" t="s">
        <v>296</v>
      </c>
      <c r="H120" s="30" t="s">
        <v>294</v>
      </c>
      <c r="I120" s="33">
        <v>2.5</v>
      </c>
    </row>
    <row r="121" ht="23" customHeight="1" spans="1:9">
      <c r="A121" s="35"/>
      <c r="B121" s="35"/>
      <c r="C121" s="35"/>
      <c r="D121" s="35"/>
      <c r="E121" s="35"/>
      <c r="F121" s="35"/>
      <c r="G121" s="35"/>
      <c r="H121" s="35"/>
      <c r="I121" s="33">
        <f>SUM(I2:I120)</f>
        <v>989</v>
      </c>
    </row>
  </sheetData>
  <autoFilter ref="A1:P121">
    <extLst/>
  </autoFilter>
  <conditionalFormatting sqref="E11">
    <cfRule type="duplicateValues" dxfId="0" priority="27"/>
    <cfRule type="expression" dxfId="1" priority="28">
      <formula>IF(#REF!="执业中药师",1,0)=1</formula>
    </cfRule>
    <cfRule type="expression" dxfId="1" priority="29">
      <formula>IF(#REF!="执业药师",1,0)=1</formula>
    </cfRule>
  </conditionalFormatting>
  <conditionalFormatting sqref="F11">
    <cfRule type="expression" dxfId="2" priority="25">
      <formula>VLOOKUP(#REF!,#REF!,3,)=1</formula>
    </cfRule>
    <cfRule type="duplicateValues" dxfId="0" priority="26"/>
  </conditionalFormatting>
  <conditionalFormatting sqref="E12:E52">
    <cfRule type="expression" dxfId="3" priority="16">
      <formula>IF(#REF!="实习生",1,0)</formula>
    </cfRule>
    <cfRule type="duplicateValues" dxfId="0" priority="17"/>
    <cfRule type="expression" dxfId="1" priority="18">
      <formula>IF(#REF!="执业中药师",1,0)=1</formula>
    </cfRule>
    <cfRule type="expression" dxfId="1" priority="19">
      <formula>IF(#REF!="执业药师",1,0)=1</formula>
    </cfRule>
  </conditionalFormatting>
  <conditionalFormatting sqref="E93:E110">
    <cfRule type="expression" dxfId="3" priority="1">
      <formula>IF($H93="实习生",1,0)</formula>
    </cfRule>
    <cfRule type="duplicateValues" dxfId="0" priority="2"/>
    <cfRule type="expression" dxfId="1" priority="3">
      <formula>IF($N93="执业中药师",1,0)=1</formula>
    </cfRule>
    <cfRule type="expression" dxfId="1" priority="4">
      <formula>IF($N93="执业药师",1,0)=1</formula>
    </cfRule>
  </conditionalFormatting>
  <conditionalFormatting sqref="F1:F5 F7:F10 F31:F88 F12:F29">
    <cfRule type="duplicateValues" dxfId="0" priority="32"/>
  </conditionalFormatting>
  <conditionalFormatting sqref="E2:E5 E7:E10 E53:E88">
    <cfRule type="expression" dxfId="1" priority="33">
      <formula>IF(#REF!="执业中药师",1,0)=1</formula>
    </cfRule>
    <cfRule type="expression" dxfId="1" priority="34">
      <formula>IF(#REF!="执业药师",1,0)=1</formula>
    </cfRule>
    <cfRule type="duplicateValues" dxfId="0" priority="30"/>
  </conditionalFormatting>
  <conditionalFormatting sqref="E2:E11 E53:E88">
    <cfRule type="expression" dxfId="3" priority="24">
      <formula>IF(#REF!="实习生",1,0)</formula>
    </cfRule>
  </conditionalFormatting>
  <conditionalFormatting sqref="F2:F5 F31:F88 F7:F10 F12:F29">
    <cfRule type="expression" dxfId="2" priority="31">
      <formula>VLOOKUP(#REF!,#REF!,3,)=1</formula>
    </cfRule>
  </conditionalFormatting>
  <conditionalFormatting sqref="E89:E92 E111:E120">
    <cfRule type="expression" dxfId="3" priority="5">
      <formula>IF($H89="实习生",1,0)</formula>
    </cfRule>
    <cfRule type="duplicateValues" dxfId="0" priority="11"/>
    <cfRule type="expression" dxfId="1" priority="14">
      <formula>IF($N89="执业中药师",1,0)=1</formula>
    </cfRule>
    <cfRule type="expression" dxfId="1" priority="15">
      <formula>IF($N89="执业药师",1,0)=1</formula>
    </cfRule>
  </conditionalFormatting>
  <conditionalFormatting sqref="F89:F96 F99:F120">
    <cfRule type="expression" dxfId="2" priority="12">
      <formula>VLOOKUP($F89,#REF!,3,)=1</formula>
    </cfRule>
    <cfRule type="duplicateValues" dxfId="0" priority="13"/>
  </conditionalFormatting>
  <conditionalFormatting sqref="F97:G98">
    <cfRule type="duplicateValues" dxfId="0" priority="8"/>
    <cfRule type="expression" dxfId="1" priority="9">
      <formula>IF($N97="执业中药师",1,0)=1</formula>
    </cfRule>
    <cfRule type="expression" dxfId="1" priority="10">
      <formula>IF($N97="执业药师",1,0)=1</formula>
    </cfRule>
  </conditionalFormatting>
  <dataValidations count="1">
    <dataValidation type="list" allowBlank="1" showInputMessage="1" showErrorMessage="1" sqref="B1 D1 H1 B2 D2 H2 B3 D3 H3 B4 D4 B5 D5 D6 H6 D7 B8 D8 B9 D9 B10 D10 H10 B11 D11 H11 B14 D14 H14 B15 D15 H15 B16 D16 H16 B17 D17 H17 B18 D18 H18 B19 D19 H19 B20 D20 H20 B23 D23 H23 B24 D24 H24 B27 D27 H27 B28 D28 H28 B29 D29 H29 H30 H31 H32 B33 D33 H33 B34 D34 B35 D35 B36 D36 H36 B37 D37 H37 B38 D38 H38 B39 D39 H39 H40 B47 D47 H47 B48 D48 H48 B49 D49 H49 B50 D50 H50 B53 D53 H53 B54 D54 H54 B55 D55 H55 B56 B57 B58 B66 H66 B67 H67 B70 D70 H70 B73 B74 D74 H74 B88 H88 B89 D89 H89 B90 D90 H90 B91 D91 H91 B92 D92 H92 B97 D97 B98 B99 D99 H99 B102 D102 H102 B103 D103 H103 B104 D104 H104 B105 D105 H105 B108 D108 H108 B109 D109 H109 B110 D110 H110 B113 D113 H113 D114 D115 B6:B7 B12:B13 B21:B22 B25:B26 B31:B32 B40:B42 B43:B46 B51:B52 B59:B60 B61:B65 B68:B69 B71:B72 B75:B78 B79:B84 B85:B87 B93:B94 B95:B96 B100:B101 B106:B107 B111:B112 B114:B115 B116:B118 D12:D13 D21:D22 D25:D26 D31:D32 D40:D42 D43:D46 D51:D52 D56:D58 D59:D60 D61:D65 D66:D67 D68:D69 D71:D73 D75:D78 D79:D84 D85:D87 D93:D94 D95:D96 D100:D101 D106:D107 D111:D112 D116:D118 H4:H5 H7:H9 H12:H13 H21:H22 H25:H26 H34:H35 H41:H42 H43:H46 H51:H52 H56:H58 H59:H60 H61:H65 H68:H69 H71:H73 H75:H78 H79:H84 H85:H87 H93:H94 H95:H96 H97:H98 H100:H101 H106:H107 H111:H112 H114:H115 H116:H118 H119:H120">
      <formula1>#REF!</formula1>
    </dataValidation>
  </dataValidations>
  <pageMargins left="0.75" right="0.75" top="1" bottom="1" header="0.5" footer="0.5"/>
  <headerFooter/>
  <ignoredErrors>
    <ignoredError sqref="B1:B88 D2:H88 D1:H1" listDataValidation="1"/>
  </ignoredError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143"/>
  <sheetViews>
    <sheetView workbookViewId="0">
      <pane ySplit="1" topLeftCell="A2" activePane="bottomLeft" state="frozen"/>
      <selection/>
      <selection pane="bottomLeft" activeCell="F4" sqref="F4"/>
    </sheetView>
  </sheetViews>
  <sheetFormatPr defaultColWidth="9" defaultRowHeight="14.25"/>
  <cols>
    <col min="3" max="3" width="18.875" customWidth="1"/>
    <col min="4" max="4" width="11.125" customWidth="1"/>
  </cols>
  <sheetData>
    <row r="1" ht="54" customHeight="1" spans="1:20">
      <c r="A1" s="12" t="s">
        <v>0</v>
      </c>
      <c r="B1" s="12" t="s">
        <v>3</v>
      </c>
      <c r="C1" s="12" t="s">
        <v>392</v>
      </c>
      <c r="D1" s="12" t="s">
        <v>5</v>
      </c>
      <c r="E1" s="12" t="s">
        <v>393</v>
      </c>
      <c r="F1" s="12" t="s">
        <v>394</v>
      </c>
      <c r="G1" s="12" t="s">
        <v>395</v>
      </c>
      <c r="H1" s="12" t="s">
        <v>396</v>
      </c>
      <c r="I1" s="12" t="s">
        <v>397</v>
      </c>
      <c r="J1" s="12" t="s">
        <v>398</v>
      </c>
      <c r="K1" s="12" t="s">
        <v>399</v>
      </c>
      <c r="L1" s="12" t="s">
        <v>400</v>
      </c>
      <c r="M1" s="12" t="s">
        <v>401</v>
      </c>
      <c r="N1" s="12" t="s">
        <v>402</v>
      </c>
      <c r="O1" s="17" t="s">
        <v>403</v>
      </c>
      <c r="P1" s="12" t="s">
        <v>404</v>
      </c>
      <c r="Q1" s="21" t="s">
        <v>405</v>
      </c>
      <c r="R1" s="12" t="s">
        <v>406</v>
      </c>
      <c r="S1" s="12" t="s">
        <v>407</v>
      </c>
      <c r="T1" s="12" t="s">
        <v>18</v>
      </c>
    </row>
    <row r="2" ht="28" customHeight="1" spans="1:20">
      <c r="A2" s="13">
        <f>ROW()-1</f>
        <v>1</v>
      </c>
      <c r="B2" s="13">
        <v>704</v>
      </c>
      <c r="C2" s="13" t="s">
        <v>408</v>
      </c>
      <c r="D2" s="13" t="s">
        <v>25</v>
      </c>
      <c r="E2" s="13" t="s">
        <v>409</v>
      </c>
      <c r="F2" s="14">
        <v>12</v>
      </c>
      <c r="G2" s="15">
        <v>2</v>
      </c>
      <c r="H2" s="13">
        <v>0</v>
      </c>
      <c r="I2" s="15">
        <v>1</v>
      </c>
      <c r="J2" s="15">
        <v>2</v>
      </c>
      <c r="K2" s="15">
        <v>0</v>
      </c>
      <c r="L2" s="15">
        <v>2</v>
      </c>
      <c r="M2" s="15">
        <v>1</v>
      </c>
      <c r="N2" s="18">
        <f>M2-L2</f>
        <v>-1</v>
      </c>
      <c r="O2" s="19">
        <f>N2*15</f>
        <v>-15</v>
      </c>
      <c r="P2" s="20">
        <f>M2/L2</f>
        <v>0.5</v>
      </c>
      <c r="Q2" s="22">
        <f>I2+K2+M2</f>
        <v>2</v>
      </c>
      <c r="R2" s="23">
        <f>Q2-F2</f>
        <v>-10</v>
      </c>
      <c r="S2" s="24">
        <f>Q2/F2</f>
        <v>0.166666666666667</v>
      </c>
      <c r="T2" s="25" t="s">
        <v>410</v>
      </c>
    </row>
    <row r="3" ht="28" customHeight="1" spans="1:20">
      <c r="A3" s="13">
        <f>ROW()-1</f>
        <v>2</v>
      </c>
      <c r="B3" s="13">
        <v>107728</v>
      </c>
      <c r="C3" s="13" t="s">
        <v>411</v>
      </c>
      <c r="D3" s="13" t="s">
        <v>25</v>
      </c>
      <c r="E3" s="13" t="s">
        <v>412</v>
      </c>
      <c r="F3" s="14">
        <v>6</v>
      </c>
      <c r="G3" s="15">
        <v>1</v>
      </c>
      <c r="H3" s="13">
        <v>2</v>
      </c>
      <c r="I3" s="15">
        <v>2</v>
      </c>
      <c r="J3" s="15">
        <v>1</v>
      </c>
      <c r="K3" s="15">
        <v>0</v>
      </c>
      <c r="L3" s="15">
        <v>1</v>
      </c>
      <c r="M3" s="15">
        <v>1</v>
      </c>
      <c r="N3" s="18">
        <f>M3-L3</f>
        <v>0</v>
      </c>
      <c r="O3" s="19">
        <v>-15</v>
      </c>
      <c r="P3" s="20">
        <f>M3/L3</f>
        <v>1</v>
      </c>
      <c r="Q3" s="22">
        <f>I3+K3+M3</f>
        <v>3</v>
      </c>
      <c r="R3" s="23">
        <f>Q3-F3</f>
        <v>-3</v>
      </c>
      <c r="S3" s="24">
        <f>Q3/F3</f>
        <v>0.5</v>
      </c>
      <c r="T3" s="25" t="s">
        <v>410</v>
      </c>
    </row>
    <row r="4" ht="28" customHeight="1" spans="1:20">
      <c r="A4" s="13">
        <f>ROW()-1</f>
        <v>3</v>
      </c>
      <c r="B4" s="16">
        <v>123007</v>
      </c>
      <c r="C4" s="13" t="s">
        <v>413</v>
      </c>
      <c r="D4" s="13" t="s">
        <v>25</v>
      </c>
      <c r="E4" s="13" t="s">
        <v>412</v>
      </c>
      <c r="F4" s="14">
        <v>6</v>
      </c>
      <c r="G4" s="15">
        <v>1</v>
      </c>
      <c r="H4" s="13">
        <v>0</v>
      </c>
      <c r="I4" s="15">
        <v>1</v>
      </c>
      <c r="J4" s="15">
        <v>1</v>
      </c>
      <c r="K4" s="15">
        <v>0</v>
      </c>
      <c r="L4" s="15">
        <v>1</v>
      </c>
      <c r="M4" s="15">
        <v>0</v>
      </c>
      <c r="N4" s="18">
        <f>M4-L4</f>
        <v>-1</v>
      </c>
      <c r="O4" s="19">
        <f>N4*15</f>
        <v>-15</v>
      </c>
      <c r="P4" s="20">
        <f>M4/L4</f>
        <v>0</v>
      </c>
      <c r="Q4" s="22">
        <f>I4+K4+M4</f>
        <v>1</v>
      </c>
      <c r="R4" s="23">
        <f>Q4-F4</f>
        <v>-5</v>
      </c>
      <c r="S4" s="24">
        <f>Q4/F4</f>
        <v>0.166666666666667</v>
      </c>
      <c r="T4" s="25" t="s">
        <v>410</v>
      </c>
    </row>
    <row r="5" ht="28" customHeight="1" spans="1:20">
      <c r="A5" s="13">
        <f>ROW()-1</f>
        <v>4</v>
      </c>
      <c r="B5" s="16">
        <v>122718</v>
      </c>
      <c r="C5" s="13" t="s">
        <v>414</v>
      </c>
      <c r="D5" s="13" t="s">
        <v>25</v>
      </c>
      <c r="E5" s="13" t="s">
        <v>412</v>
      </c>
      <c r="F5" s="14">
        <v>3</v>
      </c>
      <c r="G5" s="15">
        <v>1</v>
      </c>
      <c r="H5" s="13">
        <v>0</v>
      </c>
      <c r="I5" s="15">
        <v>1</v>
      </c>
      <c r="J5" s="15">
        <v>1</v>
      </c>
      <c r="K5" s="15">
        <v>0</v>
      </c>
      <c r="L5" s="15">
        <v>1</v>
      </c>
      <c r="M5" s="15">
        <v>0</v>
      </c>
      <c r="N5" s="18">
        <f>M5-L5</f>
        <v>-1</v>
      </c>
      <c r="O5" s="19">
        <f>N5*15</f>
        <v>-15</v>
      </c>
      <c r="P5" s="20">
        <f>M5/L5</f>
        <v>0</v>
      </c>
      <c r="Q5" s="22">
        <f>I5+K5+M5</f>
        <v>1</v>
      </c>
      <c r="R5" s="23">
        <f>Q5-F5</f>
        <v>-2</v>
      </c>
      <c r="S5" s="24">
        <f>Q5/F5</f>
        <v>0.333333333333333</v>
      </c>
      <c r="T5" s="25" t="s">
        <v>410</v>
      </c>
    </row>
    <row r="6" ht="28" customHeight="1" spans="1:20">
      <c r="A6" s="13">
        <f>ROW()-1</f>
        <v>5</v>
      </c>
      <c r="B6" s="13">
        <v>341</v>
      </c>
      <c r="C6" s="13" t="s">
        <v>415</v>
      </c>
      <c r="D6" s="13" t="s">
        <v>25</v>
      </c>
      <c r="E6" s="13" t="s">
        <v>409</v>
      </c>
      <c r="F6" s="14">
        <v>12</v>
      </c>
      <c r="G6" s="15">
        <v>2</v>
      </c>
      <c r="H6" s="13">
        <v>2</v>
      </c>
      <c r="I6" s="15">
        <v>3</v>
      </c>
      <c r="J6" s="15">
        <v>2</v>
      </c>
      <c r="K6" s="15">
        <v>2</v>
      </c>
      <c r="L6" s="15">
        <v>2</v>
      </c>
      <c r="M6" s="15">
        <v>1</v>
      </c>
      <c r="N6" s="18">
        <f>M6-L6</f>
        <v>-1</v>
      </c>
      <c r="O6" s="19">
        <f>N6*15</f>
        <v>-15</v>
      </c>
      <c r="P6" s="20">
        <f>M6/L6</f>
        <v>0.5</v>
      </c>
      <c r="Q6" s="22">
        <f>I6+K6+M6</f>
        <v>6</v>
      </c>
      <c r="R6" s="23">
        <f>Q6-F6</f>
        <v>-6</v>
      </c>
      <c r="S6" s="24">
        <f>Q6/F6</f>
        <v>0.5</v>
      </c>
      <c r="T6" s="25" t="s">
        <v>410</v>
      </c>
    </row>
    <row r="7" ht="28" customHeight="1" spans="1:20">
      <c r="A7" s="13">
        <f>ROW()-1</f>
        <v>6</v>
      </c>
      <c r="B7" s="13">
        <v>746</v>
      </c>
      <c r="C7" s="13" t="s">
        <v>416</v>
      </c>
      <c r="D7" s="13" t="s">
        <v>25</v>
      </c>
      <c r="E7" s="13" t="s">
        <v>409</v>
      </c>
      <c r="F7" s="14">
        <v>12</v>
      </c>
      <c r="G7" s="15">
        <v>2</v>
      </c>
      <c r="H7" s="13">
        <v>2</v>
      </c>
      <c r="I7" s="15">
        <v>3</v>
      </c>
      <c r="J7" s="15">
        <v>2</v>
      </c>
      <c r="K7" s="15">
        <v>2</v>
      </c>
      <c r="L7" s="15">
        <v>2</v>
      </c>
      <c r="M7" s="15">
        <v>1</v>
      </c>
      <c r="N7" s="18">
        <f>M7-L7</f>
        <v>-1</v>
      </c>
      <c r="O7" s="19">
        <f>N7*15</f>
        <v>-15</v>
      </c>
      <c r="P7" s="20">
        <f>M7/L7</f>
        <v>0.5</v>
      </c>
      <c r="Q7" s="22">
        <f>I7+K7+M7</f>
        <v>6</v>
      </c>
      <c r="R7" s="23">
        <f>Q7-F7</f>
        <v>-6</v>
      </c>
      <c r="S7" s="24">
        <f>Q7/F7</f>
        <v>0.5</v>
      </c>
      <c r="T7" s="25" t="s">
        <v>410</v>
      </c>
    </row>
    <row r="8" ht="28" customHeight="1" spans="1:20">
      <c r="A8" s="13">
        <f>ROW()-1</f>
        <v>7</v>
      </c>
      <c r="B8" s="13">
        <v>721</v>
      </c>
      <c r="C8" s="13" t="s">
        <v>417</v>
      </c>
      <c r="D8" s="13" t="s">
        <v>25</v>
      </c>
      <c r="E8" s="13" t="s">
        <v>409</v>
      </c>
      <c r="F8" s="14">
        <v>12</v>
      </c>
      <c r="G8" s="15">
        <v>2</v>
      </c>
      <c r="H8" s="13">
        <v>2</v>
      </c>
      <c r="I8" s="15">
        <v>3</v>
      </c>
      <c r="J8" s="15">
        <v>2</v>
      </c>
      <c r="K8" s="15">
        <v>2</v>
      </c>
      <c r="L8" s="15">
        <v>2</v>
      </c>
      <c r="M8" s="15">
        <v>1</v>
      </c>
      <c r="N8" s="18">
        <f>M8-L8</f>
        <v>-1</v>
      </c>
      <c r="O8" s="19">
        <f>N8*15</f>
        <v>-15</v>
      </c>
      <c r="P8" s="20">
        <f>M8/L8</f>
        <v>0.5</v>
      </c>
      <c r="Q8" s="22">
        <f>I8+K8+M8</f>
        <v>6</v>
      </c>
      <c r="R8" s="23">
        <f>Q8-F8</f>
        <v>-6</v>
      </c>
      <c r="S8" s="24">
        <f>Q8/F8</f>
        <v>0.5</v>
      </c>
      <c r="T8" s="25" t="s">
        <v>410</v>
      </c>
    </row>
    <row r="9" ht="28" customHeight="1" spans="1:20">
      <c r="A9" s="13">
        <f>ROW()-1</f>
        <v>8</v>
      </c>
      <c r="B9" s="13">
        <v>111400</v>
      </c>
      <c r="C9" s="13" t="s">
        <v>418</v>
      </c>
      <c r="D9" s="13" t="s">
        <v>25</v>
      </c>
      <c r="E9" s="13" t="s">
        <v>409</v>
      </c>
      <c r="F9" s="14">
        <v>12</v>
      </c>
      <c r="G9" s="15">
        <v>2</v>
      </c>
      <c r="H9" s="13">
        <v>2</v>
      </c>
      <c r="I9" s="15">
        <v>3</v>
      </c>
      <c r="J9" s="15">
        <v>2</v>
      </c>
      <c r="K9" s="15">
        <v>2</v>
      </c>
      <c r="L9" s="15">
        <v>2</v>
      </c>
      <c r="M9" s="15">
        <v>1</v>
      </c>
      <c r="N9" s="18">
        <f>M9-L9</f>
        <v>-1</v>
      </c>
      <c r="O9" s="19">
        <f>N9*15</f>
        <v>-15</v>
      </c>
      <c r="P9" s="20">
        <f>M9/L9</f>
        <v>0.5</v>
      </c>
      <c r="Q9" s="22">
        <f>I9+K9+M9</f>
        <v>6</v>
      </c>
      <c r="R9" s="23">
        <f>Q9-F9</f>
        <v>-6</v>
      </c>
      <c r="S9" s="24">
        <f>Q9/F9</f>
        <v>0.5</v>
      </c>
      <c r="T9" s="25" t="s">
        <v>410</v>
      </c>
    </row>
    <row r="10" ht="28" customHeight="1" spans="1:20">
      <c r="A10" s="13">
        <f>ROW()-1</f>
        <v>9</v>
      </c>
      <c r="B10" s="13">
        <v>716</v>
      </c>
      <c r="C10" s="13" t="s">
        <v>419</v>
      </c>
      <c r="D10" s="13" t="s">
        <v>25</v>
      </c>
      <c r="E10" s="13" t="s">
        <v>409</v>
      </c>
      <c r="F10" s="14">
        <v>12</v>
      </c>
      <c r="G10" s="15">
        <v>2</v>
      </c>
      <c r="H10" s="13">
        <v>2</v>
      </c>
      <c r="I10" s="15">
        <v>3</v>
      </c>
      <c r="J10" s="15">
        <v>2</v>
      </c>
      <c r="K10" s="15">
        <v>2</v>
      </c>
      <c r="L10" s="15">
        <v>2</v>
      </c>
      <c r="M10" s="15">
        <v>1</v>
      </c>
      <c r="N10" s="18">
        <f>M10-L10</f>
        <v>-1</v>
      </c>
      <c r="O10" s="19">
        <f>N10*15</f>
        <v>-15</v>
      </c>
      <c r="P10" s="20">
        <f>M10/L10</f>
        <v>0.5</v>
      </c>
      <c r="Q10" s="22">
        <f>I10+K10+M10</f>
        <v>6</v>
      </c>
      <c r="R10" s="23">
        <f>Q10-F10</f>
        <v>-6</v>
      </c>
      <c r="S10" s="24">
        <f>Q10/F10</f>
        <v>0.5</v>
      </c>
      <c r="T10" s="25" t="s">
        <v>410</v>
      </c>
    </row>
    <row r="11" ht="28" customHeight="1" spans="1:20">
      <c r="A11" s="13">
        <f>ROW()-1</f>
        <v>10</v>
      </c>
      <c r="B11" s="13">
        <v>587</v>
      </c>
      <c r="C11" s="13" t="s">
        <v>420</v>
      </c>
      <c r="D11" s="13" t="s">
        <v>25</v>
      </c>
      <c r="E11" s="13" t="s">
        <v>409</v>
      </c>
      <c r="F11" s="14">
        <v>12</v>
      </c>
      <c r="G11" s="15">
        <v>2</v>
      </c>
      <c r="H11" s="13">
        <v>2</v>
      </c>
      <c r="I11" s="15">
        <v>2</v>
      </c>
      <c r="J11" s="15">
        <v>2</v>
      </c>
      <c r="K11" s="15">
        <v>2</v>
      </c>
      <c r="L11" s="15">
        <v>2</v>
      </c>
      <c r="M11" s="15">
        <v>1</v>
      </c>
      <c r="N11" s="18">
        <f>M11-L11</f>
        <v>-1</v>
      </c>
      <c r="O11" s="19">
        <f>N11*15</f>
        <v>-15</v>
      </c>
      <c r="P11" s="20">
        <f>M11/L11</f>
        <v>0.5</v>
      </c>
      <c r="Q11" s="22">
        <f>I11+K11+M11</f>
        <v>5</v>
      </c>
      <c r="R11" s="23">
        <f>Q11-F11</f>
        <v>-7</v>
      </c>
      <c r="S11" s="24">
        <f>Q11/F11</f>
        <v>0.416666666666667</v>
      </c>
      <c r="T11" s="25" t="s">
        <v>410</v>
      </c>
    </row>
    <row r="12" ht="28" customHeight="1" spans="1:20">
      <c r="A12" s="13">
        <f>ROW()-1</f>
        <v>11</v>
      </c>
      <c r="B12" s="13">
        <v>710</v>
      </c>
      <c r="C12" s="13" t="s">
        <v>421</v>
      </c>
      <c r="D12" s="13" t="s">
        <v>25</v>
      </c>
      <c r="E12" s="13" t="s">
        <v>412</v>
      </c>
      <c r="F12" s="14">
        <v>6</v>
      </c>
      <c r="G12" s="15">
        <v>1</v>
      </c>
      <c r="H12" s="13">
        <v>2</v>
      </c>
      <c r="I12" s="15">
        <v>2</v>
      </c>
      <c r="J12" s="15">
        <v>1</v>
      </c>
      <c r="K12" s="15">
        <v>1</v>
      </c>
      <c r="L12" s="15">
        <v>1</v>
      </c>
      <c r="M12" s="15">
        <v>2</v>
      </c>
      <c r="N12" s="18">
        <f>M12-L12</f>
        <v>1</v>
      </c>
      <c r="O12" s="19"/>
      <c r="P12" s="20">
        <f>M12/L12</f>
        <v>2</v>
      </c>
      <c r="Q12" s="22">
        <f>I12+K12+M12</f>
        <v>5</v>
      </c>
      <c r="R12" s="23">
        <f>Q12-F12</f>
        <v>-1</v>
      </c>
      <c r="S12" s="24">
        <f>Q12/F12</f>
        <v>0.833333333333333</v>
      </c>
      <c r="T12" s="25"/>
    </row>
    <row r="13" ht="28" customHeight="1" spans="1:20">
      <c r="A13" s="13">
        <f>ROW()-1</f>
        <v>12</v>
      </c>
      <c r="B13" s="13">
        <v>717</v>
      </c>
      <c r="C13" s="13" t="s">
        <v>422</v>
      </c>
      <c r="D13" s="13" t="s">
        <v>25</v>
      </c>
      <c r="E13" s="13" t="s">
        <v>412</v>
      </c>
      <c r="F13" s="14">
        <v>6</v>
      </c>
      <c r="G13" s="15">
        <v>1</v>
      </c>
      <c r="H13" s="13">
        <v>2</v>
      </c>
      <c r="I13" s="15">
        <v>4</v>
      </c>
      <c r="J13" s="15">
        <v>1</v>
      </c>
      <c r="K13" s="15">
        <v>1</v>
      </c>
      <c r="L13" s="15">
        <v>1</v>
      </c>
      <c r="M13" s="15">
        <v>0</v>
      </c>
      <c r="N13" s="18">
        <f>M13-L13</f>
        <v>-1</v>
      </c>
      <c r="O13" s="19">
        <f>N13*15</f>
        <v>-15</v>
      </c>
      <c r="P13" s="20">
        <f>M13/L13</f>
        <v>0</v>
      </c>
      <c r="Q13" s="22">
        <f>I13+K13+M13</f>
        <v>5</v>
      </c>
      <c r="R13" s="23">
        <f>Q13-F13</f>
        <v>-1</v>
      </c>
      <c r="S13" s="24">
        <f>Q13/F13</f>
        <v>0.833333333333333</v>
      </c>
      <c r="T13" s="25" t="s">
        <v>410</v>
      </c>
    </row>
    <row r="14" ht="28" customHeight="1" spans="1:20">
      <c r="A14" s="13">
        <f>ROW()-1</f>
        <v>13</v>
      </c>
      <c r="B14" s="13">
        <v>594</v>
      </c>
      <c r="C14" s="13" t="s">
        <v>423</v>
      </c>
      <c r="D14" s="13" t="s">
        <v>25</v>
      </c>
      <c r="E14" s="13" t="s">
        <v>412</v>
      </c>
      <c r="F14" s="14">
        <v>6</v>
      </c>
      <c r="G14" s="15">
        <v>1</v>
      </c>
      <c r="H14" s="13">
        <v>3</v>
      </c>
      <c r="I14" s="15">
        <v>3</v>
      </c>
      <c r="J14" s="15">
        <v>1</v>
      </c>
      <c r="K14" s="15">
        <v>1</v>
      </c>
      <c r="L14" s="15">
        <v>1</v>
      </c>
      <c r="M14" s="15">
        <v>1</v>
      </c>
      <c r="N14" s="18">
        <f>M14-L14</f>
        <v>0</v>
      </c>
      <c r="O14" s="19"/>
      <c r="P14" s="20">
        <f>M14/L14</f>
        <v>1</v>
      </c>
      <c r="Q14" s="22">
        <f>I14+K14+M14</f>
        <v>5</v>
      </c>
      <c r="R14" s="23">
        <f>Q14-F14</f>
        <v>-1</v>
      </c>
      <c r="S14" s="24">
        <f>Q14/F14</f>
        <v>0.833333333333333</v>
      </c>
      <c r="T14" s="25"/>
    </row>
    <row r="15" ht="28" customHeight="1" spans="1:20">
      <c r="A15" s="13">
        <f>ROW()-1</f>
        <v>14</v>
      </c>
      <c r="B15" s="13">
        <v>738</v>
      </c>
      <c r="C15" s="13" t="s">
        <v>424</v>
      </c>
      <c r="D15" s="13" t="s">
        <v>25</v>
      </c>
      <c r="E15" s="13" t="s">
        <v>412</v>
      </c>
      <c r="F15" s="14">
        <v>6</v>
      </c>
      <c r="G15" s="15">
        <v>1</v>
      </c>
      <c r="H15" s="13">
        <v>2</v>
      </c>
      <c r="I15" s="15">
        <v>2</v>
      </c>
      <c r="J15" s="15">
        <v>1</v>
      </c>
      <c r="K15" s="15">
        <v>1</v>
      </c>
      <c r="L15" s="15">
        <v>1</v>
      </c>
      <c r="M15" s="15">
        <v>1</v>
      </c>
      <c r="N15" s="18">
        <f>M15-L15</f>
        <v>0</v>
      </c>
      <c r="O15" s="19"/>
      <c r="P15" s="20">
        <f>M15/L15</f>
        <v>1</v>
      </c>
      <c r="Q15" s="22">
        <f>I15+K15+M15</f>
        <v>4</v>
      </c>
      <c r="R15" s="23">
        <f>Q15-F15</f>
        <v>-2</v>
      </c>
      <c r="S15" s="24">
        <f>Q15/F15</f>
        <v>0.666666666666667</v>
      </c>
      <c r="T15" s="25"/>
    </row>
    <row r="16" ht="28" customHeight="1" spans="1:20">
      <c r="A16" s="13">
        <f>ROW()-1</f>
        <v>15</v>
      </c>
      <c r="B16" s="13">
        <v>720</v>
      </c>
      <c r="C16" s="13" t="s">
        <v>425</v>
      </c>
      <c r="D16" s="13" t="s">
        <v>25</v>
      </c>
      <c r="E16" s="13" t="s">
        <v>412</v>
      </c>
      <c r="F16" s="14">
        <v>6</v>
      </c>
      <c r="G16" s="15">
        <v>1</v>
      </c>
      <c r="H16" s="13">
        <v>2</v>
      </c>
      <c r="I16" s="15">
        <v>3</v>
      </c>
      <c r="J16" s="15">
        <v>1</v>
      </c>
      <c r="K16" s="15">
        <v>1</v>
      </c>
      <c r="L16" s="15">
        <v>1</v>
      </c>
      <c r="M16" s="15">
        <v>1</v>
      </c>
      <c r="N16" s="18">
        <f>M16-L16</f>
        <v>0</v>
      </c>
      <c r="O16" s="19"/>
      <c r="P16" s="20">
        <f>M16/L16</f>
        <v>1</v>
      </c>
      <c r="Q16" s="22">
        <f>I16+K16+M16</f>
        <v>5</v>
      </c>
      <c r="R16" s="23">
        <f>Q16-F16</f>
        <v>-1</v>
      </c>
      <c r="S16" s="24">
        <f>Q16/F16</f>
        <v>0.833333333333333</v>
      </c>
      <c r="T16" s="25"/>
    </row>
    <row r="17" ht="28" customHeight="1" spans="1:20">
      <c r="A17" s="13">
        <f>ROW()-1</f>
        <v>16</v>
      </c>
      <c r="B17" s="13">
        <v>102564</v>
      </c>
      <c r="C17" s="13" t="s">
        <v>426</v>
      </c>
      <c r="D17" s="13" t="s">
        <v>25</v>
      </c>
      <c r="E17" s="13" t="s">
        <v>412</v>
      </c>
      <c r="F17" s="14">
        <v>6</v>
      </c>
      <c r="G17" s="15">
        <v>1</v>
      </c>
      <c r="H17" s="13">
        <v>1</v>
      </c>
      <c r="I17" s="15">
        <v>2</v>
      </c>
      <c r="J17" s="15">
        <v>1</v>
      </c>
      <c r="K17" s="15">
        <v>1</v>
      </c>
      <c r="L17" s="15">
        <v>1</v>
      </c>
      <c r="M17" s="15">
        <v>0</v>
      </c>
      <c r="N17" s="18">
        <f>M17-L17</f>
        <v>-1</v>
      </c>
      <c r="O17" s="19">
        <f>N17*15</f>
        <v>-15</v>
      </c>
      <c r="P17" s="20">
        <f>M17/L17</f>
        <v>0</v>
      </c>
      <c r="Q17" s="22">
        <f>I17+K17+M17</f>
        <v>3</v>
      </c>
      <c r="R17" s="23">
        <f>Q17-F17</f>
        <v>-3</v>
      </c>
      <c r="S17" s="24">
        <f>Q17/F17</f>
        <v>0.5</v>
      </c>
      <c r="T17" s="25" t="s">
        <v>410</v>
      </c>
    </row>
    <row r="18" ht="28" customHeight="1" spans="1:20">
      <c r="A18" s="13">
        <f>ROW()-1</f>
        <v>17</v>
      </c>
      <c r="B18" s="13">
        <v>104533</v>
      </c>
      <c r="C18" s="13" t="s">
        <v>427</v>
      </c>
      <c r="D18" s="13" t="s">
        <v>25</v>
      </c>
      <c r="E18" s="13" t="s">
        <v>412</v>
      </c>
      <c r="F18" s="14">
        <v>6</v>
      </c>
      <c r="G18" s="15">
        <v>1</v>
      </c>
      <c r="H18" s="13">
        <v>1</v>
      </c>
      <c r="I18" s="15">
        <v>2</v>
      </c>
      <c r="J18" s="15">
        <v>1</v>
      </c>
      <c r="K18" s="15">
        <v>1</v>
      </c>
      <c r="L18" s="15">
        <v>1</v>
      </c>
      <c r="M18" s="15">
        <v>0</v>
      </c>
      <c r="N18" s="18">
        <f>M18-L18</f>
        <v>-1</v>
      </c>
      <c r="O18" s="19">
        <f>N18*15</f>
        <v>-15</v>
      </c>
      <c r="P18" s="20">
        <f>M18/L18</f>
        <v>0</v>
      </c>
      <c r="Q18" s="22">
        <f>I18+K18+M18</f>
        <v>3</v>
      </c>
      <c r="R18" s="23">
        <f>Q18-F18</f>
        <v>-3</v>
      </c>
      <c r="S18" s="24">
        <f>Q18/F18</f>
        <v>0.5</v>
      </c>
      <c r="T18" s="25" t="s">
        <v>410</v>
      </c>
    </row>
    <row r="19" ht="28" customHeight="1" spans="1:20">
      <c r="A19" s="13">
        <f>ROW()-1</f>
        <v>18</v>
      </c>
      <c r="B19" s="13">
        <v>351</v>
      </c>
      <c r="C19" s="13" t="s">
        <v>428</v>
      </c>
      <c r="D19" s="13" t="s">
        <v>25</v>
      </c>
      <c r="E19" s="13" t="s">
        <v>412</v>
      </c>
      <c r="F19" s="14">
        <v>6</v>
      </c>
      <c r="G19" s="15">
        <v>1</v>
      </c>
      <c r="H19" s="13">
        <v>2</v>
      </c>
      <c r="I19" s="15">
        <v>2</v>
      </c>
      <c r="J19" s="15">
        <v>1</v>
      </c>
      <c r="K19" s="15">
        <v>1</v>
      </c>
      <c r="L19" s="15">
        <v>1</v>
      </c>
      <c r="M19" s="15">
        <v>0</v>
      </c>
      <c r="N19" s="18">
        <f>M19-L19</f>
        <v>-1</v>
      </c>
      <c r="O19" s="19">
        <f>N19*15</f>
        <v>-15</v>
      </c>
      <c r="P19" s="20">
        <f>M19/L19</f>
        <v>0</v>
      </c>
      <c r="Q19" s="22">
        <f>I19+K19+M19</f>
        <v>3</v>
      </c>
      <c r="R19" s="23">
        <f>Q19-F19</f>
        <v>-3</v>
      </c>
      <c r="S19" s="24">
        <f>Q19/F19</f>
        <v>0.5</v>
      </c>
      <c r="T19" s="25" t="s">
        <v>410</v>
      </c>
    </row>
    <row r="20" ht="28" customHeight="1" spans="1:20">
      <c r="A20" s="13">
        <f>ROW()-1</f>
        <v>19</v>
      </c>
      <c r="B20" s="13">
        <v>713</v>
      </c>
      <c r="C20" s="13" t="s">
        <v>429</v>
      </c>
      <c r="D20" s="13" t="s">
        <v>25</v>
      </c>
      <c r="E20" s="13" t="s">
        <v>412</v>
      </c>
      <c r="F20" s="14">
        <v>6</v>
      </c>
      <c r="G20" s="15">
        <v>1</v>
      </c>
      <c r="H20" s="13">
        <v>1</v>
      </c>
      <c r="I20" s="15">
        <v>1</v>
      </c>
      <c r="J20" s="15">
        <v>1</v>
      </c>
      <c r="K20" s="15">
        <v>1</v>
      </c>
      <c r="L20" s="15">
        <v>1</v>
      </c>
      <c r="M20" s="15">
        <v>1</v>
      </c>
      <c r="N20" s="18">
        <f>M20-L20</f>
        <v>0</v>
      </c>
      <c r="O20" s="19"/>
      <c r="P20" s="20">
        <f>M20/L20</f>
        <v>1</v>
      </c>
      <c r="Q20" s="22">
        <f>I20+K20+M20</f>
        <v>3</v>
      </c>
      <c r="R20" s="23">
        <f>Q20-F20</f>
        <v>-3</v>
      </c>
      <c r="S20" s="24">
        <f>Q20/F20</f>
        <v>0.5</v>
      </c>
      <c r="T20" s="25"/>
    </row>
    <row r="21" ht="28" customHeight="1" spans="1:20">
      <c r="A21" s="13">
        <f>ROW()-1</f>
        <v>20</v>
      </c>
      <c r="B21" s="16">
        <v>117923</v>
      </c>
      <c r="C21" s="13" t="s">
        <v>430</v>
      </c>
      <c r="D21" s="13" t="s">
        <v>25</v>
      </c>
      <c r="E21" s="13" t="s">
        <v>412</v>
      </c>
      <c r="F21" s="14">
        <v>6</v>
      </c>
      <c r="G21" s="15">
        <v>1</v>
      </c>
      <c r="H21" s="13">
        <v>2</v>
      </c>
      <c r="I21" s="15">
        <v>3</v>
      </c>
      <c r="J21" s="15">
        <v>1</v>
      </c>
      <c r="K21" s="15">
        <v>1</v>
      </c>
      <c r="L21" s="15">
        <v>1</v>
      </c>
      <c r="M21" s="15">
        <v>1</v>
      </c>
      <c r="N21" s="18">
        <f>M21-L21</f>
        <v>0</v>
      </c>
      <c r="O21" s="19"/>
      <c r="P21" s="20">
        <f>M21/L21</f>
        <v>1</v>
      </c>
      <c r="Q21" s="22">
        <f>I21+K21+M21</f>
        <v>5</v>
      </c>
      <c r="R21" s="23">
        <f>Q21-F21</f>
        <v>-1</v>
      </c>
      <c r="S21" s="24">
        <f>Q21/F21</f>
        <v>0.833333333333333</v>
      </c>
      <c r="T21" s="25"/>
    </row>
    <row r="22" ht="28" customHeight="1" spans="1:20">
      <c r="A22" s="13">
        <f>ROW()-1</f>
        <v>21</v>
      </c>
      <c r="B22" s="16">
        <v>117637</v>
      </c>
      <c r="C22" s="13" t="s">
        <v>431</v>
      </c>
      <c r="D22" s="13" t="s">
        <v>25</v>
      </c>
      <c r="E22" s="13" t="s">
        <v>412</v>
      </c>
      <c r="F22" s="14">
        <v>6</v>
      </c>
      <c r="G22" s="15">
        <v>1</v>
      </c>
      <c r="H22" s="13">
        <v>1</v>
      </c>
      <c r="I22" s="15">
        <v>2</v>
      </c>
      <c r="J22" s="15">
        <v>1</v>
      </c>
      <c r="K22" s="15">
        <v>1</v>
      </c>
      <c r="L22" s="15">
        <v>1</v>
      </c>
      <c r="M22" s="15">
        <v>1</v>
      </c>
      <c r="N22" s="18">
        <f>M22-L22</f>
        <v>0</v>
      </c>
      <c r="O22" s="19"/>
      <c r="P22" s="20">
        <f>M22/L22</f>
        <v>1</v>
      </c>
      <c r="Q22" s="22">
        <f>I22+K22+M22</f>
        <v>4</v>
      </c>
      <c r="R22" s="23">
        <f>Q22-F22</f>
        <v>-2</v>
      </c>
      <c r="S22" s="24">
        <f>Q22/F22</f>
        <v>0.666666666666667</v>
      </c>
      <c r="T22" s="25"/>
    </row>
    <row r="23" ht="28" customHeight="1" spans="1:20">
      <c r="A23" s="13">
        <f>ROW()-1</f>
        <v>22</v>
      </c>
      <c r="B23" s="13">
        <v>549</v>
      </c>
      <c r="C23" s="13" t="s">
        <v>432</v>
      </c>
      <c r="D23" s="13" t="s">
        <v>25</v>
      </c>
      <c r="E23" s="13" t="s">
        <v>412</v>
      </c>
      <c r="F23" s="14">
        <v>6</v>
      </c>
      <c r="G23" s="15">
        <v>1</v>
      </c>
      <c r="H23" s="13">
        <v>1</v>
      </c>
      <c r="I23" s="15">
        <v>2</v>
      </c>
      <c r="J23" s="15">
        <v>1</v>
      </c>
      <c r="K23" s="15">
        <v>1</v>
      </c>
      <c r="L23" s="15">
        <v>1</v>
      </c>
      <c r="M23" s="15">
        <v>0</v>
      </c>
      <c r="N23" s="18">
        <f>M23-L23</f>
        <v>-1</v>
      </c>
      <c r="O23" s="19">
        <f>N23*15</f>
        <v>-15</v>
      </c>
      <c r="P23" s="20">
        <f>M23/L23</f>
        <v>0</v>
      </c>
      <c r="Q23" s="22">
        <f>I23+K23+M23</f>
        <v>3</v>
      </c>
      <c r="R23" s="23">
        <f>Q23-F23</f>
        <v>-3</v>
      </c>
      <c r="S23" s="24">
        <f>Q23/F23</f>
        <v>0.5</v>
      </c>
      <c r="T23" s="25" t="s">
        <v>410</v>
      </c>
    </row>
    <row r="24" ht="28" customHeight="1" spans="1:20">
      <c r="A24" s="13">
        <f>ROW()-1</f>
        <v>23</v>
      </c>
      <c r="B24" s="13">
        <v>110378</v>
      </c>
      <c r="C24" s="13" t="s">
        <v>433</v>
      </c>
      <c r="D24" s="13" t="s">
        <v>25</v>
      </c>
      <c r="E24" s="13" t="s">
        <v>412</v>
      </c>
      <c r="F24" s="14">
        <v>6</v>
      </c>
      <c r="G24" s="15">
        <v>1</v>
      </c>
      <c r="H24" s="13">
        <v>1</v>
      </c>
      <c r="I24" s="15">
        <v>2</v>
      </c>
      <c r="J24" s="15">
        <v>1</v>
      </c>
      <c r="K24" s="15">
        <v>1</v>
      </c>
      <c r="L24" s="15">
        <v>1</v>
      </c>
      <c r="M24" s="15">
        <v>1</v>
      </c>
      <c r="N24" s="18">
        <f>M24-L24</f>
        <v>0</v>
      </c>
      <c r="O24" s="19"/>
      <c r="P24" s="20">
        <f>M24/L24</f>
        <v>1</v>
      </c>
      <c r="Q24" s="22">
        <f>I24+K24+M24</f>
        <v>4</v>
      </c>
      <c r="R24" s="23">
        <f>Q24-F24</f>
        <v>-2</v>
      </c>
      <c r="S24" s="24">
        <f>Q24/F24</f>
        <v>0.666666666666667</v>
      </c>
      <c r="T24" s="25"/>
    </row>
    <row r="25" ht="28" customHeight="1" spans="1:20">
      <c r="A25" s="13">
        <f>ROW()-1</f>
        <v>24</v>
      </c>
      <c r="B25" s="13">
        <v>591</v>
      </c>
      <c r="C25" s="13" t="s">
        <v>434</v>
      </c>
      <c r="D25" s="13" t="s">
        <v>25</v>
      </c>
      <c r="E25" s="13" t="s">
        <v>412</v>
      </c>
      <c r="F25" s="14">
        <v>6</v>
      </c>
      <c r="G25" s="15">
        <v>1</v>
      </c>
      <c r="H25" s="13">
        <v>1</v>
      </c>
      <c r="I25" s="15">
        <v>2</v>
      </c>
      <c r="J25" s="15">
        <v>1</v>
      </c>
      <c r="K25" s="15">
        <v>1</v>
      </c>
      <c r="L25" s="15">
        <v>1</v>
      </c>
      <c r="M25" s="15">
        <v>1</v>
      </c>
      <c r="N25" s="18">
        <f>M25-L25</f>
        <v>0</v>
      </c>
      <c r="O25" s="19"/>
      <c r="P25" s="20">
        <f>M25/L25</f>
        <v>1</v>
      </c>
      <c r="Q25" s="22">
        <f>I25+K25+M25</f>
        <v>4</v>
      </c>
      <c r="R25" s="23">
        <f>Q25-F25</f>
        <v>-2</v>
      </c>
      <c r="S25" s="24">
        <f>Q25/F25</f>
        <v>0.666666666666667</v>
      </c>
      <c r="T25" s="25"/>
    </row>
    <row r="26" ht="28" customHeight="1" spans="1:20">
      <c r="A26" s="13">
        <f>ROW()-1</f>
        <v>25</v>
      </c>
      <c r="B26" s="16">
        <v>122686</v>
      </c>
      <c r="C26" s="13" t="s">
        <v>435</v>
      </c>
      <c r="D26" s="13" t="s">
        <v>25</v>
      </c>
      <c r="E26" s="13" t="s">
        <v>412</v>
      </c>
      <c r="F26" s="14">
        <v>3</v>
      </c>
      <c r="G26" s="15">
        <v>1</v>
      </c>
      <c r="H26" s="13">
        <v>1</v>
      </c>
      <c r="I26" s="15">
        <v>3</v>
      </c>
      <c r="J26" s="15">
        <v>1</v>
      </c>
      <c r="K26" s="15">
        <v>1</v>
      </c>
      <c r="L26" s="15">
        <v>1</v>
      </c>
      <c r="M26" s="15">
        <v>1</v>
      </c>
      <c r="N26" s="18">
        <f>M26-L26</f>
        <v>0</v>
      </c>
      <c r="O26" s="19"/>
      <c r="P26" s="20">
        <f>M26/L26</f>
        <v>1</v>
      </c>
      <c r="Q26" s="22">
        <f>I26+K26+M26</f>
        <v>5</v>
      </c>
      <c r="R26" s="23">
        <f>Q26-F26</f>
        <v>2</v>
      </c>
      <c r="S26" s="24">
        <f>Q26/F26</f>
        <v>1.66666666666667</v>
      </c>
      <c r="T26" s="25"/>
    </row>
    <row r="27" ht="28" customHeight="1" spans="1:20">
      <c r="A27" s="13">
        <f>ROW()-1</f>
        <v>26</v>
      </c>
      <c r="B27" s="13">
        <v>539</v>
      </c>
      <c r="C27" s="13" t="s">
        <v>436</v>
      </c>
      <c r="D27" s="13" t="s">
        <v>25</v>
      </c>
      <c r="E27" s="13" t="s">
        <v>412</v>
      </c>
      <c r="F27" s="14">
        <v>6</v>
      </c>
      <c r="G27" s="15">
        <v>1</v>
      </c>
      <c r="H27" s="13">
        <v>3</v>
      </c>
      <c r="I27" s="15">
        <v>3</v>
      </c>
      <c r="J27" s="15">
        <v>1</v>
      </c>
      <c r="K27" s="15">
        <v>2</v>
      </c>
      <c r="L27" s="15">
        <v>1</v>
      </c>
      <c r="M27" s="15">
        <v>0</v>
      </c>
      <c r="N27" s="18">
        <f>M27-L27</f>
        <v>-1</v>
      </c>
      <c r="O27" s="19">
        <f>N27*15</f>
        <v>-15</v>
      </c>
      <c r="P27" s="20">
        <f>M27/L27</f>
        <v>0</v>
      </c>
      <c r="Q27" s="22">
        <f>I27+K27+M27</f>
        <v>5</v>
      </c>
      <c r="R27" s="23">
        <f>Q27-F27</f>
        <v>-1</v>
      </c>
      <c r="S27" s="24">
        <f>Q27/F27</f>
        <v>0.833333333333333</v>
      </c>
      <c r="T27" s="25" t="s">
        <v>410</v>
      </c>
    </row>
    <row r="28" ht="28" customHeight="1" spans="1:20">
      <c r="A28" s="13">
        <f>ROW()-1</f>
        <v>27</v>
      </c>
      <c r="B28" s="13">
        <v>748</v>
      </c>
      <c r="C28" s="13" t="s">
        <v>437</v>
      </c>
      <c r="D28" s="13" t="s">
        <v>25</v>
      </c>
      <c r="E28" s="13" t="s">
        <v>412</v>
      </c>
      <c r="F28" s="14">
        <v>6</v>
      </c>
      <c r="G28" s="15">
        <v>1</v>
      </c>
      <c r="H28" s="13">
        <v>2</v>
      </c>
      <c r="I28" s="15">
        <v>3</v>
      </c>
      <c r="J28" s="15">
        <v>1</v>
      </c>
      <c r="K28" s="15">
        <v>2</v>
      </c>
      <c r="L28" s="15">
        <v>1</v>
      </c>
      <c r="M28" s="15">
        <v>1</v>
      </c>
      <c r="N28" s="18">
        <f>M28-L28</f>
        <v>0</v>
      </c>
      <c r="O28" s="19"/>
      <c r="P28" s="20">
        <f>M28/L28</f>
        <v>1</v>
      </c>
      <c r="Q28" s="22">
        <f>I28+K28+M28</f>
        <v>6</v>
      </c>
      <c r="R28" s="23">
        <f>Q28-F28</f>
        <v>0</v>
      </c>
      <c r="S28" s="24">
        <f>Q28/F28</f>
        <v>1</v>
      </c>
      <c r="T28" s="25"/>
    </row>
    <row r="29" ht="28" customHeight="1" spans="1:20">
      <c r="A29" s="13">
        <f>ROW()-1</f>
        <v>28</v>
      </c>
      <c r="B29" s="13">
        <v>706</v>
      </c>
      <c r="C29" s="13" t="s">
        <v>438</v>
      </c>
      <c r="D29" s="13" t="s">
        <v>25</v>
      </c>
      <c r="E29" s="13" t="s">
        <v>412</v>
      </c>
      <c r="F29" s="14">
        <v>6</v>
      </c>
      <c r="G29" s="15">
        <v>1</v>
      </c>
      <c r="H29" s="13">
        <v>2</v>
      </c>
      <c r="I29" s="15">
        <v>2</v>
      </c>
      <c r="J29" s="15">
        <v>1</v>
      </c>
      <c r="K29" s="15">
        <v>2</v>
      </c>
      <c r="L29" s="15">
        <v>1</v>
      </c>
      <c r="M29" s="15">
        <v>1</v>
      </c>
      <c r="N29" s="18">
        <f>M29-L29</f>
        <v>0</v>
      </c>
      <c r="O29" s="19"/>
      <c r="P29" s="20">
        <f>M29/L29</f>
        <v>1</v>
      </c>
      <c r="Q29" s="22">
        <f>I29+K29+M29</f>
        <v>5</v>
      </c>
      <c r="R29" s="23">
        <f>Q29-F29</f>
        <v>-1</v>
      </c>
      <c r="S29" s="24">
        <f>Q29/F29</f>
        <v>0.833333333333333</v>
      </c>
      <c r="T29" s="25"/>
    </row>
    <row r="30" ht="28" customHeight="1" spans="1:20">
      <c r="A30" s="13">
        <f>ROW()-1</f>
        <v>29</v>
      </c>
      <c r="B30" s="13">
        <v>732</v>
      </c>
      <c r="C30" s="13" t="s">
        <v>439</v>
      </c>
      <c r="D30" s="13" t="s">
        <v>25</v>
      </c>
      <c r="E30" s="13" t="s">
        <v>412</v>
      </c>
      <c r="F30" s="14">
        <v>6</v>
      </c>
      <c r="G30" s="15">
        <v>1</v>
      </c>
      <c r="H30" s="13">
        <v>2</v>
      </c>
      <c r="I30" s="15">
        <v>3</v>
      </c>
      <c r="J30" s="15">
        <v>1</v>
      </c>
      <c r="K30" s="15">
        <v>2</v>
      </c>
      <c r="L30" s="15">
        <v>1</v>
      </c>
      <c r="M30" s="15">
        <v>1</v>
      </c>
      <c r="N30" s="18">
        <f>M30-L30</f>
        <v>0</v>
      </c>
      <c r="O30" s="19"/>
      <c r="P30" s="20">
        <f>M30/L30</f>
        <v>1</v>
      </c>
      <c r="Q30" s="22">
        <f>I30+K30+M30</f>
        <v>6</v>
      </c>
      <c r="R30" s="23">
        <f>Q30-F30</f>
        <v>0</v>
      </c>
      <c r="S30" s="24">
        <f>Q30/F30</f>
        <v>1</v>
      </c>
      <c r="T30" s="25"/>
    </row>
    <row r="31" ht="28" customHeight="1" spans="1:20">
      <c r="A31" s="13">
        <f>ROW()-1</f>
        <v>30</v>
      </c>
      <c r="B31" s="13">
        <v>54</v>
      </c>
      <c r="C31" s="13" t="s">
        <v>440</v>
      </c>
      <c r="D31" s="13" t="s">
        <v>94</v>
      </c>
      <c r="E31" s="13" t="s">
        <v>409</v>
      </c>
      <c r="F31" s="14">
        <v>12</v>
      </c>
      <c r="G31" s="15">
        <v>2</v>
      </c>
      <c r="H31" s="13">
        <v>2</v>
      </c>
      <c r="I31" s="15">
        <v>3</v>
      </c>
      <c r="J31" s="15">
        <v>2</v>
      </c>
      <c r="K31" s="15">
        <v>1</v>
      </c>
      <c r="L31" s="15">
        <v>2</v>
      </c>
      <c r="M31" s="15">
        <v>0</v>
      </c>
      <c r="N31" s="18">
        <f>M31-L31</f>
        <v>-2</v>
      </c>
      <c r="O31" s="19">
        <f>N31*15</f>
        <v>-30</v>
      </c>
      <c r="P31" s="20">
        <f>M31/L31</f>
        <v>0</v>
      </c>
      <c r="Q31" s="22">
        <f>I31+K31+M31</f>
        <v>4</v>
      </c>
      <c r="R31" s="23">
        <f>Q31-F31</f>
        <v>-8</v>
      </c>
      <c r="S31" s="24">
        <f>Q31/F31</f>
        <v>0.333333333333333</v>
      </c>
      <c r="T31" s="25" t="s">
        <v>410</v>
      </c>
    </row>
    <row r="32" ht="28" customHeight="1" spans="1:20">
      <c r="A32" s="13">
        <f>ROW()-1</f>
        <v>31</v>
      </c>
      <c r="B32" s="13">
        <v>754</v>
      </c>
      <c r="C32" s="13" t="s">
        <v>441</v>
      </c>
      <c r="D32" s="13" t="s">
        <v>94</v>
      </c>
      <c r="E32" s="13" t="s">
        <v>412</v>
      </c>
      <c r="F32" s="14">
        <v>6</v>
      </c>
      <c r="G32" s="15">
        <v>1</v>
      </c>
      <c r="H32" s="13">
        <v>0</v>
      </c>
      <c r="I32" s="15">
        <v>0</v>
      </c>
      <c r="J32" s="15">
        <v>1</v>
      </c>
      <c r="K32" s="15">
        <v>0</v>
      </c>
      <c r="L32" s="15">
        <v>1</v>
      </c>
      <c r="M32" s="15">
        <v>0</v>
      </c>
      <c r="N32" s="18">
        <f>M32-L32</f>
        <v>-1</v>
      </c>
      <c r="O32" s="19">
        <f>N32*15</f>
        <v>-15</v>
      </c>
      <c r="P32" s="20">
        <f>M32/L32</f>
        <v>0</v>
      </c>
      <c r="Q32" s="22">
        <f>I32+K32+M32</f>
        <v>0</v>
      </c>
      <c r="R32" s="23">
        <f>Q32-F32</f>
        <v>-6</v>
      </c>
      <c r="S32" s="24">
        <f>Q32/F32</f>
        <v>0</v>
      </c>
      <c r="T32" s="25" t="s">
        <v>410</v>
      </c>
    </row>
    <row r="33" ht="28" customHeight="1" spans="1:20">
      <c r="A33" s="13">
        <f>ROW()-1</f>
        <v>32</v>
      </c>
      <c r="B33" s="13">
        <v>52</v>
      </c>
      <c r="C33" s="13" t="s">
        <v>442</v>
      </c>
      <c r="D33" s="13" t="s">
        <v>94</v>
      </c>
      <c r="E33" s="13" t="s">
        <v>412</v>
      </c>
      <c r="F33" s="14">
        <v>6</v>
      </c>
      <c r="G33" s="15">
        <v>1</v>
      </c>
      <c r="H33" s="13">
        <v>0</v>
      </c>
      <c r="I33" s="15">
        <v>0</v>
      </c>
      <c r="J33" s="15">
        <v>1</v>
      </c>
      <c r="K33" s="15">
        <v>0</v>
      </c>
      <c r="L33" s="15">
        <v>1</v>
      </c>
      <c r="M33" s="15">
        <v>0</v>
      </c>
      <c r="N33" s="18">
        <f>M33-L33</f>
        <v>-1</v>
      </c>
      <c r="O33" s="19">
        <f>N33*15</f>
        <v>-15</v>
      </c>
      <c r="P33" s="20">
        <f>M33/L33</f>
        <v>0</v>
      </c>
      <c r="Q33" s="22">
        <f>I33+K33+M33</f>
        <v>0</v>
      </c>
      <c r="R33" s="23">
        <f>Q33-F33</f>
        <v>-6</v>
      </c>
      <c r="S33" s="24">
        <f>Q33/F33</f>
        <v>0</v>
      </c>
      <c r="T33" s="25" t="s">
        <v>410</v>
      </c>
    </row>
    <row r="34" ht="28" customHeight="1" spans="1:20">
      <c r="A34" s="13">
        <f>ROW()-1</f>
        <v>33</v>
      </c>
      <c r="B34" s="16">
        <v>122176</v>
      </c>
      <c r="C34" s="13" t="s">
        <v>443</v>
      </c>
      <c r="D34" s="13" t="s">
        <v>94</v>
      </c>
      <c r="E34" s="13" t="s">
        <v>412</v>
      </c>
      <c r="F34" s="14">
        <v>3</v>
      </c>
      <c r="G34" s="15">
        <v>1</v>
      </c>
      <c r="H34" s="13">
        <v>2</v>
      </c>
      <c r="I34" s="15">
        <v>3</v>
      </c>
      <c r="J34" s="15">
        <v>1</v>
      </c>
      <c r="K34" s="15">
        <v>0</v>
      </c>
      <c r="L34" s="15">
        <v>1</v>
      </c>
      <c r="M34" s="15">
        <v>0</v>
      </c>
      <c r="N34" s="18">
        <f>M34-L34</f>
        <v>-1</v>
      </c>
      <c r="O34" s="19"/>
      <c r="P34" s="20">
        <f>M34/L34</f>
        <v>0</v>
      </c>
      <c r="Q34" s="22">
        <f>I34+K34+M34</f>
        <v>3</v>
      </c>
      <c r="R34" s="23">
        <f>Q34-F34</f>
        <v>0</v>
      </c>
      <c r="S34" s="24">
        <f>Q34/F34</f>
        <v>1</v>
      </c>
      <c r="T34" s="25" t="s">
        <v>444</v>
      </c>
    </row>
    <row r="35" ht="28" customHeight="1" spans="1:20">
      <c r="A35" s="13">
        <f>ROW()-1</f>
        <v>34</v>
      </c>
      <c r="B35" s="13">
        <v>104428</v>
      </c>
      <c r="C35" s="13" t="s">
        <v>445</v>
      </c>
      <c r="D35" s="13" t="s">
        <v>94</v>
      </c>
      <c r="E35" s="13" t="s">
        <v>412</v>
      </c>
      <c r="F35" s="14">
        <v>6</v>
      </c>
      <c r="G35" s="15">
        <v>1</v>
      </c>
      <c r="H35" s="13">
        <v>1</v>
      </c>
      <c r="I35" s="15">
        <v>1</v>
      </c>
      <c r="J35" s="15">
        <v>1</v>
      </c>
      <c r="K35" s="15">
        <v>1</v>
      </c>
      <c r="L35" s="15">
        <v>1</v>
      </c>
      <c r="M35" s="15">
        <v>0</v>
      </c>
      <c r="N35" s="18">
        <f>M35-L35</f>
        <v>-1</v>
      </c>
      <c r="O35" s="19">
        <f>N35*15</f>
        <v>-15</v>
      </c>
      <c r="P35" s="20">
        <f>M35/L35</f>
        <v>0</v>
      </c>
      <c r="Q35" s="22">
        <f>I35+K35+M35</f>
        <v>2</v>
      </c>
      <c r="R35" s="23">
        <f>Q35-F35</f>
        <v>-4</v>
      </c>
      <c r="S35" s="24">
        <f>Q35/F35</f>
        <v>0.333333333333333</v>
      </c>
      <c r="T35" s="25" t="s">
        <v>410</v>
      </c>
    </row>
    <row r="36" ht="28" customHeight="1" spans="1:20">
      <c r="A36" s="13">
        <f>ROW()-1</f>
        <v>35</v>
      </c>
      <c r="B36" s="13">
        <v>367</v>
      </c>
      <c r="C36" s="13" t="s">
        <v>446</v>
      </c>
      <c r="D36" s="13" t="s">
        <v>94</v>
      </c>
      <c r="E36" s="13" t="s">
        <v>412</v>
      </c>
      <c r="F36" s="14">
        <v>6</v>
      </c>
      <c r="G36" s="15">
        <v>1</v>
      </c>
      <c r="H36" s="13">
        <v>2</v>
      </c>
      <c r="I36" s="15">
        <v>3</v>
      </c>
      <c r="J36" s="15">
        <v>1</v>
      </c>
      <c r="K36" s="15">
        <v>1</v>
      </c>
      <c r="L36" s="15">
        <v>1</v>
      </c>
      <c r="M36" s="15">
        <v>1</v>
      </c>
      <c r="N36" s="18">
        <f>M36-L36</f>
        <v>0</v>
      </c>
      <c r="O36" s="19"/>
      <c r="P36" s="20">
        <f>M36/L36</f>
        <v>1</v>
      </c>
      <c r="Q36" s="22">
        <f>I36+K36+M36</f>
        <v>5</v>
      </c>
      <c r="R36" s="23">
        <f>Q36-F36</f>
        <v>-1</v>
      </c>
      <c r="S36" s="24">
        <f>Q36/F36</f>
        <v>0.833333333333333</v>
      </c>
      <c r="T36" s="25"/>
    </row>
    <row r="37" ht="28" customHeight="1" spans="1:20">
      <c r="A37" s="13">
        <f>ROW()-1</f>
        <v>36</v>
      </c>
      <c r="B37" s="13">
        <v>104838</v>
      </c>
      <c r="C37" s="13" t="s">
        <v>447</v>
      </c>
      <c r="D37" s="13" t="s">
        <v>94</v>
      </c>
      <c r="E37" s="13" t="s">
        <v>412</v>
      </c>
      <c r="F37" s="14">
        <v>6</v>
      </c>
      <c r="G37" s="15">
        <v>1</v>
      </c>
      <c r="H37" s="13">
        <v>1</v>
      </c>
      <c r="I37" s="15">
        <v>0</v>
      </c>
      <c r="J37" s="15">
        <v>1</v>
      </c>
      <c r="K37" s="15">
        <v>1</v>
      </c>
      <c r="L37" s="15">
        <v>1</v>
      </c>
      <c r="M37" s="15">
        <v>0</v>
      </c>
      <c r="N37" s="18">
        <f>M37-L37</f>
        <v>-1</v>
      </c>
      <c r="O37" s="19">
        <f>N37*15</f>
        <v>-15</v>
      </c>
      <c r="P37" s="20">
        <f>M37/L37</f>
        <v>0</v>
      </c>
      <c r="Q37" s="22">
        <f>I37+K37+M37</f>
        <v>1</v>
      </c>
      <c r="R37" s="23">
        <f>Q37-F37</f>
        <v>-5</v>
      </c>
      <c r="S37" s="24">
        <f>Q37/F37</f>
        <v>0.166666666666667</v>
      </c>
      <c r="T37" s="25" t="s">
        <v>410</v>
      </c>
    </row>
    <row r="38" ht="28" customHeight="1" spans="1:20">
      <c r="A38" s="13">
        <f>ROW()-1</f>
        <v>37</v>
      </c>
      <c r="B38" s="13">
        <v>56</v>
      </c>
      <c r="C38" s="13" t="s">
        <v>97</v>
      </c>
      <c r="D38" s="13" t="s">
        <v>94</v>
      </c>
      <c r="E38" s="13" t="s">
        <v>412</v>
      </c>
      <c r="F38" s="14">
        <v>6</v>
      </c>
      <c r="G38" s="15">
        <v>1</v>
      </c>
      <c r="H38" s="13">
        <v>1</v>
      </c>
      <c r="I38" s="15">
        <v>2</v>
      </c>
      <c r="J38" s="15">
        <v>1</v>
      </c>
      <c r="K38" s="15">
        <v>1</v>
      </c>
      <c r="L38" s="15">
        <v>1</v>
      </c>
      <c r="M38" s="15">
        <v>1</v>
      </c>
      <c r="N38" s="18">
        <f>M38-L38</f>
        <v>0</v>
      </c>
      <c r="O38" s="19"/>
      <c r="P38" s="20">
        <f>M38/L38</f>
        <v>1</v>
      </c>
      <c r="Q38" s="22">
        <f>I38+K38+M38</f>
        <v>4</v>
      </c>
      <c r="R38" s="23">
        <f>Q38-F38</f>
        <v>-2</v>
      </c>
      <c r="S38" s="24">
        <f>Q38/F38</f>
        <v>0.666666666666667</v>
      </c>
      <c r="T38" s="25"/>
    </row>
    <row r="39" ht="28" customHeight="1" spans="1:20">
      <c r="A39" s="13">
        <f>ROW()-1</f>
        <v>38</v>
      </c>
      <c r="B39" s="13">
        <v>387</v>
      </c>
      <c r="C39" s="13" t="s">
        <v>448</v>
      </c>
      <c r="D39" s="13" t="s">
        <v>102</v>
      </c>
      <c r="E39" s="13" t="s">
        <v>409</v>
      </c>
      <c r="F39" s="14">
        <v>12</v>
      </c>
      <c r="G39" s="15">
        <v>2</v>
      </c>
      <c r="H39" s="13">
        <v>1</v>
      </c>
      <c r="I39" s="15">
        <v>2</v>
      </c>
      <c r="J39" s="15">
        <v>2</v>
      </c>
      <c r="K39" s="15">
        <v>0</v>
      </c>
      <c r="L39" s="15">
        <v>2</v>
      </c>
      <c r="M39" s="15">
        <v>1</v>
      </c>
      <c r="N39" s="18">
        <f>M39-L39</f>
        <v>-1</v>
      </c>
      <c r="O39" s="19">
        <f>N39*15</f>
        <v>-15</v>
      </c>
      <c r="P39" s="20">
        <f>M39/L39</f>
        <v>0.5</v>
      </c>
      <c r="Q39" s="22">
        <f>I39+K39+M39</f>
        <v>3</v>
      </c>
      <c r="R39" s="23">
        <f>Q39-F39</f>
        <v>-9</v>
      </c>
      <c r="S39" s="24">
        <f>Q39/F39</f>
        <v>0.25</v>
      </c>
      <c r="T39" s="25" t="s">
        <v>410</v>
      </c>
    </row>
    <row r="40" ht="28" customHeight="1" spans="1:20">
      <c r="A40" s="13">
        <f>ROW()-1</f>
        <v>39</v>
      </c>
      <c r="B40" s="13">
        <v>118074</v>
      </c>
      <c r="C40" s="13" t="s">
        <v>449</v>
      </c>
      <c r="D40" s="13" t="s">
        <v>102</v>
      </c>
      <c r="E40" s="13" t="s">
        <v>409</v>
      </c>
      <c r="F40" s="14">
        <v>12</v>
      </c>
      <c r="G40" s="15">
        <v>2</v>
      </c>
      <c r="H40" s="13">
        <v>2</v>
      </c>
      <c r="I40" s="15">
        <v>3</v>
      </c>
      <c r="J40" s="15">
        <v>2</v>
      </c>
      <c r="K40" s="15">
        <v>0</v>
      </c>
      <c r="L40" s="15">
        <v>2</v>
      </c>
      <c r="M40" s="15">
        <v>1</v>
      </c>
      <c r="N40" s="18">
        <f>M40-L40</f>
        <v>-1</v>
      </c>
      <c r="O40" s="19">
        <f>N40*15</f>
        <v>-15</v>
      </c>
      <c r="P40" s="20">
        <f>M40/L40</f>
        <v>0.5</v>
      </c>
      <c r="Q40" s="22">
        <f>I40+K40+M40</f>
        <v>4</v>
      </c>
      <c r="R40" s="23">
        <f>Q40-F40</f>
        <v>-8</v>
      </c>
      <c r="S40" s="24">
        <f>Q40/F40</f>
        <v>0.333333333333333</v>
      </c>
      <c r="T40" s="25" t="s">
        <v>410</v>
      </c>
    </row>
    <row r="41" ht="28" customHeight="1" spans="1:20">
      <c r="A41" s="13">
        <f>ROW()-1</f>
        <v>40</v>
      </c>
      <c r="B41" s="13">
        <v>743</v>
      </c>
      <c r="C41" s="13" t="s">
        <v>450</v>
      </c>
      <c r="D41" s="13" t="s">
        <v>102</v>
      </c>
      <c r="E41" s="13" t="s">
        <v>409</v>
      </c>
      <c r="F41" s="14">
        <v>12</v>
      </c>
      <c r="G41" s="15">
        <v>2</v>
      </c>
      <c r="H41" s="13">
        <v>0</v>
      </c>
      <c r="I41" s="15">
        <v>0</v>
      </c>
      <c r="J41" s="15">
        <v>2</v>
      </c>
      <c r="K41" s="15">
        <v>0</v>
      </c>
      <c r="L41" s="15">
        <v>2</v>
      </c>
      <c r="M41" s="15">
        <v>1</v>
      </c>
      <c r="N41" s="18">
        <f>M41-L41</f>
        <v>-1</v>
      </c>
      <c r="O41" s="19">
        <f>N41*15</f>
        <v>-15</v>
      </c>
      <c r="P41" s="20">
        <f>M41/L41</f>
        <v>0.5</v>
      </c>
      <c r="Q41" s="22">
        <f>I41+K41+M41</f>
        <v>1</v>
      </c>
      <c r="R41" s="23">
        <f>Q41-F41</f>
        <v>-11</v>
      </c>
      <c r="S41" s="24">
        <f>Q41/F41</f>
        <v>0.0833333333333333</v>
      </c>
      <c r="T41" s="25" t="s">
        <v>410</v>
      </c>
    </row>
    <row r="42" ht="28" customHeight="1" spans="1:20">
      <c r="A42" s="13">
        <f>ROW()-1</f>
        <v>41</v>
      </c>
      <c r="B42" s="13">
        <v>707</v>
      </c>
      <c r="C42" s="13" t="s">
        <v>451</v>
      </c>
      <c r="D42" s="13" t="s">
        <v>102</v>
      </c>
      <c r="E42" s="13" t="s">
        <v>409</v>
      </c>
      <c r="F42" s="14">
        <v>12</v>
      </c>
      <c r="G42" s="15">
        <v>2</v>
      </c>
      <c r="H42" s="13">
        <v>2</v>
      </c>
      <c r="I42" s="15">
        <v>3</v>
      </c>
      <c r="J42" s="15">
        <v>2</v>
      </c>
      <c r="K42" s="15">
        <v>1</v>
      </c>
      <c r="L42" s="15">
        <v>2</v>
      </c>
      <c r="M42" s="15">
        <v>2</v>
      </c>
      <c r="N42" s="18">
        <f>M42-L42</f>
        <v>0</v>
      </c>
      <c r="O42" s="19">
        <v>-15</v>
      </c>
      <c r="P42" s="20">
        <f>M42/L42</f>
        <v>1</v>
      </c>
      <c r="Q42" s="22">
        <f>I42+K42+M42</f>
        <v>6</v>
      </c>
      <c r="R42" s="23">
        <f>Q42-F42</f>
        <v>-6</v>
      </c>
      <c r="S42" s="24">
        <f>Q42/F42</f>
        <v>0.5</v>
      </c>
      <c r="T42" s="25" t="s">
        <v>410</v>
      </c>
    </row>
    <row r="43" ht="28" customHeight="1" spans="1:20">
      <c r="A43" s="13">
        <f>ROW()-1</f>
        <v>42</v>
      </c>
      <c r="B43" s="13">
        <v>712</v>
      </c>
      <c r="C43" s="13" t="s">
        <v>452</v>
      </c>
      <c r="D43" s="13" t="s">
        <v>102</v>
      </c>
      <c r="E43" s="13" t="s">
        <v>409</v>
      </c>
      <c r="F43" s="14">
        <v>12</v>
      </c>
      <c r="G43" s="15">
        <v>2</v>
      </c>
      <c r="H43" s="13">
        <v>2</v>
      </c>
      <c r="I43" s="15">
        <v>2</v>
      </c>
      <c r="J43" s="15">
        <v>2</v>
      </c>
      <c r="K43" s="15">
        <v>1</v>
      </c>
      <c r="L43" s="15">
        <v>2</v>
      </c>
      <c r="M43" s="15">
        <v>0</v>
      </c>
      <c r="N43" s="18">
        <f>M43-L43</f>
        <v>-2</v>
      </c>
      <c r="O43" s="19">
        <f>N43*15</f>
        <v>-30</v>
      </c>
      <c r="P43" s="20">
        <f>M43/L43</f>
        <v>0</v>
      </c>
      <c r="Q43" s="22">
        <f>I43+K43+M43</f>
        <v>3</v>
      </c>
      <c r="R43" s="23">
        <f>Q43-F43</f>
        <v>-9</v>
      </c>
      <c r="S43" s="24">
        <f>Q43/F43</f>
        <v>0.25</v>
      </c>
      <c r="T43" s="25" t="s">
        <v>410</v>
      </c>
    </row>
    <row r="44" ht="28" customHeight="1" spans="1:20">
      <c r="A44" s="13">
        <f>ROW()-1</f>
        <v>43</v>
      </c>
      <c r="B44" s="13">
        <v>546</v>
      </c>
      <c r="C44" s="13" t="s">
        <v>453</v>
      </c>
      <c r="D44" s="13" t="s">
        <v>102</v>
      </c>
      <c r="E44" s="13" t="s">
        <v>409</v>
      </c>
      <c r="F44" s="14">
        <v>12</v>
      </c>
      <c r="G44" s="15">
        <v>2</v>
      </c>
      <c r="H44" s="13">
        <v>3</v>
      </c>
      <c r="I44" s="15">
        <v>3</v>
      </c>
      <c r="J44" s="15">
        <v>2</v>
      </c>
      <c r="K44" s="15">
        <v>1</v>
      </c>
      <c r="L44" s="15">
        <v>2</v>
      </c>
      <c r="M44" s="15">
        <v>2</v>
      </c>
      <c r="N44" s="18">
        <f>M44-L44</f>
        <v>0</v>
      </c>
      <c r="O44" s="19">
        <v>-15</v>
      </c>
      <c r="P44" s="20">
        <f>M44/L44</f>
        <v>1</v>
      </c>
      <c r="Q44" s="22">
        <f>I44+K44+M44</f>
        <v>6</v>
      </c>
      <c r="R44" s="23">
        <f>Q44-F44</f>
        <v>-6</v>
      </c>
      <c r="S44" s="24">
        <f>Q44/F44</f>
        <v>0.5</v>
      </c>
      <c r="T44" s="25" t="s">
        <v>410</v>
      </c>
    </row>
    <row r="45" ht="28" customHeight="1" spans="1:20">
      <c r="A45" s="13">
        <f>ROW()-1</f>
        <v>44</v>
      </c>
      <c r="B45" s="13">
        <v>377</v>
      </c>
      <c r="C45" s="13" t="s">
        <v>454</v>
      </c>
      <c r="D45" s="13" t="s">
        <v>102</v>
      </c>
      <c r="E45" s="13" t="s">
        <v>409</v>
      </c>
      <c r="F45" s="14">
        <v>12</v>
      </c>
      <c r="G45" s="15">
        <v>2</v>
      </c>
      <c r="H45" s="13">
        <v>0</v>
      </c>
      <c r="I45" s="15">
        <v>1</v>
      </c>
      <c r="J45" s="15">
        <v>2</v>
      </c>
      <c r="K45" s="15">
        <v>1</v>
      </c>
      <c r="L45" s="15">
        <v>2</v>
      </c>
      <c r="M45" s="15">
        <v>0</v>
      </c>
      <c r="N45" s="18">
        <f>M45-L45</f>
        <v>-2</v>
      </c>
      <c r="O45" s="19">
        <f>N45*15</f>
        <v>-30</v>
      </c>
      <c r="P45" s="20">
        <f>M45/L45</f>
        <v>0</v>
      </c>
      <c r="Q45" s="22">
        <f>I45+K45+M45</f>
        <v>2</v>
      </c>
      <c r="R45" s="23">
        <f>Q45-F45</f>
        <v>-10</v>
      </c>
      <c r="S45" s="24">
        <f>Q45/F45</f>
        <v>0.166666666666667</v>
      </c>
      <c r="T45" s="25" t="s">
        <v>410</v>
      </c>
    </row>
    <row r="46" ht="28" customHeight="1" spans="1:20">
      <c r="A46" s="13">
        <f>ROW()-1</f>
        <v>45</v>
      </c>
      <c r="B46" s="13">
        <v>598</v>
      </c>
      <c r="C46" s="13" t="s">
        <v>455</v>
      </c>
      <c r="D46" s="13" t="s">
        <v>102</v>
      </c>
      <c r="E46" s="13" t="s">
        <v>409</v>
      </c>
      <c r="F46" s="14">
        <v>12</v>
      </c>
      <c r="G46" s="15">
        <v>2</v>
      </c>
      <c r="H46" s="13">
        <v>2</v>
      </c>
      <c r="I46" s="15">
        <v>3</v>
      </c>
      <c r="J46" s="15">
        <v>2</v>
      </c>
      <c r="K46" s="15">
        <v>1</v>
      </c>
      <c r="L46" s="15">
        <v>2</v>
      </c>
      <c r="M46" s="15">
        <v>0</v>
      </c>
      <c r="N46" s="18">
        <f>M46-L46</f>
        <v>-2</v>
      </c>
      <c r="O46" s="19">
        <f>N46*15</f>
        <v>-30</v>
      </c>
      <c r="P46" s="20">
        <f>M46/L46</f>
        <v>0</v>
      </c>
      <c r="Q46" s="22">
        <f>I46+K46+M46</f>
        <v>4</v>
      </c>
      <c r="R46" s="23">
        <f>Q46-F46</f>
        <v>-8</v>
      </c>
      <c r="S46" s="24">
        <f>Q46/F46</f>
        <v>0.333333333333333</v>
      </c>
      <c r="T46" s="25" t="s">
        <v>410</v>
      </c>
    </row>
    <row r="47" ht="28" customHeight="1" spans="1:20">
      <c r="A47" s="13">
        <f>ROW()-1</f>
        <v>46</v>
      </c>
      <c r="B47" s="13">
        <v>373</v>
      </c>
      <c r="C47" s="13" t="s">
        <v>456</v>
      </c>
      <c r="D47" s="13" t="s">
        <v>102</v>
      </c>
      <c r="E47" s="13" t="s">
        <v>409</v>
      </c>
      <c r="F47" s="14">
        <v>12</v>
      </c>
      <c r="G47" s="15">
        <v>2</v>
      </c>
      <c r="H47" s="13">
        <v>2</v>
      </c>
      <c r="I47" s="15">
        <v>2</v>
      </c>
      <c r="J47" s="15">
        <v>2</v>
      </c>
      <c r="K47" s="15">
        <v>1</v>
      </c>
      <c r="L47" s="15">
        <v>2</v>
      </c>
      <c r="M47" s="15">
        <v>1</v>
      </c>
      <c r="N47" s="18">
        <f>M47-L47</f>
        <v>-1</v>
      </c>
      <c r="O47" s="19">
        <f>N47*15</f>
        <v>-15</v>
      </c>
      <c r="P47" s="20">
        <f>M47/L47</f>
        <v>0.5</v>
      </c>
      <c r="Q47" s="22">
        <f>I47+K47+M47</f>
        <v>4</v>
      </c>
      <c r="R47" s="23">
        <f>Q47-F47</f>
        <v>-8</v>
      </c>
      <c r="S47" s="24">
        <f>Q47/F47</f>
        <v>0.333333333333333</v>
      </c>
      <c r="T47" s="25" t="s">
        <v>410</v>
      </c>
    </row>
    <row r="48" ht="28" customHeight="1" spans="1:20">
      <c r="A48" s="13">
        <f>ROW()-1</f>
        <v>47</v>
      </c>
      <c r="B48" s="13">
        <v>117184</v>
      </c>
      <c r="C48" s="13" t="s">
        <v>457</v>
      </c>
      <c r="D48" s="13" t="s">
        <v>102</v>
      </c>
      <c r="E48" s="13" t="s">
        <v>409</v>
      </c>
      <c r="F48" s="14">
        <v>12</v>
      </c>
      <c r="G48" s="15">
        <v>2</v>
      </c>
      <c r="H48" s="13">
        <v>0</v>
      </c>
      <c r="I48" s="15">
        <v>0</v>
      </c>
      <c r="J48" s="15">
        <v>2</v>
      </c>
      <c r="K48" s="15">
        <v>1</v>
      </c>
      <c r="L48" s="15">
        <v>2</v>
      </c>
      <c r="M48" s="15">
        <v>1</v>
      </c>
      <c r="N48" s="18">
        <f>M48-L48</f>
        <v>-1</v>
      </c>
      <c r="O48" s="19">
        <f>N48*15</f>
        <v>-15</v>
      </c>
      <c r="P48" s="20">
        <f>M48/L48</f>
        <v>0.5</v>
      </c>
      <c r="Q48" s="22">
        <f>I48+K48+M48</f>
        <v>2</v>
      </c>
      <c r="R48" s="23">
        <f>Q48-F48</f>
        <v>-10</v>
      </c>
      <c r="S48" s="24">
        <f>Q48/F48</f>
        <v>0.166666666666667</v>
      </c>
      <c r="T48" s="25" t="s">
        <v>410</v>
      </c>
    </row>
    <row r="49" ht="28" customHeight="1" spans="1:20">
      <c r="A49" s="13">
        <f>ROW()-1</f>
        <v>48</v>
      </c>
      <c r="B49" s="13">
        <v>105751</v>
      </c>
      <c r="C49" s="13" t="s">
        <v>458</v>
      </c>
      <c r="D49" s="13" t="s">
        <v>102</v>
      </c>
      <c r="E49" s="13" t="s">
        <v>409</v>
      </c>
      <c r="F49" s="14">
        <v>12</v>
      </c>
      <c r="G49" s="15">
        <v>2</v>
      </c>
      <c r="H49" s="13">
        <v>2</v>
      </c>
      <c r="I49" s="15">
        <v>2</v>
      </c>
      <c r="J49" s="15">
        <v>2</v>
      </c>
      <c r="K49" s="15">
        <v>1</v>
      </c>
      <c r="L49" s="15">
        <v>2</v>
      </c>
      <c r="M49" s="15">
        <v>0</v>
      </c>
      <c r="N49" s="18">
        <f>M49-L49</f>
        <v>-2</v>
      </c>
      <c r="O49" s="19">
        <f>N49*15</f>
        <v>-30</v>
      </c>
      <c r="P49" s="20">
        <f>M49/L49</f>
        <v>0</v>
      </c>
      <c r="Q49" s="22">
        <f>I49+K49+M49</f>
        <v>3</v>
      </c>
      <c r="R49" s="23">
        <f>Q49-F49</f>
        <v>-9</v>
      </c>
      <c r="S49" s="24">
        <f>Q49/F49</f>
        <v>0.25</v>
      </c>
      <c r="T49" s="25" t="s">
        <v>410</v>
      </c>
    </row>
    <row r="50" ht="28" customHeight="1" spans="1:20">
      <c r="A50" s="13">
        <f>ROW()-1</f>
        <v>49</v>
      </c>
      <c r="B50" s="13">
        <v>723</v>
      </c>
      <c r="C50" s="13" t="s">
        <v>459</v>
      </c>
      <c r="D50" s="13" t="s">
        <v>102</v>
      </c>
      <c r="E50" s="13" t="s">
        <v>409</v>
      </c>
      <c r="F50" s="14">
        <v>12</v>
      </c>
      <c r="G50" s="15">
        <v>2</v>
      </c>
      <c r="H50" s="13">
        <v>3</v>
      </c>
      <c r="I50" s="15">
        <v>5</v>
      </c>
      <c r="J50" s="15">
        <v>2</v>
      </c>
      <c r="K50" s="15">
        <v>1</v>
      </c>
      <c r="L50" s="15">
        <v>2</v>
      </c>
      <c r="M50" s="15">
        <v>2</v>
      </c>
      <c r="N50" s="18">
        <f>M50-L50</f>
        <v>0</v>
      </c>
      <c r="O50" s="19">
        <v>-15</v>
      </c>
      <c r="P50" s="20">
        <f>M50/L50</f>
        <v>1</v>
      </c>
      <c r="Q50" s="22">
        <f>I50+K50+M50</f>
        <v>8</v>
      </c>
      <c r="R50" s="23">
        <f>Q50-F50</f>
        <v>-4</v>
      </c>
      <c r="S50" s="24">
        <f>Q50/F50</f>
        <v>0.666666666666667</v>
      </c>
      <c r="T50" s="25" t="s">
        <v>410</v>
      </c>
    </row>
    <row r="51" ht="28" customHeight="1" spans="1:20">
      <c r="A51" s="13">
        <f>ROW()-1</f>
        <v>50</v>
      </c>
      <c r="B51" s="13">
        <v>102479</v>
      </c>
      <c r="C51" s="13" t="s">
        <v>460</v>
      </c>
      <c r="D51" s="13" t="s">
        <v>102</v>
      </c>
      <c r="E51" s="13" t="s">
        <v>412</v>
      </c>
      <c r="F51" s="14">
        <v>6</v>
      </c>
      <c r="G51" s="15">
        <v>1</v>
      </c>
      <c r="H51" s="13">
        <v>0</v>
      </c>
      <c r="I51" s="15">
        <v>0</v>
      </c>
      <c r="J51" s="15">
        <v>1</v>
      </c>
      <c r="K51" s="15">
        <v>0</v>
      </c>
      <c r="L51" s="15">
        <v>1</v>
      </c>
      <c r="M51" s="15">
        <v>1</v>
      </c>
      <c r="N51" s="18">
        <f>M51-L51</f>
        <v>0</v>
      </c>
      <c r="O51" s="19">
        <v>-15</v>
      </c>
      <c r="P51" s="20">
        <f>M51/L51</f>
        <v>1</v>
      </c>
      <c r="Q51" s="22">
        <f>I51+K51+M51</f>
        <v>1</v>
      </c>
      <c r="R51" s="23">
        <f>Q51-F51</f>
        <v>-5</v>
      </c>
      <c r="S51" s="24">
        <f>Q51/F51</f>
        <v>0.166666666666667</v>
      </c>
      <c r="T51" s="25" t="s">
        <v>410</v>
      </c>
    </row>
    <row r="52" ht="28" customHeight="1" spans="1:20">
      <c r="A52" s="13">
        <f>ROW()-1</f>
        <v>51</v>
      </c>
      <c r="B52" s="13">
        <v>355</v>
      </c>
      <c r="C52" s="13" t="s">
        <v>461</v>
      </c>
      <c r="D52" s="13" t="s">
        <v>102</v>
      </c>
      <c r="E52" s="13" t="s">
        <v>412</v>
      </c>
      <c r="F52" s="14">
        <v>6</v>
      </c>
      <c r="G52" s="15">
        <v>1</v>
      </c>
      <c r="H52" s="13">
        <v>1</v>
      </c>
      <c r="I52" s="15">
        <v>1</v>
      </c>
      <c r="J52" s="15">
        <v>1</v>
      </c>
      <c r="K52" s="15">
        <v>0</v>
      </c>
      <c r="L52" s="15">
        <v>1</v>
      </c>
      <c r="M52" s="15">
        <v>0</v>
      </c>
      <c r="N52" s="18">
        <f>M52-L52</f>
        <v>-1</v>
      </c>
      <c r="O52" s="19">
        <f>N52*15</f>
        <v>-15</v>
      </c>
      <c r="P52" s="20">
        <f>M52/L52</f>
        <v>0</v>
      </c>
      <c r="Q52" s="22">
        <f>I52+K52+M52</f>
        <v>1</v>
      </c>
      <c r="R52" s="23">
        <f>Q52-F52</f>
        <v>-5</v>
      </c>
      <c r="S52" s="24">
        <f>Q52/F52</f>
        <v>0.166666666666667</v>
      </c>
      <c r="T52" s="25" t="s">
        <v>410</v>
      </c>
    </row>
    <row r="53" ht="28" customHeight="1" spans="1:20">
      <c r="A53" s="13">
        <f>ROW()-1</f>
        <v>52</v>
      </c>
      <c r="B53" s="13">
        <v>114069</v>
      </c>
      <c r="C53" s="13" t="s">
        <v>462</v>
      </c>
      <c r="D53" s="13" t="s">
        <v>102</v>
      </c>
      <c r="E53" s="13" t="s">
        <v>412</v>
      </c>
      <c r="F53" s="14">
        <v>6</v>
      </c>
      <c r="G53" s="15">
        <v>1</v>
      </c>
      <c r="H53" s="13">
        <v>0</v>
      </c>
      <c r="I53" s="15">
        <v>0</v>
      </c>
      <c r="J53" s="15">
        <v>1</v>
      </c>
      <c r="K53" s="15">
        <v>0</v>
      </c>
      <c r="L53" s="15">
        <v>1</v>
      </c>
      <c r="M53" s="15">
        <v>0</v>
      </c>
      <c r="N53" s="18">
        <f>M53-L53</f>
        <v>-1</v>
      </c>
      <c r="O53" s="19">
        <f>N53*15</f>
        <v>-15</v>
      </c>
      <c r="P53" s="20">
        <f>M53/L53</f>
        <v>0</v>
      </c>
      <c r="Q53" s="22">
        <f>I53+K53+M53</f>
        <v>0</v>
      </c>
      <c r="R53" s="23">
        <f>Q53-F53</f>
        <v>-6</v>
      </c>
      <c r="S53" s="24">
        <f>Q53/F53</f>
        <v>0</v>
      </c>
      <c r="T53" s="25" t="s">
        <v>410</v>
      </c>
    </row>
    <row r="54" ht="28" customHeight="1" spans="1:20">
      <c r="A54" s="13">
        <f>ROW()-1</f>
        <v>53</v>
      </c>
      <c r="B54" s="13">
        <v>511</v>
      </c>
      <c r="C54" s="13" t="s">
        <v>463</v>
      </c>
      <c r="D54" s="13" t="s">
        <v>102</v>
      </c>
      <c r="E54" s="13" t="s">
        <v>409</v>
      </c>
      <c r="F54" s="14">
        <v>12</v>
      </c>
      <c r="G54" s="15">
        <v>2</v>
      </c>
      <c r="H54" s="13">
        <v>2</v>
      </c>
      <c r="I54" s="15">
        <v>2</v>
      </c>
      <c r="J54" s="15">
        <v>2</v>
      </c>
      <c r="K54" s="15">
        <v>2</v>
      </c>
      <c r="L54" s="15">
        <v>2</v>
      </c>
      <c r="M54" s="15">
        <v>1</v>
      </c>
      <c r="N54" s="18">
        <f>M54-L54</f>
        <v>-1</v>
      </c>
      <c r="O54" s="19">
        <f>N54*15</f>
        <v>-15</v>
      </c>
      <c r="P54" s="20">
        <f>M54/L54</f>
        <v>0.5</v>
      </c>
      <c r="Q54" s="22">
        <f>I54+K54+M54</f>
        <v>5</v>
      </c>
      <c r="R54" s="23">
        <f>Q54-F54</f>
        <v>-7</v>
      </c>
      <c r="S54" s="24">
        <f>Q54/F54</f>
        <v>0.416666666666667</v>
      </c>
      <c r="T54" s="25" t="s">
        <v>410</v>
      </c>
    </row>
    <row r="55" ht="28" customHeight="1" spans="1:20">
      <c r="A55" s="13">
        <f>ROW()-1</f>
        <v>54</v>
      </c>
      <c r="B55" s="13">
        <v>571</v>
      </c>
      <c r="C55" s="13" t="s">
        <v>464</v>
      </c>
      <c r="D55" s="13" t="s">
        <v>102</v>
      </c>
      <c r="E55" s="13" t="s">
        <v>409</v>
      </c>
      <c r="F55" s="14">
        <v>12</v>
      </c>
      <c r="G55" s="15">
        <v>2</v>
      </c>
      <c r="H55" s="13">
        <v>1</v>
      </c>
      <c r="I55" s="15">
        <v>1</v>
      </c>
      <c r="J55" s="15">
        <v>2</v>
      </c>
      <c r="K55" s="15">
        <v>2</v>
      </c>
      <c r="L55" s="15">
        <v>2</v>
      </c>
      <c r="M55" s="15">
        <v>1</v>
      </c>
      <c r="N55" s="18">
        <f>M55-L55</f>
        <v>-1</v>
      </c>
      <c r="O55" s="19">
        <f>N55*15</f>
        <v>-15</v>
      </c>
      <c r="P55" s="20">
        <f>M55/L55</f>
        <v>0.5</v>
      </c>
      <c r="Q55" s="22">
        <f>I55+K55+M55</f>
        <v>4</v>
      </c>
      <c r="R55" s="23">
        <f>Q55-F55</f>
        <v>-8</v>
      </c>
      <c r="S55" s="24">
        <f>Q55/F55</f>
        <v>0.333333333333333</v>
      </c>
      <c r="T55" s="25" t="s">
        <v>410</v>
      </c>
    </row>
    <row r="56" ht="28" customHeight="1" spans="1:20">
      <c r="A56" s="13">
        <f>ROW()-1</f>
        <v>55</v>
      </c>
      <c r="B56" s="13">
        <v>724</v>
      </c>
      <c r="C56" s="13" t="s">
        <v>465</v>
      </c>
      <c r="D56" s="13" t="s">
        <v>102</v>
      </c>
      <c r="E56" s="13" t="s">
        <v>409</v>
      </c>
      <c r="F56" s="14">
        <v>12</v>
      </c>
      <c r="G56" s="15">
        <v>2</v>
      </c>
      <c r="H56" s="13">
        <v>2</v>
      </c>
      <c r="I56" s="15">
        <v>3</v>
      </c>
      <c r="J56" s="15">
        <v>2</v>
      </c>
      <c r="K56" s="15">
        <v>2</v>
      </c>
      <c r="L56" s="15">
        <v>2</v>
      </c>
      <c r="M56" s="15">
        <v>1</v>
      </c>
      <c r="N56" s="18">
        <f>M56-L56</f>
        <v>-1</v>
      </c>
      <c r="O56" s="19">
        <f>N56*15</f>
        <v>-15</v>
      </c>
      <c r="P56" s="20">
        <f>M56/L56</f>
        <v>0.5</v>
      </c>
      <c r="Q56" s="22">
        <f>I56+K56+M56</f>
        <v>6</v>
      </c>
      <c r="R56" s="23">
        <f>Q56-F56</f>
        <v>-6</v>
      </c>
      <c r="S56" s="24">
        <f>Q56/F56</f>
        <v>0.5</v>
      </c>
      <c r="T56" s="25" t="s">
        <v>410</v>
      </c>
    </row>
    <row r="57" ht="28" customHeight="1" spans="1:20">
      <c r="A57" s="13">
        <f>ROW()-1</f>
        <v>56</v>
      </c>
      <c r="B57" s="13">
        <v>515</v>
      </c>
      <c r="C57" s="13" t="s">
        <v>466</v>
      </c>
      <c r="D57" s="13" t="s">
        <v>102</v>
      </c>
      <c r="E57" s="13" t="s">
        <v>409</v>
      </c>
      <c r="F57" s="14">
        <v>12</v>
      </c>
      <c r="G57" s="15">
        <v>2</v>
      </c>
      <c r="H57" s="13">
        <v>2</v>
      </c>
      <c r="I57" s="15">
        <v>3</v>
      </c>
      <c r="J57" s="15">
        <v>2</v>
      </c>
      <c r="K57" s="15">
        <v>2</v>
      </c>
      <c r="L57" s="15">
        <v>2</v>
      </c>
      <c r="M57" s="15">
        <v>0</v>
      </c>
      <c r="N57" s="18">
        <f>M57-L57</f>
        <v>-2</v>
      </c>
      <c r="O57" s="19">
        <f>N57*15</f>
        <v>-30</v>
      </c>
      <c r="P57" s="20">
        <f>M57/L57</f>
        <v>0</v>
      </c>
      <c r="Q57" s="22">
        <f>I57+K57+M57</f>
        <v>5</v>
      </c>
      <c r="R57" s="23">
        <f>Q57-F57</f>
        <v>-7</v>
      </c>
      <c r="S57" s="24">
        <f>Q57/F57</f>
        <v>0.416666666666667</v>
      </c>
      <c r="T57" s="25" t="s">
        <v>410</v>
      </c>
    </row>
    <row r="58" ht="28" customHeight="1" spans="1:20">
      <c r="A58" s="13">
        <f>ROW()-1</f>
        <v>57</v>
      </c>
      <c r="B58" s="13">
        <v>737</v>
      </c>
      <c r="C58" s="13" t="s">
        <v>467</v>
      </c>
      <c r="D58" s="13" t="s">
        <v>102</v>
      </c>
      <c r="E58" s="13" t="s">
        <v>409</v>
      </c>
      <c r="F58" s="14">
        <v>12</v>
      </c>
      <c r="G58" s="15">
        <v>2</v>
      </c>
      <c r="H58" s="13">
        <v>2</v>
      </c>
      <c r="I58" s="15">
        <v>4</v>
      </c>
      <c r="J58" s="15">
        <v>2</v>
      </c>
      <c r="K58" s="15">
        <v>2</v>
      </c>
      <c r="L58" s="15">
        <v>2</v>
      </c>
      <c r="M58" s="15">
        <v>0</v>
      </c>
      <c r="N58" s="18">
        <f>M58-L58</f>
        <v>-2</v>
      </c>
      <c r="O58" s="19">
        <f>N58*15</f>
        <v>-30</v>
      </c>
      <c r="P58" s="20">
        <f>M58/L58</f>
        <v>0</v>
      </c>
      <c r="Q58" s="22">
        <f>I58+K58+M58</f>
        <v>6</v>
      </c>
      <c r="R58" s="23">
        <f>Q58-F58</f>
        <v>-6</v>
      </c>
      <c r="S58" s="24">
        <f>Q58/F58</f>
        <v>0.5</v>
      </c>
      <c r="T58" s="25" t="s">
        <v>410</v>
      </c>
    </row>
    <row r="59" ht="28" customHeight="1" spans="1:20">
      <c r="A59" s="13">
        <f>ROW()-1</f>
        <v>58</v>
      </c>
      <c r="B59" s="13">
        <v>103639</v>
      </c>
      <c r="C59" s="13" t="s">
        <v>468</v>
      </c>
      <c r="D59" s="13" t="s">
        <v>102</v>
      </c>
      <c r="E59" s="13" t="s">
        <v>409</v>
      </c>
      <c r="F59" s="14">
        <v>12</v>
      </c>
      <c r="G59" s="15">
        <v>2</v>
      </c>
      <c r="H59" s="13">
        <v>2</v>
      </c>
      <c r="I59" s="15">
        <v>4</v>
      </c>
      <c r="J59" s="15">
        <v>2</v>
      </c>
      <c r="K59" s="15">
        <v>2</v>
      </c>
      <c r="L59" s="15">
        <v>2</v>
      </c>
      <c r="M59" s="15">
        <v>1</v>
      </c>
      <c r="N59" s="18">
        <f>M59-L59</f>
        <v>-1</v>
      </c>
      <c r="O59" s="19">
        <f>N59*15</f>
        <v>-15</v>
      </c>
      <c r="P59" s="20">
        <f>M59/L59</f>
        <v>0.5</v>
      </c>
      <c r="Q59" s="22">
        <f>I59+K59+M59</f>
        <v>7</v>
      </c>
      <c r="R59" s="23">
        <f>Q59-F59</f>
        <v>-5</v>
      </c>
      <c r="S59" s="24">
        <f>Q59/F59</f>
        <v>0.583333333333333</v>
      </c>
      <c r="T59" s="25" t="s">
        <v>410</v>
      </c>
    </row>
    <row r="60" ht="28" customHeight="1" spans="1:20">
      <c r="A60" s="13">
        <f>ROW()-1</f>
        <v>59</v>
      </c>
      <c r="B60" s="13">
        <v>740</v>
      </c>
      <c r="C60" s="13" t="s">
        <v>469</v>
      </c>
      <c r="D60" s="13" t="s">
        <v>102</v>
      </c>
      <c r="E60" s="13" t="s">
        <v>409</v>
      </c>
      <c r="F60" s="14">
        <v>12</v>
      </c>
      <c r="G60" s="15">
        <v>2</v>
      </c>
      <c r="H60" s="13">
        <v>0</v>
      </c>
      <c r="I60" s="15">
        <v>1</v>
      </c>
      <c r="J60" s="15">
        <v>2</v>
      </c>
      <c r="K60" s="15">
        <v>2</v>
      </c>
      <c r="L60" s="15">
        <v>2</v>
      </c>
      <c r="M60" s="15">
        <v>2</v>
      </c>
      <c r="N60" s="18">
        <f>M60-L60</f>
        <v>0</v>
      </c>
      <c r="O60" s="19"/>
      <c r="P60" s="20">
        <f>M60/L60</f>
        <v>1</v>
      </c>
      <c r="Q60" s="22">
        <f>I60+K60+M60</f>
        <v>5</v>
      </c>
      <c r="R60" s="23">
        <f>Q60-F60</f>
        <v>-7</v>
      </c>
      <c r="S60" s="24">
        <f>Q60/F60</f>
        <v>0.416666666666667</v>
      </c>
      <c r="T60" s="25"/>
    </row>
    <row r="61" ht="28" customHeight="1" spans="1:20">
      <c r="A61" s="13">
        <f>ROW()-1</f>
        <v>60</v>
      </c>
      <c r="B61" s="13">
        <v>733</v>
      </c>
      <c r="C61" s="13" t="s">
        <v>470</v>
      </c>
      <c r="D61" s="13" t="s">
        <v>102</v>
      </c>
      <c r="E61" s="13" t="s">
        <v>412</v>
      </c>
      <c r="F61" s="14">
        <v>6</v>
      </c>
      <c r="G61" s="15">
        <v>1</v>
      </c>
      <c r="H61" s="13">
        <v>3</v>
      </c>
      <c r="I61" s="15">
        <v>2</v>
      </c>
      <c r="J61" s="15">
        <v>1</v>
      </c>
      <c r="K61" s="15">
        <v>1</v>
      </c>
      <c r="L61" s="15">
        <v>1</v>
      </c>
      <c r="M61" s="15">
        <v>0</v>
      </c>
      <c r="N61" s="18">
        <f>M61-L61</f>
        <v>-1</v>
      </c>
      <c r="O61" s="19">
        <f>N61*15</f>
        <v>-15</v>
      </c>
      <c r="P61" s="20">
        <f>M61/L61</f>
        <v>0</v>
      </c>
      <c r="Q61" s="22">
        <f>I61+K61+M61</f>
        <v>3</v>
      </c>
      <c r="R61" s="23">
        <f>Q61-F61</f>
        <v>-3</v>
      </c>
      <c r="S61" s="24">
        <f>Q61/F61</f>
        <v>0.5</v>
      </c>
      <c r="T61" s="25" t="s">
        <v>410</v>
      </c>
    </row>
    <row r="62" ht="28" customHeight="1" spans="1:20">
      <c r="A62" s="13">
        <f>ROW()-1</f>
        <v>61</v>
      </c>
      <c r="B62" s="13">
        <v>573</v>
      </c>
      <c r="C62" s="13" t="s">
        <v>471</v>
      </c>
      <c r="D62" s="13" t="s">
        <v>102</v>
      </c>
      <c r="E62" s="13" t="s">
        <v>412</v>
      </c>
      <c r="F62" s="14">
        <v>6</v>
      </c>
      <c r="G62" s="15">
        <v>1</v>
      </c>
      <c r="H62" s="13">
        <v>2</v>
      </c>
      <c r="I62" s="15">
        <v>3</v>
      </c>
      <c r="J62" s="15">
        <v>1</v>
      </c>
      <c r="K62" s="15">
        <v>1</v>
      </c>
      <c r="L62" s="15">
        <v>1</v>
      </c>
      <c r="M62" s="15">
        <v>1</v>
      </c>
      <c r="N62" s="18">
        <f>M62-L62</f>
        <v>0</v>
      </c>
      <c r="O62" s="19"/>
      <c r="P62" s="20">
        <f>M62/L62</f>
        <v>1</v>
      </c>
      <c r="Q62" s="22">
        <f>I62+K62+M62</f>
        <v>5</v>
      </c>
      <c r="R62" s="23">
        <f>Q62-F62</f>
        <v>-1</v>
      </c>
      <c r="S62" s="24">
        <f>Q62/F62</f>
        <v>0.833333333333333</v>
      </c>
      <c r="T62" s="25"/>
    </row>
    <row r="63" ht="28" customHeight="1" spans="1:20">
      <c r="A63" s="13">
        <f>ROW()-1</f>
        <v>62</v>
      </c>
      <c r="B63" s="16">
        <v>122198</v>
      </c>
      <c r="C63" s="13" t="s">
        <v>472</v>
      </c>
      <c r="D63" s="13" t="s">
        <v>102</v>
      </c>
      <c r="E63" s="13" t="s">
        <v>412</v>
      </c>
      <c r="F63" s="14">
        <v>6</v>
      </c>
      <c r="G63" s="15">
        <v>1</v>
      </c>
      <c r="H63" s="13">
        <v>1</v>
      </c>
      <c r="I63" s="15">
        <v>2</v>
      </c>
      <c r="J63" s="15">
        <v>1</v>
      </c>
      <c r="K63" s="15">
        <v>1</v>
      </c>
      <c r="L63" s="15">
        <v>1</v>
      </c>
      <c r="M63" s="15">
        <v>1</v>
      </c>
      <c r="N63" s="18">
        <f>M63-L63</f>
        <v>0</v>
      </c>
      <c r="O63" s="19"/>
      <c r="P63" s="20">
        <f>M63/L63</f>
        <v>1</v>
      </c>
      <c r="Q63" s="22">
        <f>I63+K63+M63</f>
        <v>4</v>
      </c>
      <c r="R63" s="23">
        <f>Q63-F63</f>
        <v>-2</v>
      </c>
      <c r="S63" s="24">
        <f>Q63/F63</f>
        <v>0.666666666666667</v>
      </c>
      <c r="T63" s="25"/>
    </row>
    <row r="64" ht="28" customHeight="1" spans="1:20">
      <c r="A64" s="13">
        <f>ROW()-1</f>
        <v>63</v>
      </c>
      <c r="B64" s="13">
        <v>115971</v>
      </c>
      <c r="C64" s="13" t="s">
        <v>473</v>
      </c>
      <c r="D64" s="13" t="s">
        <v>102</v>
      </c>
      <c r="E64" s="13" t="s">
        <v>412</v>
      </c>
      <c r="F64" s="14">
        <v>6</v>
      </c>
      <c r="G64" s="15">
        <v>1</v>
      </c>
      <c r="H64" s="13">
        <v>2</v>
      </c>
      <c r="I64" s="15">
        <v>3</v>
      </c>
      <c r="J64" s="15">
        <v>1</v>
      </c>
      <c r="K64" s="15">
        <v>1</v>
      </c>
      <c r="L64" s="15">
        <v>1</v>
      </c>
      <c r="M64" s="15">
        <v>1</v>
      </c>
      <c r="N64" s="18">
        <f>M64-L64</f>
        <v>0</v>
      </c>
      <c r="O64" s="19"/>
      <c r="P64" s="20">
        <f>M64/L64</f>
        <v>1</v>
      </c>
      <c r="Q64" s="22">
        <f>I64+K64+M64</f>
        <v>5</v>
      </c>
      <c r="R64" s="23">
        <f>Q64-F64</f>
        <v>-1</v>
      </c>
      <c r="S64" s="24">
        <f>Q64/F64</f>
        <v>0.833333333333333</v>
      </c>
      <c r="T64" s="25"/>
    </row>
    <row r="65" ht="28" customHeight="1" spans="1:20">
      <c r="A65" s="13">
        <f>ROW()-1</f>
        <v>64</v>
      </c>
      <c r="B65" s="26">
        <v>114848</v>
      </c>
      <c r="C65" s="27" t="s">
        <v>474</v>
      </c>
      <c r="D65" s="13" t="s">
        <v>102</v>
      </c>
      <c r="E65" s="13" t="s">
        <v>412</v>
      </c>
      <c r="F65" s="14">
        <v>6</v>
      </c>
      <c r="G65" s="15">
        <v>1</v>
      </c>
      <c r="H65" s="13">
        <v>0</v>
      </c>
      <c r="I65" s="15">
        <v>0</v>
      </c>
      <c r="J65" s="15">
        <v>1</v>
      </c>
      <c r="K65" s="15">
        <v>1</v>
      </c>
      <c r="L65" s="15">
        <v>1</v>
      </c>
      <c r="M65" s="15">
        <v>0</v>
      </c>
      <c r="N65" s="18">
        <f>M65-L65</f>
        <v>-1</v>
      </c>
      <c r="O65" s="19">
        <f>N65*15</f>
        <v>-15</v>
      </c>
      <c r="P65" s="20">
        <f>M65/L65</f>
        <v>0</v>
      </c>
      <c r="Q65" s="22">
        <f>I65+K65+M65</f>
        <v>1</v>
      </c>
      <c r="R65" s="23">
        <f>Q65-F65</f>
        <v>-5</v>
      </c>
      <c r="S65" s="24">
        <f>Q65/F65</f>
        <v>0.166666666666667</v>
      </c>
      <c r="T65" s="25" t="s">
        <v>410</v>
      </c>
    </row>
    <row r="66" ht="28" customHeight="1" spans="1:20">
      <c r="A66" s="13">
        <f>ROW()-1</f>
        <v>65</v>
      </c>
      <c r="B66" s="13">
        <v>106568</v>
      </c>
      <c r="C66" s="13" t="s">
        <v>475</v>
      </c>
      <c r="D66" s="13" t="s">
        <v>102</v>
      </c>
      <c r="E66" s="13" t="s">
        <v>412</v>
      </c>
      <c r="F66" s="14">
        <v>6</v>
      </c>
      <c r="G66" s="15">
        <v>1</v>
      </c>
      <c r="H66" s="13">
        <v>2</v>
      </c>
      <c r="I66" s="15">
        <v>1</v>
      </c>
      <c r="J66" s="15">
        <v>1</v>
      </c>
      <c r="K66" s="15">
        <v>1</v>
      </c>
      <c r="L66" s="15">
        <v>1</v>
      </c>
      <c r="M66" s="15">
        <v>0</v>
      </c>
      <c r="N66" s="18">
        <f>M66-L66</f>
        <v>-1</v>
      </c>
      <c r="O66" s="19">
        <f>N66*15</f>
        <v>-15</v>
      </c>
      <c r="P66" s="20">
        <f>M66/L66</f>
        <v>0</v>
      </c>
      <c r="Q66" s="22">
        <f>I66+K66+M66</f>
        <v>2</v>
      </c>
      <c r="R66" s="23">
        <f>Q66-F66</f>
        <v>-4</v>
      </c>
      <c r="S66" s="24">
        <f>Q66/F66</f>
        <v>0.333333333333333</v>
      </c>
      <c r="T66" s="25" t="s">
        <v>410</v>
      </c>
    </row>
    <row r="67" ht="28" customHeight="1" spans="1:20">
      <c r="A67" s="13">
        <f>ROW()-1</f>
        <v>66</v>
      </c>
      <c r="B67" s="16">
        <v>118758</v>
      </c>
      <c r="C67" s="13" t="s">
        <v>476</v>
      </c>
      <c r="D67" s="13" t="s">
        <v>102</v>
      </c>
      <c r="E67" s="13" t="s">
        <v>412</v>
      </c>
      <c r="F67" s="14">
        <v>6</v>
      </c>
      <c r="G67" s="15">
        <v>1</v>
      </c>
      <c r="H67" s="13">
        <v>2</v>
      </c>
      <c r="I67" s="15">
        <v>3</v>
      </c>
      <c r="J67" s="15">
        <v>1</v>
      </c>
      <c r="K67" s="15">
        <v>1</v>
      </c>
      <c r="L67" s="15">
        <v>1</v>
      </c>
      <c r="M67" s="15">
        <v>1</v>
      </c>
      <c r="N67" s="18">
        <f>M67-L67</f>
        <v>0</v>
      </c>
      <c r="O67" s="19"/>
      <c r="P67" s="20">
        <f>M67/L67</f>
        <v>1</v>
      </c>
      <c r="Q67" s="22">
        <f>I67+K67+M67</f>
        <v>5</v>
      </c>
      <c r="R67" s="23">
        <f>Q67-F67</f>
        <v>-1</v>
      </c>
      <c r="S67" s="24">
        <f>Q67/F67</f>
        <v>0.833333333333333</v>
      </c>
      <c r="T67" s="25"/>
    </row>
    <row r="68" ht="28" customHeight="1" spans="1:20">
      <c r="A68" s="13">
        <f>ROW()-1</f>
        <v>67</v>
      </c>
      <c r="B68" s="13">
        <v>104430</v>
      </c>
      <c r="C68" s="13" t="s">
        <v>477</v>
      </c>
      <c r="D68" s="13" t="s">
        <v>102</v>
      </c>
      <c r="E68" s="13" t="s">
        <v>412</v>
      </c>
      <c r="F68" s="14">
        <v>6</v>
      </c>
      <c r="G68" s="15">
        <v>1</v>
      </c>
      <c r="H68" s="13">
        <v>2</v>
      </c>
      <c r="I68" s="15">
        <v>3</v>
      </c>
      <c r="J68" s="15">
        <v>1</v>
      </c>
      <c r="K68" s="15">
        <v>2</v>
      </c>
      <c r="L68" s="15">
        <v>1</v>
      </c>
      <c r="M68" s="15">
        <v>0</v>
      </c>
      <c r="N68" s="18">
        <f>M68-L68</f>
        <v>-1</v>
      </c>
      <c r="O68" s="19">
        <f>N68*15</f>
        <v>-15</v>
      </c>
      <c r="P68" s="20">
        <f>M68/L68</f>
        <v>0</v>
      </c>
      <c r="Q68" s="22">
        <f>I68+K68+M68</f>
        <v>5</v>
      </c>
      <c r="R68" s="23">
        <f>Q68-F68</f>
        <v>-1</v>
      </c>
      <c r="S68" s="24">
        <f>Q68/F68</f>
        <v>0.833333333333333</v>
      </c>
      <c r="T68" s="25" t="s">
        <v>410</v>
      </c>
    </row>
    <row r="69" ht="28" customHeight="1" spans="1:20">
      <c r="A69" s="13">
        <f>ROW()-1</f>
        <v>68</v>
      </c>
      <c r="B69" s="13">
        <v>337</v>
      </c>
      <c r="C69" s="13" t="s">
        <v>478</v>
      </c>
      <c r="D69" s="13" t="s">
        <v>160</v>
      </c>
      <c r="E69" s="13" t="s">
        <v>479</v>
      </c>
      <c r="F69" s="14">
        <v>24</v>
      </c>
      <c r="G69" s="15">
        <v>4</v>
      </c>
      <c r="H69" s="13">
        <v>3</v>
      </c>
      <c r="I69" s="15">
        <v>4</v>
      </c>
      <c r="J69" s="15">
        <v>4</v>
      </c>
      <c r="K69" s="15">
        <v>3</v>
      </c>
      <c r="L69" s="15">
        <v>4</v>
      </c>
      <c r="M69" s="15">
        <v>3</v>
      </c>
      <c r="N69" s="18">
        <f>M69-L69</f>
        <v>-1</v>
      </c>
      <c r="O69" s="19">
        <f>N69*15</f>
        <v>-15</v>
      </c>
      <c r="P69" s="20">
        <f>M69/L69</f>
        <v>0.75</v>
      </c>
      <c r="Q69" s="22">
        <f>I69+K69+M69</f>
        <v>10</v>
      </c>
      <c r="R69" s="23">
        <f>Q69-F69</f>
        <v>-14</v>
      </c>
      <c r="S69" s="24">
        <f>Q69/F69</f>
        <v>0.416666666666667</v>
      </c>
      <c r="T69" s="25" t="s">
        <v>410</v>
      </c>
    </row>
    <row r="70" ht="28" customHeight="1" spans="1:20">
      <c r="A70" s="13">
        <f>ROW()-1</f>
        <v>69</v>
      </c>
      <c r="B70" s="13">
        <v>106066</v>
      </c>
      <c r="C70" s="13" t="s">
        <v>480</v>
      </c>
      <c r="D70" s="13" t="s">
        <v>160</v>
      </c>
      <c r="E70" s="13" t="s">
        <v>412</v>
      </c>
      <c r="F70" s="14">
        <v>6</v>
      </c>
      <c r="G70" s="15">
        <v>1</v>
      </c>
      <c r="H70" s="13">
        <v>2</v>
      </c>
      <c r="I70" s="15">
        <v>3</v>
      </c>
      <c r="J70" s="15">
        <v>1</v>
      </c>
      <c r="K70" s="15">
        <v>0</v>
      </c>
      <c r="L70" s="15">
        <v>1</v>
      </c>
      <c r="M70" s="15">
        <v>1</v>
      </c>
      <c r="N70" s="18">
        <f>M70-L70</f>
        <v>0</v>
      </c>
      <c r="O70" s="19">
        <v>-15</v>
      </c>
      <c r="P70" s="20">
        <f>M70/L70</f>
        <v>1</v>
      </c>
      <c r="Q70" s="22">
        <f>I70+K70+M70</f>
        <v>4</v>
      </c>
      <c r="R70" s="23">
        <f>Q70-F70</f>
        <v>-2</v>
      </c>
      <c r="S70" s="24">
        <f>Q70/F70</f>
        <v>0.666666666666667</v>
      </c>
      <c r="T70" s="25" t="s">
        <v>410</v>
      </c>
    </row>
    <row r="71" ht="28" customHeight="1" spans="1:20">
      <c r="A71" s="13">
        <f>ROW()-1</f>
        <v>70</v>
      </c>
      <c r="B71" s="13">
        <v>106485</v>
      </c>
      <c r="C71" s="13" t="s">
        <v>481</v>
      </c>
      <c r="D71" s="13" t="s">
        <v>160</v>
      </c>
      <c r="E71" s="13" t="s">
        <v>412</v>
      </c>
      <c r="F71" s="14">
        <v>6</v>
      </c>
      <c r="G71" s="15">
        <v>1</v>
      </c>
      <c r="H71" s="13">
        <v>3</v>
      </c>
      <c r="I71" s="15">
        <v>4</v>
      </c>
      <c r="J71" s="15">
        <v>1</v>
      </c>
      <c r="K71" s="15">
        <v>0</v>
      </c>
      <c r="L71" s="15">
        <v>1</v>
      </c>
      <c r="M71" s="15">
        <v>0</v>
      </c>
      <c r="N71" s="18">
        <f>M71-L71</f>
        <v>-1</v>
      </c>
      <c r="O71" s="19">
        <f>N71*15</f>
        <v>-15</v>
      </c>
      <c r="P71" s="20">
        <f>M71/L71</f>
        <v>0</v>
      </c>
      <c r="Q71" s="22">
        <f>I71+K71+M71</f>
        <v>4</v>
      </c>
      <c r="R71" s="23">
        <f>Q71-F71</f>
        <v>-2</v>
      </c>
      <c r="S71" s="24">
        <f>Q71/F71</f>
        <v>0.666666666666667</v>
      </c>
      <c r="T71" s="25" t="s">
        <v>410</v>
      </c>
    </row>
    <row r="72" ht="28" customHeight="1" spans="1:20">
      <c r="A72" s="13">
        <f>ROW()-1</f>
        <v>71</v>
      </c>
      <c r="B72" s="13">
        <v>307</v>
      </c>
      <c r="C72" s="13" t="s">
        <v>183</v>
      </c>
      <c r="D72" s="13" t="s">
        <v>160</v>
      </c>
      <c r="E72" s="13" t="s">
        <v>479</v>
      </c>
      <c r="F72" s="14">
        <v>24</v>
      </c>
      <c r="G72" s="15">
        <v>4</v>
      </c>
      <c r="H72" s="13">
        <v>4</v>
      </c>
      <c r="I72" s="15">
        <v>6</v>
      </c>
      <c r="J72" s="15">
        <v>4</v>
      </c>
      <c r="K72" s="15">
        <v>4</v>
      </c>
      <c r="L72" s="15">
        <v>4</v>
      </c>
      <c r="M72" s="15">
        <v>3</v>
      </c>
      <c r="N72" s="18">
        <f>M72-L72</f>
        <v>-1</v>
      </c>
      <c r="O72" s="19">
        <f>N72*15</f>
        <v>-15</v>
      </c>
      <c r="P72" s="20">
        <f>M72/L72</f>
        <v>0.75</v>
      </c>
      <c r="Q72" s="22">
        <f>I72+K72+M72</f>
        <v>13</v>
      </c>
      <c r="R72" s="23">
        <f>Q72-F72</f>
        <v>-11</v>
      </c>
      <c r="S72" s="24">
        <f>Q72/F72</f>
        <v>0.541666666666667</v>
      </c>
      <c r="T72" s="25" t="s">
        <v>410</v>
      </c>
    </row>
    <row r="73" ht="28" customHeight="1" spans="1:20">
      <c r="A73" s="13">
        <f>ROW()-1</f>
        <v>72</v>
      </c>
      <c r="B73" s="13">
        <v>399</v>
      </c>
      <c r="C73" s="13" t="s">
        <v>482</v>
      </c>
      <c r="D73" s="13" t="s">
        <v>160</v>
      </c>
      <c r="E73" s="13" t="s">
        <v>409</v>
      </c>
      <c r="F73" s="14">
        <v>12</v>
      </c>
      <c r="G73" s="15">
        <v>2</v>
      </c>
      <c r="H73" s="13">
        <v>0</v>
      </c>
      <c r="I73" s="15">
        <v>1</v>
      </c>
      <c r="J73" s="15">
        <v>2</v>
      </c>
      <c r="K73" s="15">
        <v>2</v>
      </c>
      <c r="L73" s="15">
        <v>2</v>
      </c>
      <c r="M73" s="15">
        <v>1</v>
      </c>
      <c r="N73" s="18">
        <f>M73-L73</f>
        <v>-1</v>
      </c>
      <c r="O73" s="19">
        <f>N73*15</f>
        <v>-15</v>
      </c>
      <c r="P73" s="20">
        <f>M73/L73</f>
        <v>0.5</v>
      </c>
      <c r="Q73" s="22">
        <f>I73+K73+M73</f>
        <v>4</v>
      </c>
      <c r="R73" s="23">
        <f>Q73-F73</f>
        <v>-8</v>
      </c>
      <c r="S73" s="24">
        <f>Q73/F73</f>
        <v>0.333333333333333</v>
      </c>
      <c r="T73" s="25" t="s">
        <v>410</v>
      </c>
    </row>
    <row r="74" ht="28" customHeight="1" spans="1:20">
      <c r="A74" s="13">
        <f>ROW()-1</f>
        <v>73</v>
      </c>
      <c r="B74" s="13">
        <v>114685</v>
      </c>
      <c r="C74" s="13" t="s">
        <v>483</v>
      </c>
      <c r="D74" s="13" t="s">
        <v>160</v>
      </c>
      <c r="E74" s="13" t="s">
        <v>409</v>
      </c>
      <c r="F74" s="14">
        <v>12</v>
      </c>
      <c r="G74" s="15">
        <v>2</v>
      </c>
      <c r="H74" s="13">
        <v>2</v>
      </c>
      <c r="I74" s="15">
        <v>4</v>
      </c>
      <c r="J74" s="15">
        <v>2</v>
      </c>
      <c r="K74" s="15">
        <v>2</v>
      </c>
      <c r="L74" s="15">
        <v>2</v>
      </c>
      <c r="M74" s="15">
        <v>0</v>
      </c>
      <c r="N74" s="18">
        <f>M74-L74</f>
        <v>-2</v>
      </c>
      <c r="O74" s="19">
        <f>N74*15</f>
        <v>-30</v>
      </c>
      <c r="P74" s="20">
        <f>M74/L74</f>
        <v>0</v>
      </c>
      <c r="Q74" s="22">
        <f>I74+K74+M74</f>
        <v>6</v>
      </c>
      <c r="R74" s="23">
        <f>Q74-F74</f>
        <v>-6</v>
      </c>
      <c r="S74" s="24">
        <f>Q74/F74</f>
        <v>0.5</v>
      </c>
      <c r="T74" s="25" t="s">
        <v>410</v>
      </c>
    </row>
    <row r="75" ht="28" customHeight="1" spans="1:20">
      <c r="A75" s="13">
        <f>ROW()-1</f>
        <v>74</v>
      </c>
      <c r="B75" s="13">
        <v>744</v>
      </c>
      <c r="C75" s="13" t="s">
        <v>484</v>
      </c>
      <c r="D75" s="13" t="s">
        <v>160</v>
      </c>
      <c r="E75" s="13" t="s">
        <v>409</v>
      </c>
      <c r="F75" s="14">
        <v>12</v>
      </c>
      <c r="G75" s="15">
        <v>2</v>
      </c>
      <c r="H75" s="13">
        <v>2</v>
      </c>
      <c r="I75" s="15">
        <v>2</v>
      </c>
      <c r="J75" s="15">
        <v>2</v>
      </c>
      <c r="K75" s="15">
        <v>2</v>
      </c>
      <c r="L75" s="15">
        <v>2</v>
      </c>
      <c r="M75" s="15">
        <v>2</v>
      </c>
      <c r="N75" s="18">
        <f>M75-L75</f>
        <v>0</v>
      </c>
      <c r="O75" s="19"/>
      <c r="P75" s="20">
        <f>M75/L75</f>
        <v>1</v>
      </c>
      <c r="Q75" s="22">
        <f>I75+K75+M75</f>
        <v>6</v>
      </c>
      <c r="R75" s="23">
        <f>Q75-F75</f>
        <v>-6</v>
      </c>
      <c r="S75" s="24">
        <f>Q75/F75</f>
        <v>0.5</v>
      </c>
      <c r="T75" s="25"/>
    </row>
    <row r="76" ht="28" customHeight="1" spans="1:20">
      <c r="A76" s="13">
        <f>ROW()-1</f>
        <v>75</v>
      </c>
      <c r="B76" s="13">
        <v>742</v>
      </c>
      <c r="C76" s="13" t="s">
        <v>485</v>
      </c>
      <c r="D76" s="13" t="s">
        <v>160</v>
      </c>
      <c r="E76" s="13" t="s">
        <v>412</v>
      </c>
      <c r="F76" s="14">
        <v>6</v>
      </c>
      <c r="G76" s="15">
        <v>1</v>
      </c>
      <c r="H76" s="13">
        <v>2</v>
      </c>
      <c r="I76" s="15">
        <v>3</v>
      </c>
      <c r="J76" s="15">
        <v>1</v>
      </c>
      <c r="K76" s="15">
        <v>1</v>
      </c>
      <c r="L76" s="15">
        <v>1</v>
      </c>
      <c r="M76" s="15">
        <v>0</v>
      </c>
      <c r="N76" s="18">
        <f>M76-L76</f>
        <v>-1</v>
      </c>
      <c r="O76" s="19">
        <f>N76*15</f>
        <v>-15</v>
      </c>
      <c r="P76" s="20">
        <f>M76/L76</f>
        <v>0</v>
      </c>
      <c r="Q76" s="22">
        <f>I76+K76+M76</f>
        <v>4</v>
      </c>
      <c r="R76" s="23">
        <f>Q76-F76</f>
        <v>-2</v>
      </c>
      <c r="S76" s="24">
        <f>Q76/F76</f>
        <v>0.666666666666667</v>
      </c>
      <c r="T76" s="25" t="s">
        <v>410</v>
      </c>
    </row>
    <row r="77" ht="28" customHeight="1" spans="1:20">
      <c r="A77" s="13">
        <f>ROW()-1</f>
        <v>76</v>
      </c>
      <c r="B77" s="13">
        <v>105910</v>
      </c>
      <c r="C77" s="13" t="s">
        <v>486</v>
      </c>
      <c r="D77" s="13" t="s">
        <v>160</v>
      </c>
      <c r="E77" s="13" t="s">
        <v>412</v>
      </c>
      <c r="F77" s="14">
        <v>6</v>
      </c>
      <c r="G77" s="15">
        <v>1</v>
      </c>
      <c r="H77" s="13">
        <v>1</v>
      </c>
      <c r="I77" s="15">
        <v>1</v>
      </c>
      <c r="J77" s="15">
        <v>1</v>
      </c>
      <c r="K77" s="15">
        <v>1</v>
      </c>
      <c r="L77" s="15">
        <v>1</v>
      </c>
      <c r="M77" s="15">
        <v>0</v>
      </c>
      <c r="N77" s="18">
        <f>M77-L77</f>
        <v>-1</v>
      </c>
      <c r="O77" s="19">
        <f>N77*15</f>
        <v>-15</v>
      </c>
      <c r="P77" s="20">
        <f>M77/L77</f>
        <v>0</v>
      </c>
      <c r="Q77" s="22">
        <f>I77+K77+M77</f>
        <v>2</v>
      </c>
      <c r="R77" s="23">
        <f>Q77-F77</f>
        <v>-4</v>
      </c>
      <c r="S77" s="24">
        <f>Q77/F77</f>
        <v>0.333333333333333</v>
      </c>
      <c r="T77" s="25" t="s">
        <v>410</v>
      </c>
    </row>
    <row r="78" ht="28" customHeight="1" spans="1:20">
      <c r="A78" s="13">
        <f>ROW()-1</f>
        <v>77</v>
      </c>
      <c r="B78" s="13">
        <v>116919</v>
      </c>
      <c r="C78" s="13" t="s">
        <v>487</v>
      </c>
      <c r="D78" s="13" t="s">
        <v>160</v>
      </c>
      <c r="E78" s="13" t="s">
        <v>412</v>
      </c>
      <c r="F78" s="14">
        <v>6</v>
      </c>
      <c r="G78" s="15">
        <v>1</v>
      </c>
      <c r="H78" s="13">
        <v>2</v>
      </c>
      <c r="I78" s="15">
        <v>3</v>
      </c>
      <c r="J78" s="15">
        <v>1</v>
      </c>
      <c r="K78" s="15">
        <v>1</v>
      </c>
      <c r="L78" s="15">
        <v>1</v>
      </c>
      <c r="M78" s="15">
        <v>1</v>
      </c>
      <c r="N78" s="18">
        <f>M78-L78</f>
        <v>0</v>
      </c>
      <c r="O78" s="19"/>
      <c r="P78" s="20">
        <f>M78/L78</f>
        <v>1</v>
      </c>
      <c r="Q78" s="22">
        <f>I78+K78+M78</f>
        <v>5</v>
      </c>
      <c r="R78" s="23">
        <f>Q78-F78</f>
        <v>-1</v>
      </c>
      <c r="S78" s="24">
        <f>Q78/F78</f>
        <v>0.833333333333333</v>
      </c>
      <c r="T78" s="25"/>
    </row>
    <row r="79" ht="28" customHeight="1" spans="1:20">
      <c r="A79" s="13">
        <f>ROW()-1</f>
        <v>78</v>
      </c>
      <c r="B79" s="13">
        <v>308</v>
      </c>
      <c r="C79" s="13" t="s">
        <v>163</v>
      </c>
      <c r="D79" s="13" t="s">
        <v>160</v>
      </c>
      <c r="E79" s="13" t="s">
        <v>412</v>
      </c>
      <c r="F79" s="14">
        <v>6</v>
      </c>
      <c r="G79" s="15">
        <v>1</v>
      </c>
      <c r="H79" s="13">
        <v>1</v>
      </c>
      <c r="I79" s="15">
        <v>2</v>
      </c>
      <c r="J79" s="15">
        <v>1</v>
      </c>
      <c r="K79" s="15">
        <v>1</v>
      </c>
      <c r="L79" s="15">
        <v>1</v>
      </c>
      <c r="M79" s="15">
        <v>2</v>
      </c>
      <c r="N79" s="18">
        <f>M79-L79</f>
        <v>1</v>
      </c>
      <c r="O79" s="19"/>
      <c r="P79" s="20">
        <f>M79/L79</f>
        <v>2</v>
      </c>
      <c r="Q79" s="22">
        <f>I79+K79+M79</f>
        <v>5</v>
      </c>
      <c r="R79" s="23">
        <f>Q79-F79</f>
        <v>-1</v>
      </c>
      <c r="S79" s="24">
        <f>Q79/F79</f>
        <v>0.833333333333333</v>
      </c>
      <c r="T79" s="25"/>
    </row>
    <row r="80" ht="28" customHeight="1" spans="1:20">
      <c r="A80" s="13">
        <f>ROW()-1</f>
        <v>79</v>
      </c>
      <c r="B80" s="13">
        <v>113299</v>
      </c>
      <c r="C80" s="13" t="s">
        <v>488</v>
      </c>
      <c r="D80" s="13" t="s">
        <v>160</v>
      </c>
      <c r="E80" s="13" t="s">
        <v>412</v>
      </c>
      <c r="F80" s="14">
        <v>6</v>
      </c>
      <c r="G80" s="15">
        <v>1</v>
      </c>
      <c r="H80" s="13">
        <v>2</v>
      </c>
      <c r="I80" s="15">
        <v>3</v>
      </c>
      <c r="J80" s="15">
        <v>1</v>
      </c>
      <c r="K80" s="15">
        <v>1</v>
      </c>
      <c r="L80" s="15">
        <v>1</v>
      </c>
      <c r="M80" s="15">
        <v>0</v>
      </c>
      <c r="N80" s="18">
        <f>M80-L80</f>
        <v>-1</v>
      </c>
      <c r="O80" s="19">
        <f>N80*15</f>
        <v>-15</v>
      </c>
      <c r="P80" s="20">
        <f>M80/L80</f>
        <v>0</v>
      </c>
      <c r="Q80" s="22">
        <f>I80+K80+M80</f>
        <v>4</v>
      </c>
      <c r="R80" s="23">
        <f>Q80-F80</f>
        <v>-2</v>
      </c>
      <c r="S80" s="24">
        <f>Q80/F80</f>
        <v>0.666666666666667</v>
      </c>
      <c r="T80" s="25" t="s">
        <v>410</v>
      </c>
    </row>
    <row r="81" ht="28" customHeight="1" spans="1:20">
      <c r="A81" s="13">
        <f>ROW()-1</f>
        <v>80</v>
      </c>
      <c r="B81" s="13">
        <v>106865</v>
      </c>
      <c r="C81" s="13" t="s">
        <v>489</v>
      </c>
      <c r="D81" s="13" t="s">
        <v>160</v>
      </c>
      <c r="E81" s="13" t="s">
        <v>412</v>
      </c>
      <c r="F81" s="14">
        <v>6</v>
      </c>
      <c r="G81" s="15">
        <v>1</v>
      </c>
      <c r="H81" s="13">
        <v>2</v>
      </c>
      <c r="I81" s="15">
        <v>3</v>
      </c>
      <c r="J81" s="15">
        <v>1</v>
      </c>
      <c r="K81" s="15">
        <v>1</v>
      </c>
      <c r="L81" s="15">
        <v>1</v>
      </c>
      <c r="M81" s="15">
        <v>1</v>
      </c>
      <c r="N81" s="18">
        <f>M81-L81</f>
        <v>0</v>
      </c>
      <c r="O81" s="19"/>
      <c r="P81" s="20">
        <f>M81/L81</f>
        <v>1</v>
      </c>
      <c r="Q81" s="22">
        <f>I81+K81+M81</f>
        <v>5</v>
      </c>
      <c r="R81" s="23">
        <f>Q81-F81</f>
        <v>-1</v>
      </c>
      <c r="S81" s="24">
        <f>Q81/F81</f>
        <v>0.833333333333333</v>
      </c>
      <c r="T81" s="25"/>
    </row>
    <row r="82" ht="28" customHeight="1" spans="1:20">
      <c r="A82" s="13">
        <f>ROW()-1</f>
        <v>81</v>
      </c>
      <c r="B82" s="13">
        <v>102935</v>
      </c>
      <c r="C82" s="13" t="s">
        <v>490</v>
      </c>
      <c r="D82" s="13" t="s">
        <v>160</v>
      </c>
      <c r="E82" s="13" t="s">
        <v>412</v>
      </c>
      <c r="F82" s="14">
        <v>6</v>
      </c>
      <c r="G82" s="15">
        <v>1</v>
      </c>
      <c r="H82" s="13">
        <v>2</v>
      </c>
      <c r="I82" s="15">
        <v>2</v>
      </c>
      <c r="J82" s="15">
        <v>1</v>
      </c>
      <c r="K82" s="15">
        <v>1</v>
      </c>
      <c r="L82" s="15">
        <v>1</v>
      </c>
      <c r="M82" s="15">
        <v>1</v>
      </c>
      <c r="N82" s="18">
        <f>M82-L82</f>
        <v>0</v>
      </c>
      <c r="O82" s="19"/>
      <c r="P82" s="20">
        <f>M82/L82</f>
        <v>1</v>
      </c>
      <c r="Q82" s="22">
        <f>I82+K82+M82</f>
        <v>4</v>
      </c>
      <c r="R82" s="23">
        <f>Q82-F82</f>
        <v>-2</v>
      </c>
      <c r="S82" s="24">
        <f>Q82/F82</f>
        <v>0.666666666666667</v>
      </c>
      <c r="T82" s="25"/>
    </row>
    <row r="83" ht="28" customHeight="1" spans="1:20">
      <c r="A83" s="13">
        <f>ROW()-1</f>
        <v>82</v>
      </c>
      <c r="B83" s="13">
        <v>116482</v>
      </c>
      <c r="C83" s="13" t="s">
        <v>491</v>
      </c>
      <c r="D83" s="13" t="s">
        <v>160</v>
      </c>
      <c r="E83" s="13" t="s">
        <v>412</v>
      </c>
      <c r="F83" s="14">
        <v>6</v>
      </c>
      <c r="G83" s="15">
        <v>1</v>
      </c>
      <c r="H83" s="13">
        <v>1</v>
      </c>
      <c r="I83" s="15">
        <v>1</v>
      </c>
      <c r="J83" s="15">
        <v>1</v>
      </c>
      <c r="K83" s="15">
        <v>1</v>
      </c>
      <c r="L83" s="15">
        <v>1</v>
      </c>
      <c r="M83" s="15">
        <v>0</v>
      </c>
      <c r="N83" s="18">
        <f>M83-L83</f>
        <v>-1</v>
      </c>
      <c r="O83" s="19">
        <f>N83*15</f>
        <v>-15</v>
      </c>
      <c r="P83" s="20">
        <f>M83/L83</f>
        <v>0</v>
      </c>
      <c r="Q83" s="22">
        <f>I83+K83+M83</f>
        <v>2</v>
      </c>
      <c r="R83" s="23">
        <f>Q83-F83</f>
        <v>-4</v>
      </c>
      <c r="S83" s="24">
        <f>Q83/F83</f>
        <v>0.333333333333333</v>
      </c>
      <c r="T83" s="25" t="s">
        <v>410</v>
      </c>
    </row>
    <row r="84" ht="28" customHeight="1" spans="1:20">
      <c r="A84" s="13">
        <f>ROW()-1</f>
        <v>83</v>
      </c>
      <c r="B84" s="13">
        <v>114286</v>
      </c>
      <c r="C84" s="13" t="s">
        <v>492</v>
      </c>
      <c r="D84" s="13" t="s">
        <v>196</v>
      </c>
      <c r="E84" s="13" t="s">
        <v>409</v>
      </c>
      <c r="F84" s="14">
        <v>12</v>
      </c>
      <c r="G84" s="15">
        <v>2</v>
      </c>
      <c r="H84" s="13">
        <v>1</v>
      </c>
      <c r="I84" s="15">
        <v>2</v>
      </c>
      <c r="J84" s="15">
        <v>2</v>
      </c>
      <c r="K84" s="15">
        <v>0</v>
      </c>
      <c r="L84" s="15">
        <v>2</v>
      </c>
      <c r="M84" s="15">
        <v>0</v>
      </c>
      <c r="N84" s="18">
        <f>M84-L84</f>
        <v>-2</v>
      </c>
      <c r="O84" s="19">
        <f>N84*15</f>
        <v>-30</v>
      </c>
      <c r="P84" s="20">
        <f>M84/L84</f>
        <v>0</v>
      </c>
      <c r="Q84" s="22">
        <f>I84+K84+M84</f>
        <v>2</v>
      </c>
      <c r="R84" s="23">
        <f>Q84-F84</f>
        <v>-10</v>
      </c>
      <c r="S84" s="24">
        <f>Q84/F84</f>
        <v>0.166666666666667</v>
      </c>
      <c r="T84" s="25" t="s">
        <v>410</v>
      </c>
    </row>
    <row r="85" ht="28" customHeight="1" spans="1:20">
      <c r="A85" s="13">
        <f>ROW()-1</f>
        <v>84</v>
      </c>
      <c r="B85" s="13">
        <v>752</v>
      </c>
      <c r="C85" s="13" t="s">
        <v>493</v>
      </c>
      <c r="D85" s="13" t="s">
        <v>196</v>
      </c>
      <c r="E85" s="13" t="s">
        <v>409</v>
      </c>
      <c r="F85" s="14">
        <v>12</v>
      </c>
      <c r="G85" s="15">
        <v>2</v>
      </c>
      <c r="H85" s="13">
        <v>0</v>
      </c>
      <c r="I85" s="15">
        <v>1</v>
      </c>
      <c r="J85" s="15">
        <v>2</v>
      </c>
      <c r="K85" s="15">
        <v>0</v>
      </c>
      <c r="L85" s="15">
        <v>2</v>
      </c>
      <c r="M85" s="15">
        <v>1</v>
      </c>
      <c r="N85" s="18">
        <f>M85-L85</f>
        <v>-1</v>
      </c>
      <c r="O85" s="19">
        <f>N85*15</f>
        <v>-15</v>
      </c>
      <c r="P85" s="20">
        <f>M85/L85</f>
        <v>0.5</v>
      </c>
      <c r="Q85" s="22">
        <f>I85+K85+M85</f>
        <v>2</v>
      </c>
      <c r="R85" s="23">
        <f>Q85-F85</f>
        <v>-10</v>
      </c>
      <c r="S85" s="24">
        <f>Q85/F85</f>
        <v>0.166666666666667</v>
      </c>
      <c r="T85" s="25" t="s">
        <v>410</v>
      </c>
    </row>
    <row r="86" ht="28" customHeight="1" spans="1:20">
      <c r="A86" s="13">
        <f>ROW()-1</f>
        <v>85</v>
      </c>
      <c r="B86" s="13">
        <v>106569</v>
      </c>
      <c r="C86" s="13" t="s">
        <v>494</v>
      </c>
      <c r="D86" s="13" t="s">
        <v>196</v>
      </c>
      <c r="E86" s="13" t="s">
        <v>409</v>
      </c>
      <c r="F86" s="14">
        <v>12</v>
      </c>
      <c r="G86" s="15">
        <v>2</v>
      </c>
      <c r="H86" s="13">
        <v>0</v>
      </c>
      <c r="I86" s="15">
        <v>0</v>
      </c>
      <c r="J86" s="15">
        <v>2</v>
      </c>
      <c r="K86" s="15">
        <v>0</v>
      </c>
      <c r="L86" s="15">
        <v>2</v>
      </c>
      <c r="M86" s="15">
        <v>0</v>
      </c>
      <c r="N86" s="18">
        <f>M86-L86</f>
        <v>-2</v>
      </c>
      <c r="O86" s="19">
        <f>N86*15</f>
        <v>-30</v>
      </c>
      <c r="P86" s="20">
        <f>M86/L86</f>
        <v>0</v>
      </c>
      <c r="Q86" s="22">
        <f>I86+K86+M86</f>
        <v>0</v>
      </c>
      <c r="R86" s="23">
        <f>Q86-F86</f>
        <v>-12</v>
      </c>
      <c r="S86" s="24">
        <f>Q86/F86</f>
        <v>0</v>
      </c>
      <c r="T86" s="25" t="s">
        <v>410</v>
      </c>
    </row>
    <row r="87" ht="28" customHeight="1" spans="1:20">
      <c r="A87" s="13">
        <f>ROW()-1</f>
        <v>86</v>
      </c>
      <c r="B87" s="13">
        <v>107658</v>
      </c>
      <c r="C87" s="13" t="s">
        <v>495</v>
      </c>
      <c r="D87" s="13" t="s">
        <v>196</v>
      </c>
      <c r="E87" s="13" t="s">
        <v>409</v>
      </c>
      <c r="F87" s="14">
        <v>12</v>
      </c>
      <c r="G87" s="15">
        <v>2</v>
      </c>
      <c r="H87" s="13">
        <v>3</v>
      </c>
      <c r="I87" s="15">
        <v>4</v>
      </c>
      <c r="J87" s="15">
        <v>2</v>
      </c>
      <c r="K87" s="15">
        <v>1</v>
      </c>
      <c r="L87" s="15">
        <v>2</v>
      </c>
      <c r="M87" s="15">
        <v>1</v>
      </c>
      <c r="N87" s="18">
        <f>M87-L87</f>
        <v>-1</v>
      </c>
      <c r="O87" s="19">
        <f>N87*15</f>
        <v>-15</v>
      </c>
      <c r="P87" s="20">
        <f>M87/L87</f>
        <v>0.5</v>
      </c>
      <c r="Q87" s="22">
        <f>I87+K87+M87</f>
        <v>6</v>
      </c>
      <c r="R87" s="23">
        <f>Q87-F87</f>
        <v>-6</v>
      </c>
      <c r="S87" s="24">
        <f>Q87/F87</f>
        <v>0.5</v>
      </c>
      <c r="T87" s="25" t="s">
        <v>410</v>
      </c>
    </row>
    <row r="88" ht="28" customHeight="1" spans="1:20">
      <c r="A88" s="13">
        <f>ROW()-1</f>
        <v>87</v>
      </c>
      <c r="B88" s="13">
        <v>513</v>
      </c>
      <c r="C88" s="13" t="s">
        <v>496</v>
      </c>
      <c r="D88" s="13" t="s">
        <v>196</v>
      </c>
      <c r="E88" s="13" t="s">
        <v>409</v>
      </c>
      <c r="F88" s="14">
        <v>12</v>
      </c>
      <c r="G88" s="15">
        <v>2</v>
      </c>
      <c r="H88" s="13">
        <v>0</v>
      </c>
      <c r="I88" s="15">
        <v>1</v>
      </c>
      <c r="J88" s="15">
        <v>2</v>
      </c>
      <c r="K88" s="15">
        <v>1</v>
      </c>
      <c r="L88" s="15">
        <v>2</v>
      </c>
      <c r="M88" s="15">
        <v>1</v>
      </c>
      <c r="N88" s="18">
        <f>M88-L88</f>
        <v>-1</v>
      </c>
      <c r="O88" s="19">
        <f>N88*15</f>
        <v>-15</v>
      </c>
      <c r="P88" s="20">
        <f>M88/L88</f>
        <v>0.5</v>
      </c>
      <c r="Q88" s="22">
        <f>I88+K88+M88</f>
        <v>3</v>
      </c>
      <c r="R88" s="23">
        <f>Q88-F88</f>
        <v>-9</v>
      </c>
      <c r="S88" s="24">
        <f>Q88/F88</f>
        <v>0.25</v>
      </c>
      <c r="T88" s="25" t="s">
        <v>410</v>
      </c>
    </row>
    <row r="89" ht="28" customHeight="1" spans="1:20">
      <c r="A89" s="13">
        <f>ROW()-1</f>
        <v>88</v>
      </c>
      <c r="B89" s="13">
        <v>101453</v>
      </c>
      <c r="C89" s="13" t="s">
        <v>497</v>
      </c>
      <c r="D89" s="13" t="s">
        <v>196</v>
      </c>
      <c r="E89" s="13" t="s">
        <v>409</v>
      </c>
      <c r="F89" s="14">
        <v>12</v>
      </c>
      <c r="G89" s="15">
        <v>2</v>
      </c>
      <c r="H89" s="13">
        <v>2</v>
      </c>
      <c r="I89" s="15">
        <v>2</v>
      </c>
      <c r="J89" s="15">
        <v>2</v>
      </c>
      <c r="K89" s="15">
        <v>1</v>
      </c>
      <c r="L89" s="15">
        <v>2</v>
      </c>
      <c r="M89" s="15">
        <v>1</v>
      </c>
      <c r="N89" s="18">
        <f>M89-L89</f>
        <v>-1</v>
      </c>
      <c r="O89" s="19">
        <f>N89*15</f>
        <v>-15</v>
      </c>
      <c r="P89" s="20">
        <f>M89/L89</f>
        <v>0.5</v>
      </c>
      <c r="Q89" s="22">
        <f>I89+K89+M89</f>
        <v>4</v>
      </c>
      <c r="R89" s="23">
        <f>Q89-F89</f>
        <v>-8</v>
      </c>
      <c r="S89" s="24">
        <f>Q89/F89</f>
        <v>0.333333333333333</v>
      </c>
      <c r="T89" s="25" t="s">
        <v>410</v>
      </c>
    </row>
    <row r="90" ht="28" customHeight="1" spans="1:20">
      <c r="A90" s="13">
        <f>ROW()-1</f>
        <v>89</v>
      </c>
      <c r="B90" s="13">
        <v>113833</v>
      </c>
      <c r="C90" s="13" t="s">
        <v>498</v>
      </c>
      <c r="D90" s="13" t="s">
        <v>196</v>
      </c>
      <c r="E90" s="13" t="s">
        <v>412</v>
      </c>
      <c r="F90" s="14">
        <v>6</v>
      </c>
      <c r="G90" s="15">
        <v>1</v>
      </c>
      <c r="H90" s="13">
        <v>0</v>
      </c>
      <c r="I90" s="15">
        <v>0</v>
      </c>
      <c r="J90" s="15">
        <v>1</v>
      </c>
      <c r="K90" s="15">
        <v>0</v>
      </c>
      <c r="L90" s="15">
        <v>1</v>
      </c>
      <c r="M90" s="15">
        <v>0</v>
      </c>
      <c r="N90" s="18">
        <f>M90-L90</f>
        <v>-1</v>
      </c>
      <c r="O90" s="19">
        <f>N90*15</f>
        <v>-15</v>
      </c>
      <c r="P90" s="20">
        <f>M90/L90</f>
        <v>0</v>
      </c>
      <c r="Q90" s="22">
        <f>I90+K90+M90</f>
        <v>0</v>
      </c>
      <c r="R90" s="23">
        <f>Q90-F90</f>
        <v>-6</v>
      </c>
      <c r="S90" s="24">
        <f>Q90/F90</f>
        <v>0</v>
      </c>
      <c r="T90" s="25" t="s">
        <v>410</v>
      </c>
    </row>
    <row r="91" ht="28" customHeight="1" spans="1:20">
      <c r="A91" s="13">
        <f>ROW()-1</f>
        <v>90</v>
      </c>
      <c r="B91" s="13">
        <v>747</v>
      </c>
      <c r="C91" s="13" t="s">
        <v>499</v>
      </c>
      <c r="D91" s="13" t="s">
        <v>196</v>
      </c>
      <c r="E91" s="13" t="s">
        <v>412</v>
      </c>
      <c r="F91" s="14">
        <v>6</v>
      </c>
      <c r="G91" s="15">
        <v>1</v>
      </c>
      <c r="H91" s="13">
        <v>1</v>
      </c>
      <c r="I91" s="15">
        <v>2</v>
      </c>
      <c r="J91" s="15">
        <v>1</v>
      </c>
      <c r="K91" s="15">
        <v>0</v>
      </c>
      <c r="L91" s="15">
        <v>1</v>
      </c>
      <c r="M91" s="15">
        <v>0</v>
      </c>
      <c r="N91" s="18">
        <f>M91-L91</f>
        <v>-1</v>
      </c>
      <c r="O91" s="19">
        <f>N91*15</f>
        <v>-15</v>
      </c>
      <c r="P91" s="20">
        <f>M91/L91</f>
        <v>0</v>
      </c>
      <c r="Q91" s="22">
        <f>I91+K91+M91</f>
        <v>2</v>
      </c>
      <c r="R91" s="23">
        <f>Q91-F91</f>
        <v>-4</v>
      </c>
      <c r="S91" s="24">
        <f>Q91/F91</f>
        <v>0.333333333333333</v>
      </c>
      <c r="T91" s="25" t="s">
        <v>410</v>
      </c>
    </row>
    <row r="92" ht="28" customHeight="1" spans="1:20">
      <c r="A92" s="13">
        <f>ROW()-1</f>
        <v>91</v>
      </c>
      <c r="B92" s="13">
        <v>570</v>
      </c>
      <c r="C92" s="13" t="s">
        <v>500</v>
      </c>
      <c r="D92" s="13" t="s">
        <v>196</v>
      </c>
      <c r="E92" s="13" t="s">
        <v>412</v>
      </c>
      <c r="F92" s="14">
        <v>6</v>
      </c>
      <c r="G92" s="15">
        <v>1</v>
      </c>
      <c r="H92" s="13">
        <v>1</v>
      </c>
      <c r="I92" s="15">
        <v>1</v>
      </c>
      <c r="J92" s="15">
        <v>1</v>
      </c>
      <c r="K92" s="15">
        <v>0</v>
      </c>
      <c r="L92" s="15">
        <v>1</v>
      </c>
      <c r="M92" s="15">
        <v>0</v>
      </c>
      <c r="N92" s="18">
        <f>M92-L92</f>
        <v>-1</v>
      </c>
      <c r="O92" s="19">
        <f>N92*15</f>
        <v>-15</v>
      </c>
      <c r="P92" s="20">
        <f>M92/L92</f>
        <v>0</v>
      </c>
      <c r="Q92" s="22">
        <f>I92+K92+M92</f>
        <v>1</v>
      </c>
      <c r="R92" s="23">
        <f>Q92-F92</f>
        <v>-5</v>
      </c>
      <c r="S92" s="24">
        <f>Q92/F92</f>
        <v>0.166666666666667</v>
      </c>
      <c r="T92" s="25" t="s">
        <v>410</v>
      </c>
    </row>
    <row r="93" ht="28" customHeight="1" spans="1:20">
      <c r="A93" s="13">
        <f>ROW()-1</f>
        <v>92</v>
      </c>
      <c r="B93" s="16">
        <v>122906</v>
      </c>
      <c r="C93" s="13" t="s">
        <v>501</v>
      </c>
      <c r="D93" s="13" t="s">
        <v>196</v>
      </c>
      <c r="E93" s="13" t="s">
        <v>412</v>
      </c>
      <c r="F93" s="14">
        <v>6</v>
      </c>
      <c r="G93" s="15">
        <v>1</v>
      </c>
      <c r="H93" s="13">
        <v>2</v>
      </c>
      <c r="I93" s="15">
        <v>3</v>
      </c>
      <c r="J93" s="15">
        <v>1</v>
      </c>
      <c r="K93" s="15">
        <v>0</v>
      </c>
      <c r="L93" s="15">
        <v>1</v>
      </c>
      <c r="M93" s="15">
        <v>1</v>
      </c>
      <c r="N93" s="18">
        <f>M93-L93</f>
        <v>0</v>
      </c>
      <c r="O93" s="19">
        <v>-15</v>
      </c>
      <c r="P93" s="20">
        <f>M93/L93</f>
        <v>1</v>
      </c>
      <c r="Q93" s="22">
        <f>I93+K93+M93</f>
        <v>4</v>
      </c>
      <c r="R93" s="23">
        <f>Q93-F93</f>
        <v>-2</v>
      </c>
      <c r="S93" s="24">
        <f>Q93/F93</f>
        <v>0.666666666666667</v>
      </c>
      <c r="T93" s="25" t="s">
        <v>410</v>
      </c>
    </row>
    <row r="94" ht="28" customHeight="1" spans="1:20">
      <c r="A94" s="13">
        <f>ROW()-1</f>
        <v>93</v>
      </c>
      <c r="B94" s="13">
        <v>104429</v>
      </c>
      <c r="C94" s="13" t="s">
        <v>502</v>
      </c>
      <c r="D94" s="13" t="s">
        <v>196</v>
      </c>
      <c r="E94" s="13" t="s">
        <v>412</v>
      </c>
      <c r="F94" s="14">
        <v>6</v>
      </c>
      <c r="G94" s="15">
        <v>1</v>
      </c>
      <c r="H94" s="13">
        <v>0</v>
      </c>
      <c r="I94" s="15">
        <v>0</v>
      </c>
      <c r="J94" s="15">
        <v>1</v>
      </c>
      <c r="K94" s="15">
        <v>0</v>
      </c>
      <c r="L94" s="15">
        <v>1</v>
      </c>
      <c r="M94" s="15">
        <v>1</v>
      </c>
      <c r="N94" s="18">
        <f>M94-L94</f>
        <v>0</v>
      </c>
      <c r="O94" s="19">
        <v>-15</v>
      </c>
      <c r="P94" s="20">
        <f>M94/L94</f>
        <v>1</v>
      </c>
      <c r="Q94" s="22">
        <f>I94+K94+M94</f>
        <v>1</v>
      </c>
      <c r="R94" s="23">
        <f>Q94-F94</f>
        <v>-5</v>
      </c>
      <c r="S94" s="24">
        <f>Q94/F94</f>
        <v>0.166666666666667</v>
      </c>
      <c r="T94" s="25" t="s">
        <v>410</v>
      </c>
    </row>
    <row r="95" ht="28" customHeight="1" spans="1:20">
      <c r="A95" s="13">
        <f>ROW()-1</f>
        <v>94</v>
      </c>
      <c r="B95" s="16">
        <v>120844</v>
      </c>
      <c r="C95" s="13" t="s">
        <v>503</v>
      </c>
      <c r="D95" s="13" t="s">
        <v>196</v>
      </c>
      <c r="E95" s="13" t="s">
        <v>412</v>
      </c>
      <c r="F95" s="14">
        <v>6</v>
      </c>
      <c r="G95" s="15">
        <v>1</v>
      </c>
      <c r="H95" s="13">
        <v>0</v>
      </c>
      <c r="I95" s="15">
        <v>0</v>
      </c>
      <c r="J95" s="15">
        <v>1</v>
      </c>
      <c r="K95" s="15">
        <v>0</v>
      </c>
      <c r="L95" s="15">
        <v>1</v>
      </c>
      <c r="M95" s="15">
        <v>0</v>
      </c>
      <c r="N95" s="18">
        <f>M95-L95</f>
        <v>-1</v>
      </c>
      <c r="O95" s="19">
        <f>N95*15</f>
        <v>-15</v>
      </c>
      <c r="P95" s="20">
        <f>M95/L95</f>
        <v>0</v>
      </c>
      <c r="Q95" s="22">
        <f>I95+K95+M95</f>
        <v>0</v>
      </c>
      <c r="R95" s="23">
        <f>Q95-F95</f>
        <v>-6</v>
      </c>
      <c r="S95" s="24">
        <f>Q95/F95</f>
        <v>0</v>
      </c>
      <c r="T95" s="25" t="s">
        <v>410</v>
      </c>
    </row>
    <row r="96" ht="28" customHeight="1" spans="1:20">
      <c r="A96" s="13">
        <f>ROW()-1</f>
        <v>95</v>
      </c>
      <c r="B96" s="13">
        <v>113025</v>
      </c>
      <c r="C96" s="13" t="s">
        <v>504</v>
      </c>
      <c r="D96" s="13" t="s">
        <v>196</v>
      </c>
      <c r="E96" s="13" t="s">
        <v>412</v>
      </c>
      <c r="F96" s="14">
        <v>6</v>
      </c>
      <c r="G96" s="15">
        <v>1</v>
      </c>
      <c r="H96" s="13">
        <v>2</v>
      </c>
      <c r="I96" s="15">
        <v>3</v>
      </c>
      <c r="J96" s="15">
        <v>1</v>
      </c>
      <c r="K96" s="15">
        <v>0</v>
      </c>
      <c r="L96" s="15">
        <v>1</v>
      </c>
      <c r="M96" s="15">
        <v>1</v>
      </c>
      <c r="N96" s="18">
        <f>M96-L96</f>
        <v>0</v>
      </c>
      <c r="O96" s="19">
        <v>-15</v>
      </c>
      <c r="P96" s="20">
        <f>M96/L96</f>
        <v>1</v>
      </c>
      <c r="Q96" s="22">
        <f>I96+K96+M96</f>
        <v>4</v>
      </c>
      <c r="R96" s="23">
        <f>Q96-F96</f>
        <v>-2</v>
      </c>
      <c r="S96" s="24">
        <f>Q96/F96</f>
        <v>0.666666666666667</v>
      </c>
      <c r="T96" s="25" t="s">
        <v>410</v>
      </c>
    </row>
    <row r="97" ht="28" customHeight="1" spans="1:20">
      <c r="A97" s="13">
        <f>ROW()-1</f>
        <v>96</v>
      </c>
      <c r="B97" s="13">
        <v>112888</v>
      </c>
      <c r="C97" s="13" t="s">
        <v>505</v>
      </c>
      <c r="D97" s="13" t="s">
        <v>196</v>
      </c>
      <c r="E97" s="13" t="s">
        <v>412</v>
      </c>
      <c r="F97" s="14">
        <v>6</v>
      </c>
      <c r="G97" s="15">
        <v>1</v>
      </c>
      <c r="H97" s="13">
        <v>0</v>
      </c>
      <c r="I97" s="15">
        <v>0</v>
      </c>
      <c r="J97" s="15">
        <v>1</v>
      </c>
      <c r="K97" s="15">
        <v>0</v>
      </c>
      <c r="L97" s="15">
        <v>1</v>
      </c>
      <c r="M97" s="15">
        <v>0</v>
      </c>
      <c r="N97" s="18">
        <f>M97-L97</f>
        <v>-1</v>
      </c>
      <c r="O97" s="19">
        <f>N97*15</f>
        <v>-15</v>
      </c>
      <c r="P97" s="20">
        <f>M97/L97</f>
        <v>0</v>
      </c>
      <c r="Q97" s="22">
        <f>I97+K97+M97</f>
        <v>0</v>
      </c>
      <c r="R97" s="23">
        <f>Q97-F97</f>
        <v>-6</v>
      </c>
      <c r="S97" s="24">
        <f>Q97/F97</f>
        <v>0</v>
      </c>
      <c r="T97" s="25" t="s">
        <v>410</v>
      </c>
    </row>
    <row r="98" ht="28" customHeight="1" spans="1:20">
      <c r="A98" s="13">
        <f>ROW()-1</f>
        <v>97</v>
      </c>
      <c r="B98" s="13">
        <v>116773</v>
      </c>
      <c r="C98" s="13" t="s">
        <v>506</v>
      </c>
      <c r="D98" s="13" t="s">
        <v>196</v>
      </c>
      <c r="E98" s="13" t="s">
        <v>412</v>
      </c>
      <c r="F98" s="14">
        <v>6</v>
      </c>
      <c r="G98" s="15">
        <v>1</v>
      </c>
      <c r="H98" s="13">
        <v>0</v>
      </c>
      <c r="I98" s="15">
        <v>0</v>
      </c>
      <c r="J98" s="15">
        <v>1</v>
      </c>
      <c r="K98" s="15">
        <v>0</v>
      </c>
      <c r="L98" s="15">
        <v>1</v>
      </c>
      <c r="M98" s="15">
        <v>0</v>
      </c>
      <c r="N98" s="18">
        <f>M98-L98</f>
        <v>-1</v>
      </c>
      <c r="O98" s="19">
        <f>N98*15</f>
        <v>-15</v>
      </c>
      <c r="P98" s="20">
        <f>M98/L98</f>
        <v>0</v>
      </c>
      <c r="Q98" s="22">
        <f>I98+K98+M98</f>
        <v>0</v>
      </c>
      <c r="R98" s="23">
        <f>Q98-F98</f>
        <v>-6</v>
      </c>
      <c r="S98" s="24">
        <f>Q98/F98</f>
        <v>0</v>
      </c>
      <c r="T98" s="25" t="s">
        <v>410</v>
      </c>
    </row>
    <row r="99" ht="28" customHeight="1" spans="1:20">
      <c r="A99" s="13">
        <f>ROW()-1</f>
        <v>98</v>
      </c>
      <c r="B99" s="13">
        <v>709</v>
      </c>
      <c r="C99" s="13" t="s">
        <v>507</v>
      </c>
      <c r="D99" s="13" t="s">
        <v>196</v>
      </c>
      <c r="E99" s="13" t="s">
        <v>409</v>
      </c>
      <c r="F99" s="14">
        <v>12</v>
      </c>
      <c r="G99" s="15">
        <v>2</v>
      </c>
      <c r="H99" s="13">
        <v>0</v>
      </c>
      <c r="I99" s="15">
        <v>1</v>
      </c>
      <c r="J99" s="15">
        <v>2</v>
      </c>
      <c r="K99" s="15">
        <v>2</v>
      </c>
      <c r="L99" s="15">
        <v>2</v>
      </c>
      <c r="M99" s="15">
        <v>0</v>
      </c>
      <c r="N99" s="18">
        <f>M99-L99</f>
        <v>-2</v>
      </c>
      <c r="O99" s="19">
        <f>N99*15</f>
        <v>-30</v>
      </c>
      <c r="P99" s="20">
        <f>M99/L99</f>
        <v>0</v>
      </c>
      <c r="Q99" s="22">
        <f>I99+K99+M99</f>
        <v>3</v>
      </c>
      <c r="R99" s="23">
        <f>Q99-F99</f>
        <v>-9</v>
      </c>
      <c r="S99" s="24">
        <f>Q99/F99</f>
        <v>0.25</v>
      </c>
      <c r="T99" s="25" t="s">
        <v>410</v>
      </c>
    </row>
    <row r="100" ht="28" customHeight="1" spans="1:20">
      <c r="A100" s="13">
        <f>ROW()-1</f>
        <v>99</v>
      </c>
      <c r="B100" s="13">
        <v>106399</v>
      </c>
      <c r="C100" s="13" t="s">
        <v>508</v>
      </c>
      <c r="D100" s="13" t="s">
        <v>196</v>
      </c>
      <c r="E100" s="13" t="s">
        <v>409</v>
      </c>
      <c r="F100" s="14">
        <v>12</v>
      </c>
      <c r="G100" s="15">
        <v>2</v>
      </c>
      <c r="H100" s="13">
        <v>0</v>
      </c>
      <c r="I100" s="15">
        <v>0</v>
      </c>
      <c r="J100" s="15">
        <v>2</v>
      </c>
      <c r="K100" s="15">
        <v>2</v>
      </c>
      <c r="L100" s="15">
        <v>2</v>
      </c>
      <c r="M100" s="15">
        <v>2</v>
      </c>
      <c r="N100" s="18">
        <f>M100-L100</f>
        <v>0</v>
      </c>
      <c r="O100" s="19"/>
      <c r="P100" s="20">
        <f>M100/L100</f>
        <v>1</v>
      </c>
      <c r="Q100" s="22">
        <f>I100+K100+M100</f>
        <v>4</v>
      </c>
      <c r="R100" s="23">
        <f>Q100-F100</f>
        <v>-8</v>
      </c>
      <c r="S100" s="24">
        <f>Q100/F100</f>
        <v>0.333333333333333</v>
      </c>
      <c r="T100" s="25"/>
    </row>
    <row r="101" ht="28" customHeight="1" spans="1:20">
      <c r="A101" s="13">
        <f>ROW()-1</f>
        <v>100</v>
      </c>
      <c r="B101" s="16">
        <v>118951</v>
      </c>
      <c r="C101" s="13" t="s">
        <v>509</v>
      </c>
      <c r="D101" s="13" t="s">
        <v>196</v>
      </c>
      <c r="E101" s="13" t="s">
        <v>412</v>
      </c>
      <c r="F101" s="14">
        <v>6</v>
      </c>
      <c r="G101" s="15">
        <v>1</v>
      </c>
      <c r="H101" s="13">
        <v>0</v>
      </c>
      <c r="I101" s="15">
        <v>1</v>
      </c>
      <c r="J101" s="15">
        <v>1</v>
      </c>
      <c r="K101" s="15">
        <v>1</v>
      </c>
      <c r="L101" s="15">
        <v>1</v>
      </c>
      <c r="M101" s="15">
        <v>0</v>
      </c>
      <c r="N101" s="18">
        <f>M101-L101</f>
        <v>-1</v>
      </c>
      <c r="O101" s="19">
        <f>N101*15</f>
        <v>-15</v>
      </c>
      <c r="P101" s="20">
        <f>M101/L101</f>
        <v>0</v>
      </c>
      <c r="Q101" s="22">
        <f>I101+K101+M101</f>
        <v>2</v>
      </c>
      <c r="R101" s="23">
        <f>Q101-F101</f>
        <v>-4</v>
      </c>
      <c r="S101" s="24">
        <f>Q101/F101</f>
        <v>0.333333333333333</v>
      </c>
      <c r="T101" s="25" t="s">
        <v>410</v>
      </c>
    </row>
    <row r="102" ht="28" customHeight="1" spans="1:20">
      <c r="A102" s="13">
        <f>ROW()-1</f>
        <v>101</v>
      </c>
      <c r="B102" s="13">
        <v>572</v>
      </c>
      <c r="C102" s="13" t="s">
        <v>510</v>
      </c>
      <c r="D102" s="13" t="s">
        <v>196</v>
      </c>
      <c r="E102" s="13" t="s">
        <v>412</v>
      </c>
      <c r="F102" s="14">
        <v>6</v>
      </c>
      <c r="G102" s="15">
        <v>1</v>
      </c>
      <c r="H102" s="13">
        <v>1</v>
      </c>
      <c r="I102" s="15">
        <v>1</v>
      </c>
      <c r="J102" s="15">
        <v>1</v>
      </c>
      <c r="K102" s="15">
        <v>1</v>
      </c>
      <c r="L102" s="15">
        <v>1</v>
      </c>
      <c r="M102" s="15">
        <v>0</v>
      </c>
      <c r="N102" s="18">
        <f>M102-L102</f>
        <v>-1</v>
      </c>
      <c r="O102" s="19">
        <f>N102*15</f>
        <v>-15</v>
      </c>
      <c r="P102" s="20">
        <f>M102/L102</f>
        <v>0</v>
      </c>
      <c r="Q102" s="22">
        <f>I102+K102+M102</f>
        <v>2</v>
      </c>
      <c r="R102" s="23">
        <f>Q102-F102</f>
        <v>-4</v>
      </c>
      <c r="S102" s="24">
        <f>Q102/F102</f>
        <v>0.333333333333333</v>
      </c>
      <c r="T102" s="25" t="s">
        <v>410</v>
      </c>
    </row>
    <row r="103" ht="28" customHeight="1" spans="1:20">
      <c r="A103" s="13">
        <f>ROW()-1</f>
        <v>102</v>
      </c>
      <c r="B103" s="16">
        <v>119263</v>
      </c>
      <c r="C103" s="13" t="s">
        <v>511</v>
      </c>
      <c r="D103" s="13" t="s">
        <v>196</v>
      </c>
      <c r="E103" s="13" t="s">
        <v>412</v>
      </c>
      <c r="F103" s="14">
        <v>6</v>
      </c>
      <c r="G103" s="15">
        <v>1</v>
      </c>
      <c r="H103" s="13">
        <v>0</v>
      </c>
      <c r="I103" s="15">
        <v>0</v>
      </c>
      <c r="J103" s="15">
        <v>1</v>
      </c>
      <c r="K103" s="15">
        <v>1</v>
      </c>
      <c r="L103" s="15">
        <v>1</v>
      </c>
      <c r="M103" s="15">
        <v>0</v>
      </c>
      <c r="N103" s="18">
        <f>M103-L103</f>
        <v>-1</v>
      </c>
      <c r="O103" s="19">
        <f>N103*15</f>
        <v>-15</v>
      </c>
      <c r="P103" s="20">
        <f>M103/L103</f>
        <v>0</v>
      </c>
      <c r="Q103" s="22">
        <f>I103+K103+M103</f>
        <v>1</v>
      </c>
      <c r="R103" s="23">
        <f>Q103-F103</f>
        <v>-5</v>
      </c>
      <c r="S103" s="24">
        <f>Q103/F103</f>
        <v>0.166666666666667</v>
      </c>
      <c r="T103" s="25" t="s">
        <v>410</v>
      </c>
    </row>
    <row r="104" ht="28" customHeight="1" spans="1:20">
      <c r="A104" s="13">
        <f>ROW()-1</f>
        <v>103</v>
      </c>
      <c r="B104" s="13">
        <v>329</v>
      </c>
      <c r="C104" s="13" t="s">
        <v>512</v>
      </c>
      <c r="D104" s="13" t="s">
        <v>196</v>
      </c>
      <c r="E104" s="13" t="s">
        <v>412</v>
      </c>
      <c r="F104" s="14">
        <v>6</v>
      </c>
      <c r="G104" s="15">
        <v>1</v>
      </c>
      <c r="H104" s="13">
        <v>0</v>
      </c>
      <c r="I104" s="15">
        <v>1</v>
      </c>
      <c r="J104" s="15">
        <v>1</v>
      </c>
      <c r="K104" s="15">
        <v>1</v>
      </c>
      <c r="L104" s="15">
        <v>1</v>
      </c>
      <c r="M104" s="15">
        <v>0</v>
      </c>
      <c r="N104" s="18">
        <f>M104-L104</f>
        <v>-1</v>
      </c>
      <c r="O104" s="19">
        <f>N104*15</f>
        <v>-15</v>
      </c>
      <c r="P104" s="20">
        <f>M104/L104</f>
        <v>0</v>
      </c>
      <c r="Q104" s="22">
        <f>I104+K104+M104</f>
        <v>2</v>
      </c>
      <c r="R104" s="23">
        <f>Q104-F104</f>
        <v>-4</v>
      </c>
      <c r="S104" s="24">
        <f>Q104/F104</f>
        <v>0.333333333333333</v>
      </c>
      <c r="T104" s="25" t="s">
        <v>410</v>
      </c>
    </row>
    <row r="105" ht="28" customHeight="1" spans="1:20">
      <c r="A105" s="13">
        <f>ROW()-1</f>
        <v>104</v>
      </c>
      <c r="B105" s="28">
        <v>113008</v>
      </c>
      <c r="C105" s="28" t="s">
        <v>513</v>
      </c>
      <c r="D105" s="13" t="s">
        <v>196</v>
      </c>
      <c r="E105" s="13" t="s">
        <v>412</v>
      </c>
      <c r="F105" s="14">
        <v>6</v>
      </c>
      <c r="G105" s="15">
        <v>1</v>
      </c>
      <c r="H105" s="13">
        <v>1</v>
      </c>
      <c r="I105" s="15">
        <v>1</v>
      </c>
      <c r="J105" s="15">
        <v>1</v>
      </c>
      <c r="K105" s="15">
        <v>1</v>
      </c>
      <c r="L105" s="15">
        <v>1</v>
      </c>
      <c r="M105" s="15">
        <v>0</v>
      </c>
      <c r="N105" s="18">
        <f>M105-L105</f>
        <v>-1</v>
      </c>
      <c r="O105" s="19">
        <f>N105*15</f>
        <v>-15</v>
      </c>
      <c r="P105" s="20">
        <f>M105/L105</f>
        <v>0</v>
      </c>
      <c r="Q105" s="22">
        <f>I105+K105+M105</f>
        <v>2</v>
      </c>
      <c r="R105" s="23">
        <f>Q105-F105</f>
        <v>-4</v>
      </c>
      <c r="S105" s="24">
        <f>Q105/F105</f>
        <v>0.333333333333333</v>
      </c>
      <c r="T105" s="25" t="s">
        <v>410</v>
      </c>
    </row>
    <row r="106" ht="28" customHeight="1" spans="1:20">
      <c r="A106" s="13">
        <f>ROW()-1</f>
        <v>105</v>
      </c>
      <c r="B106" s="13">
        <v>113298</v>
      </c>
      <c r="C106" s="13" t="s">
        <v>514</v>
      </c>
      <c r="D106" s="13" t="s">
        <v>196</v>
      </c>
      <c r="E106" s="13" t="s">
        <v>412</v>
      </c>
      <c r="F106" s="14">
        <v>6</v>
      </c>
      <c r="G106" s="15">
        <v>1</v>
      </c>
      <c r="H106" s="13">
        <v>0</v>
      </c>
      <c r="I106" s="15">
        <v>0</v>
      </c>
      <c r="J106" s="15">
        <v>1</v>
      </c>
      <c r="K106" s="15">
        <v>1</v>
      </c>
      <c r="L106" s="15">
        <v>1</v>
      </c>
      <c r="M106" s="15">
        <v>0</v>
      </c>
      <c r="N106" s="18">
        <f>M106-L106</f>
        <v>-1</v>
      </c>
      <c r="O106" s="19">
        <f>N106*15</f>
        <v>-15</v>
      </c>
      <c r="P106" s="20">
        <f>M106/L106</f>
        <v>0</v>
      </c>
      <c r="Q106" s="22">
        <f>I106+K106+M106</f>
        <v>1</v>
      </c>
      <c r="R106" s="23">
        <f>Q106-F106</f>
        <v>-5</v>
      </c>
      <c r="S106" s="24">
        <f>Q106/F106</f>
        <v>0.166666666666667</v>
      </c>
      <c r="T106" s="25" t="s">
        <v>410</v>
      </c>
    </row>
    <row r="107" ht="28" customHeight="1" spans="1:20">
      <c r="A107" s="13">
        <f>ROW()-1</f>
        <v>106</v>
      </c>
      <c r="B107" s="28">
        <v>128640</v>
      </c>
      <c r="C107" s="28" t="s">
        <v>199</v>
      </c>
      <c r="D107" s="13" t="s">
        <v>196</v>
      </c>
      <c r="E107" s="13" t="s">
        <v>412</v>
      </c>
      <c r="F107" s="14">
        <v>6</v>
      </c>
      <c r="G107" s="15">
        <v>1</v>
      </c>
      <c r="H107" s="13">
        <v>1</v>
      </c>
      <c r="I107" s="15">
        <v>2</v>
      </c>
      <c r="J107" s="15">
        <v>1</v>
      </c>
      <c r="K107" s="15">
        <v>1</v>
      </c>
      <c r="L107" s="15">
        <v>1</v>
      </c>
      <c r="M107" s="15">
        <v>1</v>
      </c>
      <c r="N107" s="18">
        <f>M107-L107</f>
        <v>0</v>
      </c>
      <c r="O107" s="19"/>
      <c r="P107" s="20">
        <f>M107/L107</f>
        <v>1</v>
      </c>
      <c r="Q107" s="22">
        <f>I107+K107+M107</f>
        <v>4</v>
      </c>
      <c r="R107" s="23">
        <f>Q107-F107</f>
        <v>-2</v>
      </c>
      <c r="S107" s="24">
        <f>Q107/F107</f>
        <v>0.666666666666667</v>
      </c>
      <c r="T107" s="25"/>
    </row>
    <row r="108" ht="28" customHeight="1" spans="1:20">
      <c r="A108" s="13">
        <f>ROW()-1</f>
        <v>107</v>
      </c>
      <c r="B108" s="13">
        <v>730</v>
      </c>
      <c r="C108" s="13" t="s">
        <v>515</v>
      </c>
      <c r="D108" s="13" t="s">
        <v>196</v>
      </c>
      <c r="E108" s="13" t="s">
        <v>409</v>
      </c>
      <c r="F108" s="14">
        <v>12</v>
      </c>
      <c r="G108" s="15">
        <v>2</v>
      </c>
      <c r="H108" s="13">
        <v>1</v>
      </c>
      <c r="I108" s="15">
        <v>2</v>
      </c>
      <c r="J108" s="15">
        <v>2</v>
      </c>
      <c r="K108" s="15">
        <v>3</v>
      </c>
      <c r="L108" s="15">
        <v>2</v>
      </c>
      <c r="M108" s="15">
        <v>1</v>
      </c>
      <c r="N108" s="18">
        <f>M108-L108</f>
        <v>-1</v>
      </c>
      <c r="O108" s="19">
        <f>N108*15</f>
        <v>-15</v>
      </c>
      <c r="P108" s="20">
        <f>M108/L108</f>
        <v>0.5</v>
      </c>
      <c r="Q108" s="22">
        <f>I108+K108+M108</f>
        <v>6</v>
      </c>
      <c r="R108" s="23">
        <f>Q108-F108</f>
        <v>-6</v>
      </c>
      <c r="S108" s="24">
        <f>Q108/F108</f>
        <v>0.5</v>
      </c>
      <c r="T108" s="25" t="s">
        <v>410</v>
      </c>
    </row>
    <row r="109" ht="28" customHeight="1" spans="1:20">
      <c r="A109" s="13">
        <f>ROW()-1</f>
        <v>108</v>
      </c>
      <c r="B109" s="13">
        <v>359</v>
      </c>
      <c r="C109" s="13" t="s">
        <v>516</v>
      </c>
      <c r="D109" s="13" t="s">
        <v>227</v>
      </c>
      <c r="E109" s="13" t="s">
        <v>409</v>
      </c>
      <c r="F109" s="14">
        <v>12</v>
      </c>
      <c r="G109" s="15">
        <v>2</v>
      </c>
      <c r="H109" s="13">
        <v>1</v>
      </c>
      <c r="I109" s="15">
        <v>2</v>
      </c>
      <c r="J109" s="15">
        <v>2</v>
      </c>
      <c r="K109" s="15">
        <v>0</v>
      </c>
      <c r="L109" s="15">
        <v>2</v>
      </c>
      <c r="M109" s="15">
        <v>0</v>
      </c>
      <c r="N109" s="18">
        <f>M109-L109</f>
        <v>-2</v>
      </c>
      <c r="O109" s="19">
        <f>N109*15</f>
        <v>-30</v>
      </c>
      <c r="P109" s="20">
        <f>M109/L109</f>
        <v>0</v>
      </c>
      <c r="Q109" s="22">
        <f>I109+K109+M109</f>
        <v>2</v>
      </c>
      <c r="R109" s="23">
        <f>Q109-F109</f>
        <v>-10</v>
      </c>
      <c r="S109" s="24">
        <f>Q109/F109</f>
        <v>0.166666666666667</v>
      </c>
      <c r="T109" s="25" t="s">
        <v>410</v>
      </c>
    </row>
    <row r="110" ht="28" customHeight="1" spans="1:20">
      <c r="A110" s="13">
        <f>ROW()-1</f>
        <v>109</v>
      </c>
      <c r="B110" s="13">
        <v>103199</v>
      </c>
      <c r="C110" s="13" t="s">
        <v>517</v>
      </c>
      <c r="D110" s="13" t="s">
        <v>227</v>
      </c>
      <c r="E110" s="13" t="s">
        <v>409</v>
      </c>
      <c r="F110" s="14">
        <v>12</v>
      </c>
      <c r="G110" s="15">
        <v>2</v>
      </c>
      <c r="H110" s="13">
        <v>3</v>
      </c>
      <c r="I110" s="15">
        <v>3</v>
      </c>
      <c r="J110" s="15">
        <v>2</v>
      </c>
      <c r="K110" s="15">
        <v>0</v>
      </c>
      <c r="L110" s="15">
        <v>2</v>
      </c>
      <c r="M110" s="15">
        <v>0</v>
      </c>
      <c r="N110" s="18">
        <f>M110-L110</f>
        <v>-2</v>
      </c>
      <c r="O110" s="19">
        <f>N110*15</f>
        <v>-30</v>
      </c>
      <c r="P110" s="20">
        <f>M110/L110</f>
        <v>0</v>
      </c>
      <c r="Q110" s="22">
        <f>I110+K110+M110</f>
        <v>3</v>
      </c>
      <c r="R110" s="23">
        <f>Q110-F110</f>
        <v>-9</v>
      </c>
      <c r="S110" s="24">
        <f>Q110/F110</f>
        <v>0.25</v>
      </c>
      <c r="T110" s="25" t="s">
        <v>410</v>
      </c>
    </row>
    <row r="111" ht="28" customHeight="1" spans="1:20">
      <c r="A111" s="13">
        <f>ROW()-1</f>
        <v>110</v>
      </c>
      <c r="B111" s="13">
        <v>745</v>
      </c>
      <c r="C111" s="13" t="s">
        <v>518</v>
      </c>
      <c r="D111" s="13" t="s">
        <v>227</v>
      </c>
      <c r="E111" s="13" t="s">
        <v>409</v>
      </c>
      <c r="F111" s="14">
        <v>12</v>
      </c>
      <c r="G111" s="15">
        <v>2</v>
      </c>
      <c r="H111" s="13">
        <v>1</v>
      </c>
      <c r="I111" s="15">
        <v>3</v>
      </c>
      <c r="J111" s="15">
        <v>2</v>
      </c>
      <c r="K111" s="15">
        <v>0</v>
      </c>
      <c r="L111" s="15">
        <v>2</v>
      </c>
      <c r="M111" s="15">
        <v>0</v>
      </c>
      <c r="N111" s="18">
        <f>M111-L111</f>
        <v>-2</v>
      </c>
      <c r="O111" s="19">
        <f>N111*15</f>
        <v>-30</v>
      </c>
      <c r="P111" s="20">
        <f>M111/L111</f>
        <v>0</v>
      </c>
      <c r="Q111" s="22">
        <f>I111+K111+M111</f>
        <v>3</v>
      </c>
      <c r="R111" s="23">
        <f>Q111-F111</f>
        <v>-9</v>
      </c>
      <c r="S111" s="24">
        <f>Q111/F111</f>
        <v>0.25</v>
      </c>
      <c r="T111" s="25" t="s">
        <v>410</v>
      </c>
    </row>
    <row r="112" ht="28" customHeight="1" spans="1:20">
      <c r="A112" s="13">
        <f>ROW()-1</f>
        <v>111</v>
      </c>
      <c r="B112" s="13">
        <v>726</v>
      </c>
      <c r="C112" s="13" t="s">
        <v>519</v>
      </c>
      <c r="D112" s="13" t="s">
        <v>227</v>
      </c>
      <c r="E112" s="13" t="s">
        <v>409</v>
      </c>
      <c r="F112" s="14">
        <v>12</v>
      </c>
      <c r="G112" s="15">
        <v>2</v>
      </c>
      <c r="H112" s="13">
        <v>0</v>
      </c>
      <c r="I112" s="15">
        <v>1</v>
      </c>
      <c r="J112" s="15">
        <v>2</v>
      </c>
      <c r="K112" s="15">
        <v>0</v>
      </c>
      <c r="L112" s="15">
        <v>2</v>
      </c>
      <c r="M112" s="15">
        <v>0</v>
      </c>
      <c r="N112" s="18">
        <f>M112-L112</f>
        <v>-2</v>
      </c>
      <c r="O112" s="19">
        <f>N112*15</f>
        <v>-30</v>
      </c>
      <c r="P112" s="20">
        <f>M112/L112</f>
        <v>0</v>
      </c>
      <c r="Q112" s="22">
        <f>I112+K112+M112</f>
        <v>1</v>
      </c>
      <c r="R112" s="23">
        <f>Q112-F112</f>
        <v>-11</v>
      </c>
      <c r="S112" s="24">
        <f>Q112/F112</f>
        <v>0.0833333333333333</v>
      </c>
      <c r="T112" s="25" t="s">
        <v>410</v>
      </c>
    </row>
    <row r="113" ht="28" customHeight="1" spans="1:20">
      <c r="A113" s="13">
        <f>ROW()-1</f>
        <v>112</v>
      </c>
      <c r="B113" s="13">
        <v>102565</v>
      </c>
      <c r="C113" s="13" t="s">
        <v>520</v>
      </c>
      <c r="D113" s="13" t="s">
        <v>227</v>
      </c>
      <c r="E113" s="13" t="s">
        <v>409</v>
      </c>
      <c r="F113" s="14">
        <v>12</v>
      </c>
      <c r="G113" s="15">
        <v>2</v>
      </c>
      <c r="H113" s="13">
        <v>0</v>
      </c>
      <c r="I113" s="15">
        <v>0</v>
      </c>
      <c r="J113" s="15">
        <v>2</v>
      </c>
      <c r="K113" s="15">
        <v>0</v>
      </c>
      <c r="L113" s="15">
        <v>2</v>
      </c>
      <c r="M113" s="15">
        <v>0</v>
      </c>
      <c r="N113" s="18">
        <f>M113-L113</f>
        <v>-2</v>
      </c>
      <c r="O113" s="19">
        <f>N113*15</f>
        <v>-30</v>
      </c>
      <c r="P113" s="20">
        <f>M113/L113</f>
        <v>0</v>
      </c>
      <c r="Q113" s="22">
        <f>I113+K113+M113</f>
        <v>0</v>
      </c>
      <c r="R113" s="23">
        <f>Q113-F113</f>
        <v>-12</v>
      </c>
      <c r="S113" s="24">
        <f>Q113/F113</f>
        <v>0</v>
      </c>
      <c r="T113" s="25" t="s">
        <v>410</v>
      </c>
    </row>
    <row r="114" ht="28" customHeight="1" spans="1:20">
      <c r="A114" s="13">
        <f>ROW()-1</f>
        <v>113</v>
      </c>
      <c r="B114" s="13">
        <v>582</v>
      </c>
      <c r="C114" s="13" t="s">
        <v>521</v>
      </c>
      <c r="D114" s="13" t="s">
        <v>227</v>
      </c>
      <c r="E114" s="13" t="s">
        <v>409</v>
      </c>
      <c r="F114" s="14">
        <v>12</v>
      </c>
      <c r="G114" s="15">
        <v>2</v>
      </c>
      <c r="H114" s="13">
        <v>2</v>
      </c>
      <c r="I114" s="15">
        <v>3</v>
      </c>
      <c r="J114" s="15">
        <v>2</v>
      </c>
      <c r="K114" s="15">
        <v>1</v>
      </c>
      <c r="L114" s="15">
        <v>2</v>
      </c>
      <c r="M114" s="15">
        <v>2</v>
      </c>
      <c r="N114" s="18">
        <f>M114-L114</f>
        <v>0</v>
      </c>
      <c r="O114" s="19">
        <v>-15</v>
      </c>
      <c r="P114" s="20">
        <f>M114/L114</f>
        <v>1</v>
      </c>
      <c r="Q114" s="22">
        <f>I114+K114+M114</f>
        <v>6</v>
      </c>
      <c r="R114" s="23">
        <f>Q114-F114</f>
        <v>-6</v>
      </c>
      <c r="S114" s="24">
        <f>Q114/F114</f>
        <v>0.5</v>
      </c>
      <c r="T114" s="25" t="s">
        <v>410</v>
      </c>
    </row>
    <row r="115" ht="28" customHeight="1" spans="1:20">
      <c r="A115" s="13">
        <f>ROW()-1</f>
        <v>114</v>
      </c>
      <c r="B115" s="13">
        <v>343</v>
      </c>
      <c r="C115" s="13" t="s">
        <v>522</v>
      </c>
      <c r="D115" s="13" t="s">
        <v>227</v>
      </c>
      <c r="E115" s="13" t="s">
        <v>409</v>
      </c>
      <c r="F115" s="14">
        <v>12</v>
      </c>
      <c r="G115" s="15">
        <v>2</v>
      </c>
      <c r="H115" s="13">
        <v>0</v>
      </c>
      <c r="I115" s="15">
        <v>0</v>
      </c>
      <c r="J115" s="15">
        <v>2</v>
      </c>
      <c r="K115" s="15">
        <v>1</v>
      </c>
      <c r="L115" s="15">
        <v>2</v>
      </c>
      <c r="M115" s="15">
        <v>0</v>
      </c>
      <c r="N115" s="18">
        <f>M115-L115</f>
        <v>-2</v>
      </c>
      <c r="O115" s="19">
        <f>N115*15</f>
        <v>-30</v>
      </c>
      <c r="P115" s="20">
        <f>M115/L115</f>
        <v>0</v>
      </c>
      <c r="Q115" s="22">
        <f>I115+K115+M115</f>
        <v>1</v>
      </c>
      <c r="R115" s="23">
        <f>Q115-F115</f>
        <v>-11</v>
      </c>
      <c r="S115" s="24">
        <f>Q115/F115</f>
        <v>0.0833333333333333</v>
      </c>
      <c r="T115" s="25" t="s">
        <v>410</v>
      </c>
    </row>
    <row r="116" ht="28" customHeight="1" spans="1:20">
      <c r="A116" s="13">
        <f>ROW()-1</f>
        <v>115</v>
      </c>
      <c r="B116" s="13">
        <v>365</v>
      </c>
      <c r="C116" s="13" t="s">
        <v>523</v>
      </c>
      <c r="D116" s="13" t="s">
        <v>227</v>
      </c>
      <c r="E116" s="13" t="s">
        <v>409</v>
      </c>
      <c r="F116" s="14">
        <v>12</v>
      </c>
      <c r="G116" s="15">
        <v>2</v>
      </c>
      <c r="H116" s="13">
        <v>2</v>
      </c>
      <c r="I116" s="15">
        <v>2</v>
      </c>
      <c r="J116" s="15">
        <v>2</v>
      </c>
      <c r="K116" s="15">
        <v>1</v>
      </c>
      <c r="L116" s="15">
        <v>2</v>
      </c>
      <c r="M116" s="15">
        <v>1</v>
      </c>
      <c r="N116" s="18">
        <f>M116-L116</f>
        <v>-1</v>
      </c>
      <c r="O116" s="19">
        <f>N116*15</f>
        <v>-15</v>
      </c>
      <c r="P116" s="20">
        <f>M116/L116</f>
        <v>0.5</v>
      </c>
      <c r="Q116" s="22">
        <f>I116+K116+M116</f>
        <v>4</v>
      </c>
      <c r="R116" s="23">
        <f>Q116-F116</f>
        <v>-8</v>
      </c>
      <c r="S116" s="24">
        <f>Q116/F116</f>
        <v>0.333333333333333</v>
      </c>
      <c r="T116" s="25" t="s">
        <v>410</v>
      </c>
    </row>
    <row r="117" ht="28" customHeight="1" spans="1:20">
      <c r="A117" s="13">
        <f>ROW()-1</f>
        <v>116</v>
      </c>
      <c r="B117" s="13">
        <v>105267</v>
      </c>
      <c r="C117" s="13" t="s">
        <v>524</v>
      </c>
      <c r="D117" s="13" t="s">
        <v>227</v>
      </c>
      <c r="E117" s="13" t="s">
        <v>409</v>
      </c>
      <c r="F117" s="14">
        <v>12</v>
      </c>
      <c r="G117" s="15">
        <v>2</v>
      </c>
      <c r="H117" s="13">
        <v>2</v>
      </c>
      <c r="I117" s="15">
        <v>4</v>
      </c>
      <c r="J117" s="15">
        <v>2</v>
      </c>
      <c r="K117" s="15">
        <v>1</v>
      </c>
      <c r="L117" s="15">
        <v>2</v>
      </c>
      <c r="M117" s="15">
        <v>2</v>
      </c>
      <c r="N117" s="18">
        <f>M117-L117</f>
        <v>0</v>
      </c>
      <c r="O117" s="19">
        <v>-15</v>
      </c>
      <c r="P117" s="20">
        <f>M117/L117</f>
        <v>1</v>
      </c>
      <c r="Q117" s="22">
        <f>I117+K117+M117</f>
        <v>7</v>
      </c>
      <c r="R117" s="23">
        <f>Q117-F117</f>
        <v>-5</v>
      </c>
      <c r="S117" s="24">
        <f>Q117/F117</f>
        <v>0.583333333333333</v>
      </c>
      <c r="T117" s="25" t="s">
        <v>410</v>
      </c>
    </row>
    <row r="118" ht="28" customHeight="1" spans="1:20">
      <c r="A118" s="13">
        <f>ROW()-1</f>
        <v>117</v>
      </c>
      <c r="B118" s="13">
        <v>103198</v>
      </c>
      <c r="C118" s="13" t="s">
        <v>525</v>
      </c>
      <c r="D118" s="13" t="s">
        <v>227</v>
      </c>
      <c r="E118" s="13" t="s">
        <v>409</v>
      </c>
      <c r="F118" s="14">
        <v>12</v>
      </c>
      <c r="G118" s="15">
        <v>2</v>
      </c>
      <c r="H118" s="13">
        <v>0</v>
      </c>
      <c r="I118" s="15">
        <v>0</v>
      </c>
      <c r="J118" s="15">
        <v>2</v>
      </c>
      <c r="K118" s="15">
        <v>1</v>
      </c>
      <c r="L118" s="15">
        <v>2</v>
      </c>
      <c r="M118" s="15">
        <v>1</v>
      </c>
      <c r="N118" s="18">
        <f>M118-L118</f>
        <v>-1</v>
      </c>
      <c r="O118" s="19">
        <f>N118*15</f>
        <v>-15</v>
      </c>
      <c r="P118" s="20">
        <f>M118/L118</f>
        <v>0.5</v>
      </c>
      <c r="Q118" s="22">
        <f>I118+K118+M118</f>
        <v>2</v>
      </c>
      <c r="R118" s="23">
        <f>Q118-F118</f>
        <v>-10</v>
      </c>
      <c r="S118" s="24">
        <f>Q118/F118</f>
        <v>0.166666666666667</v>
      </c>
      <c r="T118" s="25" t="s">
        <v>410</v>
      </c>
    </row>
    <row r="119" ht="28" customHeight="1" spans="1:20">
      <c r="A119" s="13">
        <f>ROW()-1</f>
        <v>118</v>
      </c>
      <c r="B119" s="13">
        <v>114844</v>
      </c>
      <c r="C119" s="13" t="s">
        <v>526</v>
      </c>
      <c r="D119" s="13" t="s">
        <v>227</v>
      </c>
      <c r="E119" s="13" t="s">
        <v>412</v>
      </c>
      <c r="F119" s="14">
        <v>6</v>
      </c>
      <c r="G119" s="15">
        <v>1</v>
      </c>
      <c r="H119" s="13">
        <v>0</v>
      </c>
      <c r="I119" s="15">
        <v>0</v>
      </c>
      <c r="J119" s="15">
        <v>1</v>
      </c>
      <c r="K119" s="15">
        <v>0</v>
      </c>
      <c r="L119" s="15">
        <v>1</v>
      </c>
      <c r="M119" s="15">
        <v>1</v>
      </c>
      <c r="N119" s="18">
        <f>M119-L119</f>
        <v>0</v>
      </c>
      <c r="O119" s="19">
        <v>-15</v>
      </c>
      <c r="P119" s="20">
        <f>M119/L119</f>
        <v>1</v>
      </c>
      <c r="Q119" s="22">
        <f>I119+K119+M119</f>
        <v>1</v>
      </c>
      <c r="R119" s="23">
        <f>Q119-F119</f>
        <v>-5</v>
      </c>
      <c r="S119" s="24">
        <f>Q119/F119</f>
        <v>0.166666666666667</v>
      </c>
      <c r="T119" s="25" t="s">
        <v>410</v>
      </c>
    </row>
    <row r="120" ht="28" customHeight="1" spans="1:20">
      <c r="A120" s="13">
        <f>ROW()-1</f>
        <v>119</v>
      </c>
      <c r="B120" s="13">
        <v>391</v>
      </c>
      <c r="C120" s="13" t="s">
        <v>527</v>
      </c>
      <c r="D120" s="13" t="s">
        <v>227</v>
      </c>
      <c r="E120" s="13" t="s">
        <v>412</v>
      </c>
      <c r="F120" s="14">
        <v>6</v>
      </c>
      <c r="G120" s="15">
        <v>1</v>
      </c>
      <c r="H120" s="13">
        <v>0</v>
      </c>
      <c r="I120" s="15">
        <v>0</v>
      </c>
      <c r="J120" s="15">
        <v>1</v>
      </c>
      <c r="K120" s="15">
        <v>0</v>
      </c>
      <c r="L120" s="15">
        <v>1</v>
      </c>
      <c r="M120" s="15">
        <v>0</v>
      </c>
      <c r="N120" s="18">
        <f>M120-L120</f>
        <v>-1</v>
      </c>
      <c r="O120" s="19">
        <f>N120*15</f>
        <v>-15</v>
      </c>
      <c r="P120" s="20">
        <f>M120/L120</f>
        <v>0</v>
      </c>
      <c r="Q120" s="22">
        <f>I120+K120+M120</f>
        <v>0</v>
      </c>
      <c r="R120" s="23">
        <f>Q120-F120</f>
        <v>-6</v>
      </c>
      <c r="S120" s="24">
        <f>Q120/F120</f>
        <v>0</v>
      </c>
      <c r="T120" s="25" t="s">
        <v>410</v>
      </c>
    </row>
    <row r="121" ht="28" customHeight="1" spans="1:20">
      <c r="A121" s="13">
        <f>ROW()-1</f>
        <v>120</v>
      </c>
      <c r="B121" s="13">
        <v>727</v>
      </c>
      <c r="C121" s="13" t="s">
        <v>528</v>
      </c>
      <c r="D121" s="13" t="s">
        <v>227</v>
      </c>
      <c r="E121" s="13" t="s">
        <v>412</v>
      </c>
      <c r="F121" s="14">
        <v>6</v>
      </c>
      <c r="G121" s="15">
        <v>1</v>
      </c>
      <c r="H121" s="13">
        <v>0</v>
      </c>
      <c r="I121" s="15">
        <v>0</v>
      </c>
      <c r="J121" s="15">
        <v>1</v>
      </c>
      <c r="K121" s="15">
        <v>0</v>
      </c>
      <c r="L121" s="15">
        <v>1</v>
      </c>
      <c r="M121" s="15">
        <v>0</v>
      </c>
      <c r="N121" s="18">
        <f>M121-L121</f>
        <v>-1</v>
      </c>
      <c r="O121" s="19">
        <f>N121*15</f>
        <v>-15</v>
      </c>
      <c r="P121" s="20">
        <f>M121/L121</f>
        <v>0</v>
      </c>
      <c r="Q121" s="22">
        <f>I121+K121+M121</f>
        <v>0</v>
      </c>
      <c r="R121" s="23">
        <f>Q121-F121</f>
        <v>-6</v>
      </c>
      <c r="S121" s="24">
        <f>Q121/F121</f>
        <v>0</v>
      </c>
      <c r="T121" s="25" t="s">
        <v>410</v>
      </c>
    </row>
    <row r="122" ht="28" customHeight="1" spans="1:20">
      <c r="A122" s="13">
        <f>ROW()-1</f>
        <v>121</v>
      </c>
      <c r="B122" s="13">
        <v>311</v>
      </c>
      <c r="C122" s="13" t="s">
        <v>529</v>
      </c>
      <c r="D122" s="13" t="s">
        <v>227</v>
      </c>
      <c r="E122" s="13" t="s">
        <v>412</v>
      </c>
      <c r="F122" s="14">
        <v>6</v>
      </c>
      <c r="G122" s="15">
        <v>1</v>
      </c>
      <c r="H122" s="13">
        <v>0</v>
      </c>
      <c r="I122" s="15">
        <v>0</v>
      </c>
      <c r="J122" s="15">
        <v>1</v>
      </c>
      <c r="K122" s="15">
        <v>0</v>
      </c>
      <c r="L122" s="15">
        <v>1</v>
      </c>
      <c r="M122" s="15">
        <v>0</v>
      </c>
      <c r="N122" s="18">
        <f>M122-L122</f>
        <v>-1</v>
      </c>
      <c r="O122" s="19">
        <f>N122*15</f>
        <v>-15</v>
      </c>
      <c r="P122" s="20">
        <f>M122/L122</f>
        <v>0</v>
      </c>
      <c r="Q122" s="22">
        <f>I122+K122+M122</f>
        <v>0</v>
      </c>
      <c r="R122" s="23">
        <f>Q122-F122</f>
        <v>-6</v>
      </c>
      <c r="S122" s="24">
        <f>Q122/F122</f>
        <v>0</v>
      </c>
      <c r="T122" s="25" t="s">
        <v>410</v>
      </c>
    </row>
    <row r="123" ht="28" customHeight="1" spans="1:20">
      <c r="A123" s="13">
        <f>ROW()-1</f>
        <v>122</v>
      </c>
      <c r="B123" s="13">
        <v>517</v>
      </c>
      <c r="C123" s="13" t="s">
        <v>530</v>
      </c>
      <c r="D123" s="13" t="s">
        <v>227</v>
      </c>
      <c r="E123" s="13" t="s">
        <v>409</v>
      </c>
      <c r="F123" s="14">
        <v>12</v>
      </c>
      <c r="G123" s="15">
        <v>2</v>
      </c>
      <c r="H123" s="13">
        <v>2</v>
      </c>
      <c r="I123" s="15">
        <v>3</v>
      </c>
      <c r="J123" s="15">
        <v>2</v>
      </c>
      <c r="K123" s="15">
        <v>2</v>
      </c>
      <c r="L123" s="15">
        <v>2</v>
      </c>
      <c r="M123" s="15">
        <v>0</v>
      </c>
      <c r="N123" s="18">
        <f>M123-L123</f>
        <v>-2</v>
      </c>
      <c r="O123" s="19">
        <f>N123*15</f>
        <v>-30</v>
      </c>
      <c r="P123" s="20">
        <f>M123/L123</f>
        <v>0</v>
      </c>
      <c r="Q123" s="22">
        <f>I123+K123+M123</f>
        <v>5</v>
      </c>
      <c r="R123" s="23">
        <f>Q123-F123</f>
        <v>-7</v>
      </c>
      <c r="S123" s="24">
        <f>Q123/F123</f>
        <v>0.416666666666667</v>
      </c>
      <c r="T123" s="25" t="s">
        <v>410</v>
      </c>
    </row>
    <row r="124" ht="28" customHeight="1" spans="1:20">
      <c r="A124" s="13">
        <f>ROW()-1</f>
        <v>123</v>
      </c>
      <c r="B124" s="13">
        <v>585</v>
      </c>
      <c r="C124" s="13" t="s">
        <v>531</v>
      </c>
      <c r="D124" s="13" t="s">
        <v>227</v>
      </c>
      <c r="E124" s="13" t="s">
        <v>409</v>
      </c>
      <c r="F124" s="14">
        <v>12</v>
      </c>
      <c r="G124" s="15">
        <v>2</v>
      </c>
      <c r="H124" s="13">
        <v>2</v>
      </c>
      <c r="I124" s="15">
        <v>4</v>
      </c>
      <c r="J124" s="15">
        <v>2</v>
      </c>
      <c r="K124" s="15">
        <v>2</v>
      </c>
      <c r="L124" s="15">
        <v>2</v>
      </c>
      <c r="M124" s="15">
        <v>1</v>
      </c>
      <c r="N124" s="18">
        <f>M124-L124</f>
        <v>-1</v>
      </c>
      <c r="O124" s="19">
        <f>N124*15</f>
        <v>-15</v>
      </c>
      <c r="P124" s="20">
        <f>M124/L124</f>
        <v>0.5</v>
      </c>
      <c r="Q124" s="22">
        <f>I124+K124+M124</f>
        <v>7</v>
      </c>
      <c r="R124" s="23">
        <f>Q124-F124</f>
        <v>-5</v>
      </c>
      <c r="S124" s="24">
        <f>Q124/F124</f>
        <v>0.583333333333333</v>
      </c>
      <c r="T124" s="25" t="s">
        <v>410</v>
      </c>
    </row>
    <row r="125" ht="28" customHeight="1" spans="1:20">
      <c r="A125" s="13">
        <f>ROW()-1</f>
        <v>124</v>
      </c>
      <c r="B125" s="13">
        <v>102934</v>
      </c>
      <c r="C125" s="13" t="s">
        <v>532</v>
      </c>
      <c r="D125" s="13" t="s">
        <v>227</v>
      </c>
      <c r="E125" s="13" t="s">
        <v>409</v>
      </c>
      <c r="F125" s="14">
        <v>12</v>
      </c>
      <c r="G125" s="15">
        <v>2</v>
      </c>
      <c r="H125" s="13">
        <v>2</v>
      </c>
      <c r="I125" s="15">
        <v>3</v>
      </c>
      <c r="J125" s="15">
        <v>2</v>
      </c>
      <c r="K125" s="15">
        <v>2</v>
      </c>
      <c r="L125" s="15">
        <v>2</v>
      </c>
      <c r="M125" s="15">
        <v>1</v>
      </c>
      <c r="N125" s="18">
        <f>M125-L125</f>
        <v>-1</v>
      </c>
      <c r="O125" s="19">
        <f>N125*15</f>
        <v>-15</v>
      </c>
      <c r="P125" s="20">
        <f>M125/L125</f>
        <v>0.5</v>
      </c>
      <c r="Q125" s="22">
        <f>I125+K125+M125</f>
        <v>6</v>
      </c>
      <c r="R125" s="23">
        <f>Q125-F125</f>
        <v>-6</v>
      </c>
      <c r="S125" s="24">
        <f>Q125/F125</f>
        <v>0.5</v>
      </c>
      <c r="T125" s="25" t="s">
        <v>410</v>
      </c>
    </row>
    <row r="126" ht="28" customHeight="1" spans="1:20">
      <c r="A126" s="13">
        <f>ROW()-1</f>
        <v>125</v>
      </c>
      <c r="B126" s="13">
        <v>581</v>
      </c>
      <c r="C126" s="13" t="s">
        <v>533</v>
      </c>
      <c r="D126" s="13" t="s">
        <v>227</v>
      </c>
      <c r="E126" s="13" t="s">
        <v>409</v>
      </c>
      <c r="F126" s="14">
        <v>12</v>
      </c>
      <c r="G126" s="15">
        <v>2</v>
      </c>
      <c r="H126" s="13">
        <v>1</v>
      </c>
      <c r="I126" s="15">
        <v>1</v>
      </c>
      <c r="J126" s="15">
        <v>2</v>
      </c>
      <c r="K126" s="15">
        <v>2</v>
      </c>
      <c r="L126" s="15">
        <v>2</v>
      </c>
      <c r="M126" s="15">
        <v>2</v>
      </c>
      <c r="N126" s="18">
        <f>M126-L126</f>
        <v>0</v>
      </c>
      <c r="O126" s="19"/>
      <c r="P126" s="20">
        <f>M126/L126</f>
        <v>1</v>
      </c>
      <c r="Q126" s="22">
        <f>I126+K126+M126</f>
        <v>5</v>
      </c>
      <c r="R126" s="23">
        <f>Q126-F126</f>
        <v>-7</v>
      </c>
      <c r="S126" s="24">
        <f>Q126/F126</f>
        <v>0.416666666666667</v>
      </c>
      <c r="T126" s="25"/>
    </row>
    <row r="127" ht="28" customHeight="1" spans="1:20">
      <c r="A127" s="13">
        <f>ROW()-1</f>
        <v>126</v>
      </c>
      <c r="B127" s="13">
        <v>114622</v>
      </c>
      <c r="C127" s="13" t="s">
        <v>534</v>
      </c>
      <c r="D127" s="13" t="s">
        <v>227</v>
      </c>
      <c r="E127" s="13" t="s">
        <v>409</v>
      </c>
      <c r="F127" s="14">
        <v>12</v>
      </c>
      <c r="G127" s="15">
        <v>2</v>
      </c>
      <c r="H127" s="13">
        <v>1</v>
      </c>
      <c r="I127" s="15">
        <v>2</v>
      </c>
      <c r="J127" s="15">
        <v>2</v>
      </c>
      <c r="K127" s="15">
        <v>2</v>
      </c>
      <c r="L127" s="15">
        <v>2</v>
      </c>
      <c r="M127" s="15">
        <v>1</v>
      </c>
      <c r="N127" s="18">
        <f>M127-L127</f>
        <v>-1</v>
      </c>
      <c r="O127" s="19">
        <f>N127*15</f>
        <v>-15</v>
      </c>
      <c r="P127" s="20">
        <f>M127/L127</f>
        <v>0.5</v>
      </c>
      <c r="Q127" s="22">
        <f>I127+K127+M127</f>
        <v>5</v>
      </c>
      <c r="R127" s="23">
        <f>Q127-F127</f>
        <v>-7</v>
      </c>
      <c r="S127" s="24">
        <f>Q127/F127</f>
        <v>0.416666666666667</v>
      </c>
      <c r="T127" s="25" t="s">
        <v>410</v>
      </c>
    </row>
    <row r="128" ht="28" customHeight="1" spans="1:20">
      <c r="A128" s="13">
        <f>ROW()-1</f>
        <v>127</v>
      </c>
      <c r="B128" s="13">
        <v>379</v>
      </c>
      <c r="C128" s="13" t="s">
        <v>535</v>
      </c>
      <c r="D128" s="13" t="s">
        <v>227</v>
      </c>
      <c r="E128" s="13" t="s">
        <v>409</v>
      </c>
      <c r="F128" s="14">
        <v>12</v>
      </c>
      <c r="G128" s="15">
        <v>2</v>
      </c>
      <c r="H128" s="13">
        <v>1</v>
      </c>
      <c r="I128" s="15">
        <v>1</v>
      </c>
      <c r="J128" s="15">
        <v>2</v>
      </c>
      <c r="K128" s="15">
        <v>2</v>
      </c>
      <c r="L128" s="15">
        <v>2</v>
      </c>
      <c r="M128" s="15">
        <v>1</v>
      </c>
      <c r="N128" s="18">
        <f>M128-L128</f>
        <v>-1</v>
      </c>
      <c r="O128" s="19">
        <f>N128*15</f>
        <v>-15</v>
      </c>
      <c r="P128" s="20">
        <f>M128/L128</f>
        <v>0.5</v>
      </c>
      <c r="Q128" s="22">
        <f>I128+K128+M128</f>
        <v>4</v>
      </c>
      <c r="R128" s="23">
        <f>Q128-F128</f>
        <v>-8</v>
      </c>
      <c r="S128" s="24">
        <f>Q128/F128</f>
        <v>0.333333333333333</v>
      </c>
      <c r="T128" s="25" t="s">
        <v>410</v>
      </c>
    </row>
    <row r="129" ht="28" customHeight="1" spans="1:20">
      <c r="A129" s="13">
        <f>ROW()-1</f>
        <v>128</v>
      </c>
      <c r="B129" s="13">
        <v>108277</v>
      </c>
      <c r="C129" s="13" t="s">
        <v>536</v>
      </c>
      <c r="D129" s="13" t="s">
        <v>227</v>
      </c>
      <c r="E129" s="13" t="s">
        <v>409</v>
      </c>
      <c r="F129" s="14">
        <v>12</v>
      </c>
      <c r="G129" s="15">
        <v>2</v>
      </c>
      <c r="H129" s="13">
        <v>1</v>
      </c>
      <c r="I129" s="15">
        <v>1</v>
      </c>
      <c r="J129" s="15">
        <v>2</v>
      </c>
      <c r="K129" s="15">
        <v>2</v>
      </c>
      <c r="L129" s="15">
        <v>2</v>
      </c>
      <c r="M129" s="15">
        <v>0</v>
      </c>
      <c r="N129" s="18">
        <f>M129-L129</f>
        <v>-2</v>
      </c>
      <c r="O129" s="19">
        <f>N129*15</f>
        <v>-30</v>
      </c>
      <c r="P129" s="20">
        <f>M129/L129</f>
        <v>0</v>
      </c>
      <c r="Q129" s="22">
        <f>I129+K129+M129</f>
        <v>3</v>
      </c>
      <c r="R129" s="23">
        <f>Q129-F129</f>
        <v>-9</v>
      </c>
      <c r="S129" s="24">
        <f>Q129/F129</f>
        <v>0.25</v>
      </c>
      <c r="T129" s="25" t="s">
        <v>410</v>
      </c>
    </row>
    <row r="130" ht="28" customHeight="1" spans="1:20">
      <c r="A130" s="13">
        <f>ROW()-1</f>
        <v>129</v>
      </c>
      <c r="B130" s="13">
        <v>357</v>
      </c>
      <c r="C130" s="13" t="s">
        <v>537</v>
      </c>
      <c r="D130" s="13" t="s">
        <v>227</v>
      </c>
      <c r="E130" s="13" t="s">
        <v>409</v>
      </c>
      <c r="F130" s="14">
        <v>12</v>
      </c>
      <c r="G130" s="15">
        <v>2</v>
      </c>
      <c r="H130" s="13">
        <v>2</v>
      </c>
      <c r="I130" s="15">
        <v>3</v>
      </c>
      <c r="J130" s="15">
        <v>2</v>
      </c>
      <c r="K130" s="15">
        <v>2</v>
      </c>
      <c r="L130" s="15">
        <v>2</v>
      </c>
      <c r="M130" s="15">
        <v>0</v>
      </c>
      <c r="N130" s="18">
        <f>M130-L130</f>
        <v>-2</v>
      </c>
      <c r="O130" s="19">
        <f>N130*15</f>
        <v>-30</v>
      </c>
      <c r="P130" s="20">
        <f>M130/L130</f>
        <v>0</v>
      </c>
      <c r="Q130" s="22">
        <f>I130+K130+M130</f>
        <v>5</v>
      </c>
      <c r="R130" s="23">
        <f>Q130-F130</f>
        <v>-7</v>
      </c>
      <c r="S130" s="24">
        <f>Q130/F130</f>
        <v>0.416666666666667</v>
      </c>
      <c r="T130" s="25" t="s">
        <v>410</v>
      </c>
    </row>
    <row r="131" ht="28" customHeight="1" spans="1:20">
      <c r="A131" s="13">
        <f>ROW()-1</f>
        <v>130</v>
      </c>
      <c r="B131" s="13">
        <v>578</v>
      </c>
      <c r="C131" s="13" t="s">
        <v>538</v>
      </c>
      <c r="D131" s="13" t="s">
        <v>227</v>
      </c>
      <c r="E131" s="13" t="s">
        <v>409</v>
      </c>
      <c r="F131" s="14">
        <v>12</v>
      </c>
      <c r="G131" s="15">
        <v>2</v>
      </c>
      <c r="H131" s="13">
        <v>0</v>
      </c>
      <c r="I131" s="15">
        <v>1</v>
      </c>
      <c r="J131" s="15">
        <v>2</v>
      </c>
      <c r="K131" s="15">
        <v>2</v>
      </c>
      <c r="L131" s="15">
        <v>2</v>
      </c>
      <c r="M131" s="15">
        <v>1</v>
      </c>
      <c r="N131" s="18">
        <f>M131-L131</f>
        <v>-1</v>
      </c>
      <c r="O131" s="19">
        <f>N131*15</f>
        <v>-15</v>
      </c>
      <c r="P131" s="20">
        <f>M131/L131</f>
        <v>0.5</v>
      </c>
      <c r="Q131" s="22">
        <f>I131+K131+M131</f>
        <v>4</v>
      </c>
      <c r="R131" s="23">
        <f>Q131-F131</f>
        <v>-8</v>
      </c>
      <c r="S131" s="24">
        <f>Q131/F131</f>
        <v>0.333333333333333</v>
      </c>
      <c r="T131" s="25" t="s">
        <v>410</v>
      </c>
    </row>
    <row r="132" ht="28" customHeight="1" spans="1:20">
      <c r="A132" s="13">
        <f>ROW()-1</f>
        <v>131</v>
      </c>
      <c r="B132" s="13">
        <v>111219</v>
      </c>
      <c r="C132" s="13" t="s">
        <v>539</v>
      </c>
      <c r="D132" s="13" t="s">
        <v>227</v>
      </c>
      <c r="E132" s="13" t="s">
        <v>409</v>
      </c>
      <c r="F132" s="14">
        <v>12</v>
      </c>
      <c r="G132" s="15">
        <v>2</v>
      </c>
      <c r="H132" s="13">
        <v>2</v>
      </c>
      <c r="I132" s="15">
        <v>2</v>
      </c>
      <c r="J132" s="15">
        <v>2</v>
      </c>
      <c r="K132" s="15">
        <v>2</v>
      </c>
      <c r="L132" s="15">
        <v>2</v>
      </c>
      <c r="M132" s="15">
        <v>2</v>
      </c>
      <c r="N132" s="18">
        <f>M132-L132</f>
        <v>0</v>
      </c>
      <c r="O132" s="19"/>
      <c r="P132" s="20">
        <f>M132/L132</f>
        <v>1</v>
      </c>
      <c r="Q132" s="22">
        <f>I132+K132+M132</f>
        <v>6</v>
      </c>
      <c r="R132" s="23">
        <f>Q132-F132</f>
        <v>-6</v>
      </c>
      <c r="S132" s="24">
        <f>Q132/F132</f>
        <v>0.5</v>
      </c>
      <c r="T132" s="25"/>
    </row>
    <row r="133" ht="28" customHeight="1" spans="1:20">
      <c r="A133" s="13">
        <f>ROW()-1</f>
        <v>132</v>
      </c>
      <c r="B133" s="13">
        <v>117491</v>
      </c>
      <c r="C133" s="13" t="s">
        <v>540</v>
      </c>
      <c r="D133" s="13" t="s">
        <v>227</v>
      </c>
      <c r="E133" s="13" t="s">
        <v>412</v>
      </c>
      <c r="F133" s="14">
        <v>6</v>
      </c>
      <c r="G133" s="15">
        <v>1</v>
      </c>
      <c r="H133" s="13">
        <v>2</v>
      </c>
      <c r="I133" s="15">
        <v>3</v>
      </c>
      <c r="J133" s="15">
        <v>1</v>
      </c>
      <c r="K133" s="15">
        <v>1</v>
      </c>
      <c r="L133" s="15">
        <v>1</v>
      </c>
      <c r="M133" s="15">
        <v>0</v>
      </c>
      <c r="N133" s="18">
        <f>M133-L133</f>
        <v>-1</v>
      </c>
      <c r="O133" s="19">
        <f>N133*15</f>
        <v>-15</v>
      </c>
      <c r="P133" s="20">
        <f>M133/L133</f>
        <v>0</v>
      </c>
      <c r="Q133" s="22">
        <f>I133+K133+M133</f>
        <v>4</v>
      </c>
      <c r="R133" s="23">
        <f>Q133-F133</f>
        <v>-2</v>
      </c>
      <c r="S133" s="24">
        <f>Q133/F133</f>
        <v>0.666666666666667</v>
      </c>
      <c r="T133" s="25" t="s">
        <v>410</v>
      </c>
    </row>
    <row r="134" ht="28" customHeight="1" spans="1:20">
      <c r="A134" s="13">
        <f>ROW()-1</f>
        <v>133</v>
      </c>
      <c r="B134" s="13">
        <v>112415</v>
      </c>
      <c r="C134" s="13" t="s">
        <v>541</v>
      </c>
      <c r="D134" s="13" t="s">
        <v>227</v>
      </c>
      <c r="E134" s="13" t="s">
        <v>412</v>
      </c>
      <c r="F134" s="14">
        <v>6</v>
      </c>
      <c r="G134" s="15">
        <v>1</v>
      </c>
      <c r="H134" s="13">
        <v>2</v>
      </c>
      <c r="I134" s="15">
        <v>3</v>
      </c>
      <c r="J134" s="15">
        <v>1</v>
      </c>
      <c r="K134" s="15">
        <v>1</v>
      </c>
      <c r="L134" s="15">
        <v>1</v>
      </c>
      <c r="M134" s="15">
        <v>1</v>
      </c>
      <c r="N134" s="18">
        <f>M134-L134</f>
        <v>0</v>
      </c>
      <c r="O134" s="19"/>
      <c r="P134" s="20">
        <f>M134/L134</f>
        <v>1</v>
      </c>
      <c r="Q134" s="22">
        <f>I134+K134+M134</f>
        <v>5</v>
      </c>
      <c r="R134" s="23">
        <f>Q134-F134</f>
        <v>-1</v>
      </c>
      <c r="S134" s="24">
        <f>Q134/F134</f>
        <v>0.833333333333333</v>
      </c>
      <c r="T134" s="25"/>
    </row>
    <row r="135" ht="28" customHeight="1" spans="1:20">
      <c r="A135" s="13">
        <f>ROW()-1</f>
        <v>134</v>
      </c>
      <c r="B135" s="16">
        <v>118151</v>
      </c>
      <c r="C135" s="13" t="s">
        <v>542</v>
      </c>
      <c r="D135" s="13" t="s">
        <v>227</v>
      </c>
      <c r="E135" s="13" t="s">
        <v>412</v>
      </c>
      <c r="F135" s="14">
        <v>6</v>
      </c>
      <c r="G135" s="15">
        <v>1</v>
      </c>
      <c r="H135" s="13">
        <v>2</v>
      </c>
      <c r="I135" s="15">
        <v>2</v>
      </c>
      <c r="J135" s="15">
        <v>1</v>
      </c>
      <c r="K135" s="15">
        <v>1</v>
      </c>
      <c r="L135" s="15">
        <v>1</v>
      </c>
      <c r="M135" s="15">
        <v>0</v>
      </c>
      <c r="N135" s="18">
        <f>M135-L135</f>
        <v>-1</v>
      </c>
      <c r="O135" s="19">
        <f>N135*15</f>
        <v>-15</v>
      </c>
      <c r="P135" s="20">
        <f>M135/L135</f>
        <v>0</v>
      </c>
      <c r="Q135" s="22">
        <f>I135+K135+M135</f>
        <v>3</v>
      </c>
      <c r="R135" s="23">
        <f>Q135-F135</f>
        <v>-3</v>
      </c>
      <c r="S135" s="24">
        <f>Q135/F135</f>
        <v>0.5</v>
      </c>
      <c r="T135" s="25" t="s">
        <v>410</v>
      </c>
    </row>
    <row r="136" ht="28" customHeight="1" spans="1:20">
      <c r="A136" s="13">
        <f>ROW()-1</f>
        <v>135</v>
      </c>
      <c r="B136" s="16">
        <v>119262</v>
      </c>
      <c r="C136" s="13" t="s">
        <v>543</v>
      </c>
      <c r="D136" s="13" t="s">
        <v>227</v>
      </c>
      <c r="E136" s="13" t="s">
        <v>412</v>
      </c>
      <c r="F136" s="14">
        <v>6</v>
      </c>
      <c r="G136" s="15">
        <v>1</v>
      </c>
      <c r="H136" s="13">
        <v>0</v>
      </c>
      <c r="I136" s="15">
        <v>0</v>
      </c>
      <c r="J136" s="15">
        <v>1</v>
      </c>
      <c r="K136" s="15">
        <v>1</v>
      </c>
      <c r="L136" s="15">
        <v>1</v>
      </c>
      <c r="M136" s="15">
        <v>1</v>
      </c>
      <c r="N136" s="18">
        <f>M136-L136</f>
        <v>0</v>
      </c>
      <c r="O136" s="19"/>
      <c r="P136" s="20">
        <f>M136/L136</f>
        <v>1</v>
      </c>
      <c r="Q136" s="22">
        <f>I136+K136+M136</f>
        <v>2</v>
      </c>
      <c r="R136" s="23">
        <f>Q136-F136</f>
        <v>-4</v>
      </c>
      <c r="S136" s="24">
        <f>Q136/F136</f>
        <v>0.333333333333333</v>
      </c>
      <c r="T136" s="25"/>
    </row>
    <row r="137" ht="28" customHeight="1" spans="1:20">
      <c r="A137" s="13">
        <f>ROW()-1</f>
        <v>136</v>
      </c>
      <c r="B137" s="13">
        <v>117310</v>
      </c>
      <c r="C137" s="13" t="s">
        <v>544</v>
      </c>
      <c r="D137" s="13" t="s">
        <v>227</v>
      </c>
      <c r="E137" s="13" t="s">
        <v>412</v>
      </c>
      <c r="F137" s="14">
        <v>6</v>
      </c>
      <c r="G137" s="15">
        <v>1</v>
      </c>
      <c r="H137" s="13">
        <v>2</v>
      </c>
      <c r="I137" s="15">
        <v>3</v>
      </c>
      <c r="J137" s="15">
        <v>1</v>
      </c>
      <c r="K137" s="15">
        <v>2</v>
      </c>
      <c r="L137" s="15">
        <v>1</v>
      </c>
      <c r="M137" s="15">
        <v>0</v>
      </c>
      <c r="N137" s="18">
        <f>M137-L137</f>
        <v>-1</v>
      </c>
      <c r="O137" s="19">
        <f>N137*15</f>
        <v>-15</v>
      </c>
      <c r="P137" s="20">
        <f>M137/L137</f>
        <v>0</v>
      </c>
      <c r="Q137" s="22">
        <f>I137+K137+M137</f>
        <v>5</v>
      </c>
      <c r="R137" s="23">
        <f>Q137-F137</f>
        <v>-1</v>
      </c>
      <c r="S137" s="24">
        <f>Q137/F137</f>
        <v>0.833333333333333</v>
      </c>
      <c r="T137" s="25" t="s">
        <v>410</v>
      </c>
    </row>
    <row r="138" ht="28" customHeight="1" spans="1:20">
      <c r="A138" s="13">
        <f>ROW()-1</f>
        <v>137</v>
      </c>
      <c r="B138" s="13">
        <v>339</v>
      </c>
      <c r="C138" s="13" t="s">
        <v>545</v>
      </c>
      <c r="D138" s="13" t="s">
        <v>227</v>
      </c>
      <c r="E138" s="13" t="s">
        <v>412</v>
      </c>
      <c r="F138" s="14">
        <v>6</v>
      </c>
      <c r="G138" s="15">
        <v>1</v>
      </c>
      <c r="H138" s="13">
        <v>2</v>
      </c>
      <c r="I138" s="15">
        <v>3</v>
      </c>
      <c r="J138" s="15">
        <v>1</v>
      </c>
      <c r="K138" s="15">
        <v>2</v>
      </c>
      <c r="L138" s="15">
        <v>1</v>
      </c>
      <c r="M138" s="15">
        <v>1</v>
      </c>
      <c r="N138" s="18">
        <f>M138-L138</f>
        <v>0</v>
      </c>
      <c r="O138" s="19"/>
      <c r="P138" s="20">
        <f>M138/L138</f>
        <v>1</v>
      </c>
      <c r="Q138" s="22">
        <f>I138+K138+M138</f>
        <v>6</v>
      </c>
      <c r="R138" s="23">
        <f>Q138-F138</f>
        <v>0</v>
      </c>
      <c r="S138" s="24">
        <f>Q138/F138</f>
        <v>1</v>
      </c>
      <c r="T138" s="25"/>
    </row>
    <row r="139" ht="28" customHeight="1" spans="1:20">
      <c r="A139" s="13">
        <f>ROW()-1</f>
        <v>138</v>
      </c>
      <c r="B139" s="13">
        <v>514</v>
      </c>
      <c r="C139" s="13" t="s">
        <v>546</v>
      </c>
      <c r="D139" s="13" t="s">
        <v>273</v>
      </c>
      <c r="E139" s="13" t="s">
        <v>409</v>
      </c>
      <c r="F139" s="14">
        <v>12</v>
      </c>
      <c r="G139" s="15">
        <v>2</v>
      </c>
      <c r="H139" s="13">
        <v>2</v>
      </c>
      <c r="I139" s="15">
        <v>3</v>
      </c>
      <c r="J139" s="15">
        <v>2</v>
      </c>
      <c r="K139" s="15">
        <v>0</v>
      </c>
      <c r="L139" s="15">
        <v>2</v>
      </c>
      <c r="M139" s="15">
        <v>1</v>
      </c>
      <c r="N139" s="18">
        <f>M139-L139</f>
        <v>-1</v>
      </c>
      <c r="O139" s="19">
        <f>N139*15</f>
        <v>-15</v>
      </c>
      <c r="P139" s="20">
        <f>M139/L139</f>
        <v>0.5</v>
      </c>
      <c r="Q139" s="22">
        <f>I139+K139+M139</f>
        <v>4</v>
      </c>
      <c r="R139" s="23">
        <f>Q139-F139</f>
        <v>-8</v>
      </c>
      <c r="S139" s="24">
        <f>Q139/F139</f>
        <v>0.333333333333333</v>
      </c>
      <c r="T139" s="25" t="s">
        <v>410</v>
      </c>
    </row>
    <row r="140" ht="28" customHeight="1" spans="1:20">
      <c r="A140" s="13">
        <f>ROW()-1</f>
        <v>139</v>
      </c>
      <c r="B140" s="13">
        <v>385</v>
      </c>
      <c r="C140" s="13" t="s">
        <v>547</v>
      </c>
      <c r="D140" s="13" t="s">
        <v>273</v>
      </c>
      <c r="E140" s="13" t="s">
        <v>409</v>
      </c>
      <c r="F140" s="14">
        <v>12</v>
      </c>
      <c r="G140" s="15">
        <v>2</v>
      </c>
      <c r="H140" s="13">
        <v>2</v>
      </c>
      <c r="I140" s="15">
        <v>2</v>
      </c>
      <c r="J140" s="15">
        <v>2</v>
      </c>
      <c r="K140" s="15">
        <v>2</v>
      </c>
      <c r="L140" s="15">
        <v>2</v>
      </c>
      <c r="M140" s="15">
        <v>2</v>
      </c>
      <c r="N140" s="18">
        <f>M140-L140</f>
        <v>0</v>
      </c>
      <c r="O140" s="19">
        <v>0</v>
      </c>
      <c r="P140" s="20">
        <f>M140/L140</f>
        <v>1</v>
      </c>
      <c r="Q140" s="22">
        <f>I140+K140+M140</f>
        <v>6</v>
      </c>
      <c r="R140" s="23">
        <f>Q140-F140</f>
        <v>-6</v>
      </c>
      <c r="S140" s="24">
        <f>Q140/F140</f>
        <v>0.5</v>
      </c>
      <c r="T140" s="25"/>
    </row>
    <row r="141" ht="28" customHeight="1" spans="1:20">
      <c r="A141" s="13">
        <f>ROW()-1</f>
        <v>140</v>
      </c>
      <c r="B141" s="13">
        <v>108656</v>
      </c>
      <c r="C141" s="13" t="s">
        <v>548</v>
      </c>
      <c r="D141" s="13" t="s">
        <v>273</v>
      </c>
      <c r="E141" s="13" t="s">
        <v>412</v>
      </c>
      <c r="F141" s="14">
        <v>6</v>
      </c>
      <c r="G141" s="15">
        <v>1</v>
      </c>
      <c r="H141" s="13">
        <v>1</v>
      </c>
      <c r="I141" s="15">
        <v>2</v>
      </c>
      <c r="J141" s="15">
        <v>1</v>
      </c>
      <c r="K141" s="15">
        <v>0</v>
      </c>
      <c r="L141" s="15">
        <v>1</v>
      </c>
      <c r="M141" s="15">
        <v>1</v>
      </c>
      <c r="N141" s="18">
        <f>M141-L141</f>
        <v>0</v>
      </c>
      <c r="O141" s="19">
        <v>-15</v>
      </c>
      <c r="P141" s="20">
        <f>M141/L141</f>
        <v>1</v>
      </c>
      <c r="Q141" s="22">
        <f>I141+K141+M141</f>
        <v>3</v>
      </c>
      <c r="R141" s="23">
        <f>Q141-F141</f>
        <v>-3</v>
      </c>
      <c r="S141" s="24">
        <f>Q141/F141</f>
        <v>0.5</v>
      </c>
      <c r="T141" s="25" t="s">
        <v>410</v>
      </c>
    </row>
    <row r="142" ht="28" customHeight="1" spans="1:20">
      <c r="A142" s="13">
        <f>ROW()-1</f>
        <v>141</v>
      </c>
      <c r="B142" s="13">
        <v>371</v>
      </c>
      <c r="C142" s="13" t="s">
        <v>549</v>
      </c>
      <c r="D142" s="13" t="s">
        <v>273</v>
      </c>
      <c r="E142" s="13" t="s">
        <v>412</v>
      </c>
      <c r="F142" s="14">
        <v>6</v>
      </c>
      <c r="G142" s="15">
        <v>1</v>
      </c>
      <c r="H142" s="13">
        <v>2</v>
      </c>
      <c r="I142" s="15">
        <v>3</v>
      </c>
      <c r="J142" s="15">
        <v>1</v>
      </c>
      <c r="K142" s="15">
        <v>0</v>
      </c>
      <c r="L142" s="15">
        <v>1</v>
      </c>
      <c r="M142" s="15">
        <v>1</v>
      </c>
      <c r="N142" s="18">
        <f>M142-L142</f>
        <v>0</v>
      </c>
      <c r="O142" s="19">
        <v>-15</v>
      </c>
      <c r="P142" s="20">
        <f>M142/L142</f>
        <v>1</v>
      </c>
      <c r="Q142" s="22">
        <f>I142+K142+M142</f>
        <v>4</v>
      </c>
      <c r="R142" s="23">
        <f>Q142-F142</f>
        <v>-2</v>
      </c>
      <c r="S142" s="24">
        <f>Q142/F142</f>
        <v>0.666666666666667</v>
      </c>
      <c r="T142" s="25" t="s">
        <v>410</v>
      </c>
    </row>
    <row r="143" ht="28" customHeight="1" spans="1:20">
      <c r="A143" s="13">
        <f>ROW()-1</f>
        <v>142</v>
      </c>
      <c r="B143" s="13">
        <v>102567</v>
      </c>
      <c r="C143" s="13" t="s">
        <v>550</v>
      </c>
      <c r="D143" s="13" t="s">
        <v>273</v>
      </c>
      <c r="E143" s="13" t="s">
        <v>412</v>
      </c>
      <c r="F143" s="14">
        <v>6</v>
      </c>
      <c r="G143" s="15">
        <v>1</v>
      </c>
      <c r="H143" s="13">
        <v>1</v>
      </c>
      <c r="I143" s="15">
        <v>0</v>
      </c>
      <c r="J143" s="15">
        <v>1</v>
      </c>
      <c r="K143" s="15">
        <v>0</v>
      </c>
      <c r="L143" s="15">
        <v>1</v>
      </c>
      <c r="M143" s="15">
        <v>1</v>
      </c>
      <c r="N143" s="18">
        <f>M143-L143</f>
        <v>0</v>
      </c>
      <c r="O143" s="19">
        <v>-15</v>
      </c>
      <c r="P143" s="20">
        <f>M143/L143</f>
        <v>1</v>
      </c>
      <c r="Q143" s="22">
        <f>I143+K143+M143</f>
        <v>1</v>
      </c>
      <c r="R143" s="23">
        <f>Q143-F143</f>
        <v>-5</v>
      </c>
      <c r="S143" s="24">
        <f>Q143/F143</f>
        <v>0.166666666666667</v>
      </c>
      <c r="T143" s="25" t="s">
        <v>410</v>
      </c>
    </row>
  </sheetData>
  <autoFilter ref="A1:T143">
    <sortState ref="A2:T143">
      <sortCondition ref="D2:D143"/>
    </sortState>
    <extLst/>
  </autoFilter>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9"/>
  <sheetViews>
    <sheetView workbookViewId="0">
      <selection activeCell="F26" sqref="F26"/>
    </sheetView>
  </sheetViews>
  <sheetFormatPr defaultColWidth="9" defaultRowHeight="14.25"/>
  <cols>
    <col min="2" max="2" width="16.5" customWidth="1"/>
    <col min="17" max="17" width="16.5" customWidth="1"/>
  </cols>
  <sheetData>
    <row r="1" ht="30" customHeight="1" spans="1:17">
      <c r="A1" s="5" t="s">
        <v>5</v>
      </c>
      <c r="B1" s="5" t="s">
        <v>551</v>
      </c>
      <c r="C1" s="5" t="s">
        <v>552</v>
      </c>
      <c r="D1" s="5" t="s">
        <v>553</v>
      </c>
      <c r="E1" s="5" t="s">
        <v>554</v>
      </c>
      <c r="F1" s="5" t="s">
        <v>555</v>
      </c>
      <c r="G1" s="5" t="s">
        <v>556</v>
      </c>
      <c r="H1" s="5" t="s">
        <v>557</v>
      </c>
      <c r="I1" s="5" t="s">
        <v>30</v>
      </c>
      <c r="J1" s="5" t="s">
        <v>23</v>
      </c>
      <c r="K1" s="5" t="s">
        <v>558</v>
      </c>
      <c r="L1" s="5" t="s">
        <v>559</v>
      </c>
      <c r="M1" s="5" t="s">
        <v>560</v>
      </c>
      <c r="N1" s="5" t="s">
        <v>561</v>
      </c>
      <c r="O1" s="7" t="s">
        <v>562</v>
      </c>
      <c r="P1" s="8" t="s">
        <v>563</v>
      </c>
      <c r="Q1" s="10" t="s">
        <v>564</v>
      </c>
    </row>
    <row r="2" ht="30" customHeight="1" spans="1:17">
      <c r="A2" s="5" t="s">
        <v>25</v>
      </c>
      <c r="B2" s="5">
        <v>210</v>
      </c>
      <c r="C2" s="5">
        <v>16</v>
      </c>
      <c r="D2" s="5">
        <v>5</v>
      </c>
      <c r="E2" s="5">
        <v>26</v>
      </c>
      <c r="F2" s="5">
        <v>20</v>
      </c>
      <c r="G2" s="5">
        <v>22</v>
      </c>
      <c r="H2" s="6">
        <v>13</v>
      </c>
      <c r="I2" s="5">
        <v>17</v>
      </c>
      <c r="J2" s="5">
        <v>5</v>
      </c>
      <c r="K2" s="5"/>
      <c r="L2" s="5"/>
      <c r="M2" s="5"/>
      <c r="N2" s="5"/>
      <c r="O2" s="5">
        <f>C2+D2+E2+F2+G2+H2+I2+J2</f>
        <v>124</v>
      </c>
      <c r="P2" s="9">
        <f>O2-B2</f>
        <v>-86</v>
      </c>
      <c r="Q2" s="11">
        <v>0.88</v>
      </c>
    </row>
    <row r="3" ht="30" customHeight="1" spans="1:17">
      <c r="A3" s="5" t="s">
        <v>94</v>
      </c>
      <c r="B3" s="5">
        <v>51</v>
      </c>
      <c r="C3" s="5">
        <v>2</v>
      </c>
      <c r="D3" s="5">
        <v>2</v>
      </c>
      <c r="E3" s="5">
        <v>6</v>
      </c>
      <c r="F3" s="5">
        <v>3</v>
      </c>
      <c r="G3" s="5">
        <v>4</v>
      </c>
      <c r="H3" s="6">
        <v>1</v>
      </c>
      <c r="I3" s="5">
        <v>0</v>
      </c>
      <c r="J3" s="5">
        <v>2</v>
      </c>
      <c r="K3" s="5"/>
      <c r="L3" s="5"/>
      <c r="M3" s="5"/>
      <c r="N3" s="5"/>
      <c r="O3" s="5">
        <f t="shared" ref="O3:O9" si="0">C3+D3+E3+F3+G3+H3+I3+J3</f>
        <v>20</v>
      </c>
      <c r="P3" s="9">
        <f t="shared" ref="P3:P9" si="1">O3-B3</f>
        <v>-31</v>
      </c>
      <c r="Q3" s="11">
        <v>0.22</v>
      </c>
    </row>
    <row r="4" ht="30" customHeight="1" spans="1:17">
      <c r="A4" s="5" t="s">
        <v>102</v>
      </c>
      <c r="B4" s="5">
        <v>294</v>
      </c>
      <c r="C4" s="5">
        <v>10</v>
      </c>
      <c r="D4" s="5">
        <v>7</v>
      </c>
      <c r="E4" s="5">
        <v>22</v>
      </c>
      <c r="F4" s="5">
        <v>23</v>
      </c>
      <c r="G4" s="5">
        <v>17</v>
      </c>
      <c r="H4" s="6">
        <v>16</v>
      </c>
      <c r="I4" s="5">
        <v>10</v>
      </c>
      <c r="J4" s="5">
        <v>14</v>
      </c>
      <c r="K4" s="5"/>
      <c r="L4" s="5"/>
      <c r="M4" s="5"/>
      <c r="N4" s="5"/>
      <c r="O4" s="5">
        <f t="shared" si="0"/>
        <v>119</v>
      </c>
      <c r="P4" s="9">
        <f t="shared" si="1"/>
        <v>-175</v>
      </c>
      <c r="Q4" s="11">
        <v>0.47</v>
      </c>
    </row>
    <row r="5" ht="30" customHeight="1" spans="1:17">
      <c r="A5" s="5" t="s">
        <v>160</v>
      </c>
      <c r="B5" s="5">
        <v>144</v>
      </c>
      <c r="C5" s="5">
        <v>3</v>
      </c>
      <c r="D5" s="5">
        <v>6</v>
      </c>
      <c r="E5" s="5">
        <v>14</v>
      </c>
      <c r="F5" s="5">
        <v>14</v>
      </c>
      <c r="G5" s="5">
        <v>12</v>
      </c>
      <c r="H5" s="6">
        <v>9</v>
      </c>
      <c r="I5" s="5">
        <v>8</v>
      </c>
      <c r="J5" s="5">
        <v>6</v>
      </c>
      <c r="K5" s="5"/>
      <c r="L5" s="5"/>
      <c r="M5" s="5"/>
      <c r="N5" s="5"/>
      <c r="O5" s="5">
        <f t="shared" si="0"/>
        <v>72</v>
      </c>
      <c r="P5" s="9">
        <f t="shared" si="1"/>
        <v>-72</v>
      </c>
      <c r="Q5" s="11">
        <v>0.7</v>
      </c>
    </row>
    <row r="6" ht="30" customHeight="1" spans="1:17">
      <c r="A6" s="5" t="s">
        <v>196</v>
      </c>
      <c r="B6" s="5">
        <v>204</v>
      </c>
      <c r="C6" s="5">
        <v>8</v>
      </c>
      <c r="D6" s="5">
        <v>5</v>
      </c>
      <c r="E6" s="5">
        <v>8</v>
      </c>
      <c r="F6" s="5">
        <v>8</v>
      </c>
      <c r="G6" s="5">
        <v>8</v>
      </c>
      <c r="H6" s="6">
        <v>9</v>
      </c>
      <c r="I6" s="5">
        <v>6</v>
      </c>
      <c r="J6" s="5">
        <v>6</v>
      </c>
      <c r="K6" s="5"/>
      <c r="L6" s="5"/>
      <c r="M6" s="5"/>
      <c r="N6" s="5"/>
      <c r="O6" s="5">
        <f t="shared" si="0"/>
        <v>58</v>
      </c>
      <c r="P6" s="9">
        <f t="shared" si="1"/>
        <v>-146</v>
      </c>
      <c r="Q6" s="11">
        <v>0.35</v>
      </c>
    </row>
    <row r="7" ht="30" customHeight="1" spans="1:17">
      <c r="A7" s="5" t="s">
        <v>227</v>
      </c>
      <c r="B7" s="5">
        <v>300</v>
      </c>
      <c r="C7" s="5">
        <v>13</v>
      </c>
      <c r="D7" s="5">
        <v>6</v>
      </c>
      <c r="E7" s="5">
        <v>19</v>
      </c>
      <c r="F7" s="5">
        <v>16</v>
      </c>
      <c r="G7" s="5">
        <v>14</v>
      </c>
      <c r="H7" s="6">
        <v>18</v>
      </c>
      <c r="I7" s="5">
        <v>12</v>
      </c>
      <c r="J7" s="5">
        <v>7</v>
      </c>
      <c r="K7" s="5"/>
      <c r="L7" s="5"/>
      <c r="M7" s="5"/>
      <c r="N7" s="5"/>
      <c r="O7" s="5">
        <f t="shared" si="0"/>
        <v>105</v>
      </c>
      <c r="P7" s="9">
        <f t="shared" si="1"/>
        <v>-195</v>
      </c>
      <c r="Q7" s="11">
        <v>0.38</v>
      </c>
    </row>
    <row r="8" ht="30" customHeight="1" spans="1:17">
      <c r="A8" s="5" t="s">
        <v>273</v>
      </c>
      <c r="B8" s="5">
        <v>42</v>
      </c>
      <c r="C8" s="5">
        <v>2</v>
      </c>
      <c r="D8" s="5">
        <v>1</v>
      </c>
      <c r="E8" s="5">
        <v>4</v>
      </c>
      <c r="F8" s="5">
        <v>4</v>
      </c>
      <c r="G8" s="5">
        <v>1</v>
      </c>
      <c r="H8" s="6">
        <v>1</v>
      </c>
      <c r="I8" s="5">
        <v>2</v>
      </c>
      <c r="J8" s="5">
        <v>4</v>
      </c>
      <c r="K8" s="5"/>
      <c r="L8" s="5"/>
      <c r="M8" s="5"/>
      <c r="N8" s="5"/>
      <c r="O8" s="5">
        <f t="shared" si="0"/>
        <v>19</v>
      </c>
      <c r="P8" s="9">
        <f t="shared" si="1"/>
        <v>-23</v>
      </c>
      <c r="Q8" s="11">
        <v>0.86</v>
      </c>
    </row>
    <row r="9" ht="30" customHeight="1" spans="1:17">
      <c r="A9" s="5" t="s">
        <v>565</v>
      </c>
      <c r="B9" s="5">
        <v>1245</v>
      </c>
      <c r="C9" s="5">
        <v>54</v>
      </c>
      <c r="D9" s="5">
        <v>32</v>
      </c>
      <c r="E9" s="5">
        <v>99</v>
      </c>
      <c r="F9" s="5">
        <v>88</v>
      </c>
      <c r="G9" s="5">
        <v>78</v>
      </c>
      <c r="H9" s="6">
        <v>67</v>
      </c>
      <c r="I9" s="5">
        <f>SUM(I2:I8)</f>
        <v>55</v>
      </c>
      <c r="J9" s="5">
        <f>SUM(J2:J8)</f>
        <v>44</v>
      </c>
      <c r="K9" s="5"/>
      <c r="L9" s="5"/>
      <c r="M9" s="5"/>
      <c r="N9" s="5"/>
      <c r="O9" s="5">
        <f t="shared" si="0"/>
        <v>517</v>
      </c>
      <c r="P9" s="9">
        <f t="shared" si="1"/>
        <v>-728</v>
      </c>
      <c r="Q9" s="11">
        <v>0.48</v>
      </c>
    </row>
  </sheetData>
  <pageMargins left="0.75" right="0.75" top="1" bottom="1" header="0.5" footer="0.5"/>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0"/>
  <sheetViews>
    <sheetView workbookViewId="0">
      <selection activeCell="F5" sqref="F5"/>
    </sheetView>
  </sheetViews>
  <sheetFormatPr defaultColWidth="8" defaultRowHeight="13.5"/>
  <cols>
    <col min="1" max="1" width="7.9" style="1" customWidth="1"/>
    <col min="2" max="2" width="11.5" style="1" customWidth="1"/>
    <col min="3" max="3" width="11" style="1" customWidth="1"/>
    <col min="4" max="4" width="12" style="1" customWidth="1"/>
    <col min="5" max="8" width="8" style="1"/>
    <col min="9" max="9" width="7.54166666666667" style="1" customWidth="1"/>
    <col min="10" max="10" width="8" style="1" hidden="1" customWidth="1"/>
    <col min="11" max="16384" width="8" style="1"/>
  </cols>
  <sheetData>
    <row r="1" s="1" customFormat="1" ht="42" spans="1:4">
      <c r="A1" s="2" t="s">
        <v>566</v>
      </c>
      <c r="B1" s="2" t="s">
        <v>567</v>
      </c>
      <c r="C1" s="2" t="s">
        <v>568</v>
      </c>
      <c r="D1" s="2" t="s">
        <v>569</v>
      </c>
    </row>
    <row r="2" s="1" customFormat="1" ht="28.5" spans="1:4">
      <c r="A2" s="3" t="s">
        <v>570</v>
      </c>
      <c r="B2" s="3">
        <v>30</v>
      </c>
      <c r="C2" s="3">
        <v>20</v>
      </c>
      <c r="D2" s="3">
        <v>15</v>
      </c>
    </row>
    <row r="3" s="1" customFormat="1" ht="28.5" spans="1:4">
      <c r="A3" s="3" t="s">
        <v>571</v>
      </c>
      <c r="B3" s="3">
        <v>20</v>
      </c>
      <c r="C3" s="3">
        <v>15</v>
      </c>
      <c r="D3" s="3">
        <v>10</v>
      </c>
    </row>
    <row r="4" s="1" customFormat="1" ht="15" spans="1:4">
      <c r="A4" s="3" t="s">
        <v>572</v>
      </c>
      <c r="B4" s="3">
        <v>10</v>
      </c>
      <c r="C4" s="3">
        <v>8</v>
      </c>
      <c r="D4" s="3">
        <v>5</v>
      </c>
    </row>
    <row r="6" s="1" customFormat="1" ht="69" customHeight="1" spans="1:10">
      <c r="A6" s="4" t="s">
        <v>573</v>
      </c>
      <c r="B6" s="4"/>
      <c r="C6" s="4"/>
      <c r="D6" s="4"/>
      <c r="E6" s="4"/>
      <c r="F6" s="4"/>
      <c r="G6" s="4"/>
      <c r="H6" s="4"/>
      <c r="I6" s="4"/>
      <c r="J6" s="4"/>
    </row>
    <row r="8" s="1" customFormat="1" spans="1:8">
      <c r="A8" s="4" t="s">
        <v>574</v>
      </c>
      <c r="B8" s="4"/>
      <c r="C8" s="4"/>
      <c r="D8" s="4"/>
      <c r="E8" s="4"/>
      <c r="F8" s="4"/>
      <c r="G8" s="4"/>
      <c r="H8" s="4"/>
    </row>
    <row r="9" s="1" customFormat="1" spans="1:8">
      <c r="A9" s="4"/>
      <c r="B9" s="4"/>
      <c r="C9" s="4"/>
      <c r="D9" s="4"/>
      <c r="E9" s="4"/>
      <c r="F9" s="4"/>
      <c r="G9" s="4"/>
      <c r="H9" s="4"/>
    </row>
    <row r="10" s="1" customFormat="1" ht="66" customHeight="1" spans="1:8">
      <c r="A10" s="4"/>
      <c r="B10" s="4"/>
      <c r="C10" s="4"/>
      <c r="D10" s="4"/>
      <c r="E10" s="4"/>
      <c r="F10" s="4"/>
      <c r="G10" s="4"/>
      <c r="H10" s="4"/>
    </row>
  </sheetData>
  <mergeCells count="2">
    <mergeCell ref="A6:J6"/>
    <mergeCell ref="A8:H10"/>
  </mergeCell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DingTalk</Application>
  <HeadingPairs>
    <vt:vector size="2" baseType="variant">
      <vt:variant>
        <vt:lpstr>工作表</vt:lpstr>
      </vt:variant>
      <vt:variant>
        <vt:i4>5</vt:i4>
      </vt:variant>
    </vt:vector>
  </HeadingPairs>
  <TitlesOfParts>
    <vt:vector size="5" baseType="lpstr">
      <vt:lpstr>分门店开展明细</vt:lpstr>
      <vt:lpstr>员工加分明细</vt:lpstr>
      <vt:lpstr>门店任务明细</vt:lpstr>
      <vt:lpstr>分片区</vt:lpstr>
      <vt:lpstr>加分原则</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DingTalk</dc:creator>
  <cp:lastModifiedBy>Administrator</cp:lastModifiedBy>
  <dcterms:created xsi:type="dcterms:W3CDTF">2006-09-16T00:00:00Z</dcterms:created>
  <dcterms:modified xsi:type="dcterms:W3CDTF">2023-09-06T06:31:29Z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2052-11.1.0.14309</vt:lpwstr>
  </property>
  <property fmtid="{D5CDD505-2E9C-101B-9397-08002B2CF9AE}" pid="3" name="ICV">
    <vt:lpwstr>665AFD39BBA24B3F94762F406077FF96_13</vt:lpwstr>
  </property>
</Properties>
</file>