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年中大促9.25" sheetId="3" r:id="rId1"/>
    <sheet name="员工奖励分配表" sheetId="4" r:id="rId2"/>
  </sheets>
  <externalReferences>
    <externalReference r:id="rId3"/>
  </externalReferences>
  <definedNames>
    <definedName name="_xlnm._FilterDatabase" localSheetId="0" hidden="1">年中大促9.25!$A$1:$AR$146</definedName>
  </definedNames>
  <calcPr calcId="144525"/>
</workbook>
</file>

<file path=xl/sharedStrings.xml><?xml version="1.0" encoding="utf-8"?>
<sst xmlns="http://schemas.openxmlformats.org/spreadsheetml/2006/main" count="643" uniqueCount="334">
  <si>
    <t>7月年中大促 （7.14-7.20）</t>
  </si>
  <si>
    <t>一阶段（7.14-7.16 / 7.20）目标</t>
  </si>
  <si>
    <t>7.14-7.16</t>
  </si>
  <si>
    <t>7.14-7.16、7.20团购</t>
  </si>
  <si>
    <t>7.14-7.16、7.20</t>
  </si>
  <si>
    <t>7.7-7.9</t>
  </si>
  <si>
    <t>7.14-7.16，7.7-7.9</t>
  </si>
  <si>
    <t>二阶段（7.17-7.19）                    PK时间</t>
  </si>
  <si>
    <t xml:space="preserve">二阶段（7.17-7.19）
（实际数据）                    </t>
  </si>
  <si>
    <t>一阶段+二阶段
7.14-7.20</t>
  </si>
  <si>
    <t>一阶段</t>
  </si>
  <si>
    <t>二阶段</t>
  </si>
  <si>
    <t>序号</t>
  </si>
  <si>
    <t>门店ID</t>
  </si>
  <si>
    <t>门店名称</t>
  </si>
  <si>
    <t>片区名称</t>
  </si>
  <si>
    <t>PK时间</t>
  </si>
  <si>
    <t>日均销售</t>
  </si>
  <si>
    <t>日均毛利</t>
  </si>
  <si>
    <t>毛利率</t>
  </si>
  <si>
    <t>实际销售数据</t>
  </si>
  <si>
    <t>实际毛利</t>
  </si>
  <si>
    <t>实际日均销售</t>
  </si>
  <si>
    <t>实际日均毛利</t>
  </si>
  <si>
    <t>实际销售完成率</t>
  </si>
  <si>
    <t>实际毛利完成率</t>
  </si>
  <si>
    <t>数据差距</t>
  </si>
  <si>
    <t>实际销售</t>
  </si>
  <si>
    <t>团购</t>
  </si>
  <si>
    <t>实际毛利率</t>
  </si>
  <si>
    <t>团购销售</t>
  </si>
  <si>
    <t>团购毛利</t>
  </si>
  <si>
    <t>销售完成率</t>
  </si>
  <si>
    <t>毛利完成率</t>
  </si>
  <si>
    <t>正式员工</t>
  </si>
  <si>
    <t>实习生</t>
  </si>
  <si>
    <t>奖励金额</t>
  </si>
  <si>
    <t>超毛奖励</t>
  </si>
  <si>
    <t>邛崃中心药店</t>
  </si>
  <si>
    <t>城郊一片</t>
  </si>
  <si>
    <t>35.31%</t>
  </si>
  <si>
    <t>杏林路</t>
  </si>
  <si>
    <t>21.86%</t>
  </si>
  <si>
    <t>大邑县晋原镇内蒙古大道桃源药店</t>
  </si>
  <si>
    <t>28.78%</t>
  </si>
  <si>
    <t>大邑县沙渠镇方圆路药店</t>
  </si>
  <si>
    <t>31.69%</t>
  </si>
  <si>
    <t>邛崃市临邛镇洪川小区药店</t>
  </si>
  <si>
    <t>33.12%</t>
  </si>
  <si>
    <t>大邑县晋原镇子龙路店</t>
  </si>
  <si>
    <t>25.97%</t>
  </si>
  <si>
    <t>大邑县晋原镇通达东路五段药店</t>
  </si>
  <si>
    <t>30.63%</t>
  </si>
  <si>
    <t>都江堰景中路店</t>
  </si>
  <si>
    <t>29.46%</t>
  </si>
  <si>
    <t>大邑县晋原镇东街药店</t>
  </si>
  <si>
    <t>29.07%</t>
  </si>
  <si>
    <t>大邑县晋原镇北街药店</t>
  </si>
  <si>
    <t>26.4%</t>
  </si>
  <si>
    <t>都江堰市蒲阳镇堰问道西路药店</t>
  </si>
  <si>
    <t>26.28%</t>
  </si>
  <si>
    <t>大邑县安仁镇千禧街药店</t>
  </si>
  <si>
    <t>32.77%</t>
  </si>
  <si>
    <t>都江堰市蒲阳路药店</t>
  </si>
  <si>
    <t>27.07%</t>
  </si>
  <si>
    <t>都江堰奎光路中段药店</t>
  </si>
  <si>
    <t>30.33%</t>
  </si>
  <si>
    <t>都江堰药店</t>
  </si>
  <si>
    <t>29.15%</t>
  </si>
  <si>
    <t>都江堰聚源镇药店</t>
  </si>
  <si>
    <t>30.5%</t>
  </si>
  <si>
    <t>大邑县新场镇文昌街药店</t>
  </si>
  <si>
    <t>26.31%</t>
  </si>
  <si>
    <t>都江堰幸福镇翔凤路药店</t>
  </si>
  <si>
    <t>34.81%</t>
  </si>
  <si>
    <t>邛崃翠荫街</t>
  </si>
  <si>
    <t>31.7%</t>
  </si>
  <si>
    <t>邛崃市羊安镇永康大道药店</t>
  </si>
  <si>
    <t>29.1%</t>
  </si>
  <si>
    <t>潘家街店</t>
  </si>
  <si>
    <t>28.06%</t>
  </si>
  <si>
    <t>大邑县晋源镇东壕沟段药店</t>
  </si>
  <si>
    <t>30.51%</t>
  </si>
  <si>
    <t>都江堰宝莲路</t>
  </si>
  <si>
    <t>26.34%</t>
  </si>
  <si>
    <t>观音阁店</t>
  </si>
  <si>
    <t>36.67%</t>
  </si>
  <si>
    <t>金巷西街店</t>
  </si>
  <si>
    <t>34.52%</t>
  </si>
  <si>
    <t>元通大道店</t>
  </si>
  <si>
    <t>30.8%</t>
  </si>
  <si>
    <t>邛崃市临邛镇凤凰大道药店</t>
  </si>
  <si>
    <t>25.94%</t>
  </si>
  <si>
    <t>大邑蜀望路店</t>
  </si>
  <si>
    <t>29.86%</t>
  </si>
  <si>
    <t>大邑南街店</t>
  </si>
  <si>
    <t>26.11%</t>
  </si>
  <si>
    <t>怀远店</t>
  </si>
  <si>
    <t>崇州片区</t>
  </si>
  <si>
    <t>22.71%</t>
  </si>
  <si>
    <t>永康东路药店</t>
  </si>
  <si>
    <t>20.97%</t>
  </si>
  <si>
    <t>金带街药店</t>
  </si>
  <si>
    <t>31.52%</t>
  </si>
  <si>
    <t>崇州市崇阳镇尚贤坊街药店</t>
  </si>
  <si>
    <t>33.26%</t>
  </si>
  <si>
    <t>蜀州中路店</t>
  </si>
  <si>
    <t>26.89%</t>
  </si>
  <si>
    <t>三江店</t>
  </si>
  <si>
    <t>28.33%</t>
  </si>
  <si>
    <t>崇州中心店</t>
  </si>
  <si>
    <t>27.87%</t>
  </si>
  <si>
    <t>怀远二店</t>
  </si>
  <si>
    <t>43.04%</t>
  </si>
  <si>
    <t>成华区万科路药店</t>
  </si>
  <si>
    <t>东南片区</t>
  </si>
  <si>
    <t>24.49%</t>
  </si>
  <si>
    <t>成华杉板桥南一路店</t>
  </si>
  <si>
    <t>26.94%</t>
  </si>
  <si>
    <t>锦江区观音桥街药店</t>
  </si>
  <si>
    <t>32.13%</t>
  </si>
  <si>
    <t>高新区大源北街药店</t>
  </si>
  <si>
    <t>13.9%</t>
  </si>
  <si>
    <t>新园大道药店</t>
  </si>
  <si>
    <t>24.24%</t>
  </si>
  <si>
    <t>锦江区水杉街药店</t>
  </si>
  <si>
    <t>30.27%</t>
  </si>
  <si>
    <t>成华区崔家店路药店</t>
  </si>
  <si>
    <t>26.17%</t>
  </si>
  <si>
    <t>金马河</t>
  </si>
  <si>
    <t>36.14%</t>
  </si>
  <si>
    <t>成华区万宇路药店</t>
  </si>
  <si>
    <t>34.66%</t>
  </si>
  <si>
    <t>锦江区柳翠路药店</t>
  </si>
  <si>
    <t>15.14%</t>
  </si>
  <si>
    <t>成华区华康路药店</t>
  </si>
  <si>
    <t>28.51%</t>
  </si>
  <si>
    <t>锦江区劼人路药店</t>
  </si>
  <si>
    <t>28.19%</t>
  </si>
  <si>
    <t>双流县西航港街道锦华路一段药店</t>
  </si>
  <si>
    <t>34.32%</t>
  </si>
  <si>
    <t>泰和西二街店</t>
  </si>
  <si>
    <t>33.89%</t>
  </si>
  <si>
    <t>高新区民丰大道西段药店</t>
  </si>
  <si>
    <t>7.17-7.19</t>
  </si>
  <si>
    <t>33.22%</t>
  </si>
  <si>
    <t>成华区华泰路药店</t>
  </si>
  <si>
    <t>35.97%</t>
  </si>
  <si>
    <t>锦江区榕声路店</t>
  </si>
  <si>
    <t>33.36%</t>
  </si>
  <si>
    <t>通盈街药店</t>
  </si>
  <si>
    <t>33.68%</t>
  </si>
  <si>
    <t>新乐中街药店</t>
  </si>
  <si>
    <t>26.87%</t>
  </si>
  <si>
    <t>泰和二街</t>
  </si>
  <si>
    <t>34.71%</t>
  </si>
  <si>
    <t>新下街</t>
  </si>
  <si>
    <t>35.43%</t>
  </si>
  <si>
    <t>静沙路</t>
  </si>
  <si>
    <t>双林路药店</t>
  </si>
  <si>
    <t>17.02%</t>
  </si>
  <si>
    <t>华泰路二药店</t>
  </si>
  <si>
    <t>29.35%</t>
  </si>
  <si>
    <t>双流区东升街道三强西路药店</t>
  </si>
  <si>
    <t>28.95%</t>
  </si>
  <si>
    <t>天顺路店</t>
  </si>
  <si>
    <t>23.78%</t>
  </si>
  <si>
    <t>剑南大道店</t>
  </si>
  <si>
    <t>35.05%</t>
  </si>
  <si>
    <t>中和公济桥路药店</t>
  </si>
  <si>
    <t>37.29%</t>
  </si>
  <si>
    <t>中和大道药店</t>
  </si>
  <si>
    <t>38.51%</t>
  </si>
  <si>
    <t>水碾河</t>
  </si>
  <si>
    <t>29.76%</t>
  </si>
  <si>
    <t>武侯区科华街药店</t>
  </si>
  <si>
    <t>旗舰片区</t>
  </si>
  <si>
    <t>21.33%</t>
  </si>
  <si>
    <t>梨花街</t>
  </si>
  <si>
    <t>39.43%</t>
  </si>
  <si>
    <t>紫薇东路</t>
  </si>
  <si>
    <t>32.9%</t>
  </si>
  <si>
    <t>元华二巷</t>
  </si>
  <si>
    <t>25.26%</t>
  </si>
  <si>
    <t>青羊区童子街</t>
  </si>
  <si>
    <t>32.72%</t>
  </si>
  <si>
    <t>科华北路</t>
  </si>
  <si>
    <t>35.26%</t>
  </si>
  <si>
    <t>宏济路</t>
  </si>
  <si>
    <t>32.16%</t>
  </si>
  <si>
    <t>丝竹路</t>
  </si>
  <si>
    <t>30.9%</t>
  </si>
  <si>
    <t>倪家桥</t>
  </si>
  <si>
    <t>34.74%</t>
  </si>
  <si>
    <t>旗舰店</t>
  </si>
  <si>
    <t>16.64%</t>
  </si>
  <si>
    <t>成都成汉太极大药房有限公司</t>
  </si>
  <si>
    <t>三医院店（青龙街）</t>
  </si>
  <si>
    <t>19.79%</t>
  </si>
  <si>
    <t>四川太极浆洗街药店</t>
  </si>
  <si>
    <t>锦江区庆云南街药店</t>
  </si>
  <si>
    <t>17.78%</t>
  </si>
  <si>
    <t>红星店</t>
  </si>
  <si>
    <t>34.54%</t>
  </si>
  <si>
    <t>新都区新繁镇繁江北路药店</t>
  </si>
  <si>
    <t>西门二片</t>
  </si>
  <si>
    <t>28.6%</t>
  </si>
  <si>
    <t>新都区新都街道万和北路药店</t>
  </si>
  <si>
    <t>23.38%</t>
  </si>
  <si>
    <t>武侯区顺和街店</t>
  </si>
  <si>
    <t>26.02%</t>
  </si>
  <si>
    <t>新都区马超东路店</t>
  </si>
  <si>
    <t>15.43%</t>
  </si>
  <si>
    <t>蜀辉路店</t>
  </si>
  <si>
    <t>27.08%</t>
  </si>
  <si>
    <t>温江区公平街道江安路药店</t>
  </si>
  <si>
    <t>27.69%</t>
  </si>
  <si>
    <t>光华北五路店</t>
  </si>
  <si>
    <t>26.41%</t>
  </si>
  <si>
    <t>大悦路店</t>
  </si>
  <si>
    <t>21.84%</t>
  </si>
  <si>
    <t>郫县郫筒镇东大街药店</t>
  </si>
  <si>
    <t>30.02%</t>
  </si>
  <si>
    <t>金祥店</t>
  </si>
  <si>
    <t>37.2%</t>
  </si>
  <si>
    <t>武侯区聚萃街药店</t>
  </si>
  <si>
    <t>33.77%</t>
  </si>
  <si>
    <t>双楠店</t>
  </si>
  <si>
    <t>蜀兴路店</t>
  </si>
  <si>
    <t>27.49%</t>
  </si>
  <si>
    <t>大石西路药店</t>
  </si>
  <si>
    <t>31.92%</t>
  </si>
  <si>
    <t>蜀源路店</t>
  </si>
  <si>
    <t>23.33%</t>
  </si>
  <si>
    <t>医贸大道店</t>
  </si>
  <si>
    <t>32.94%</t>
  </si>
  <si>
    <t>逸都路店</t>
  </si>
  <si>
    <t>24.85%</t>
  </si>
  <si>
    <t>大华街药店</t>
  </si>
  <si>
    <t>31.63%</t>
  </si>
  <si>
    <t>经一路店</t>
  </si>
  <si>
    <t>红高路店</t>
  </si>
  <si>
    <t>28.02%</t>
  </si>
  <si>
    <t>彭州致和路店</t>
  </si>
  <si>
    <t>25.41%</t>
  </si>
  <si>
    <t>温江店</t>
  </si>
  <si>
    <t>31.16%</t>
  </si>
  <si>
    <t>郫县郫筒镇一环路东南段药店</t>
  </si>
  <si>
    <t>18.21%</t>
  </si>
  <si>
    <t>尚锦路店</t>
  </si>
  <si>
    <t>24.27%</t>
  </si>
  <si>
    <t>光华西一路</t>
  </si>
  <si>
    <t>35.75%</t>
  </si>
  <si>
    <t>雅安市太极智慧云医药科技</t>
  </si>
  <si>
    <t>34%</t>
  </si>
  <si>
    <t>光华药店</t>
  </si>
  <si>
    <t>西门一片</t>
  </si>
  <si>
    <t>21.13%</t>
  </si>
  <si>
    <t>光华村街药店</t>
  </si>
  <si>
    <t>31.58%</t>
  </si>
  <si>
    <t>青羊区北东街店</t>
  </si>
  <si>
    <t>24.14%</t>
  </si>
  <si>
    <t>花照壁中横街</t>
  </si>
  <si>
    <t>22.91%</t>
  </si>
  <si>
    <t>羊子山西路药店（兴元华盛）</t>
  </si>
  <si>
    <t>31.17%</t>
  </si>
  <si>
    <t>二环路北四段药店（汇融名城）</t>
  </si>
  <si>
    <t>26.77%</t>
  </si>
  <si>
    <t>土龙路药店</t>
  </si>
  <si>
    <t>33.99%</t>
  </si>
  <si>
    <t>成华区华油路药店</t>
  </si>
  <si>
    <t>30.81%</t>
  </si>
  <si>
    <t>花照壁</t>
  </si>
  <si>
    <t>20.85%</t>
  </si>
  <si>
    <t>银河北街</t>
  </si>
  <si>
    <t>28.59%</t>
  </si>
  <si>
    <t>枣子巷药店</t>
  </si>
  <si>
    <t>27.21%</t>
  </si>
  <si>
    <t>贝森北路</t>
  </si>
  <si>
    <t>24.68%</t>
  </si>
  <si>
    <t>金牛区交大路第三药店</t>
  </si>
  <si>
    <t>金牛区蜀汉路药店</t>
  </si>
  <si>
    <t>34.56%</t>
  </si>
  <si>
    <t>西部店</t>
  </si>
  <si>
    <t>21.98%</t>
  </si>
  <si>
    <t>东昌路店</t>
  </si>
  <si>
    <t>32.45%</t>
  </si>
  <si>
    <t>金牛区银沙路药店</t>
  </si>
  <si>
    <t>27.68%</t>
  </si>
  <si>
    <t>武侯区佳灵路</t>
  </si>
  <si>
    <t>34.62%</t>
  </si>
  <si>
    <t>金丝街药店</t>
  </si>
  <si>
    <t>32.56%</t>
  </si>
  <si>
    <t>金牛区金沙路药店</t>
  </si>
  <si>
    <t>34.5%</t>
  </si>
  <si>
    <t>西林一街</t>
  </si>
  <si>
    <t>32.81%</t>
  </si>
  <si>
    <t>五福桥东路</t>
  </si>
  <si>
    <t>32.35%</t>
  </si>
  <si>
    <t>长寿路</t>
  </si>
  <si>
    <t>25.42%</t>
  </si>
  <si>
    <t>金牛区黄苑东街药店</t>
  </si>
  <si>
    <t>25.56%</t>
  </si>
  <si>
    <t>驷马桥店</t>
  </si>
  <si>
    <t>34.24%</t>
  </si>
  <si>
    <t>沙河源药店</t>
  </si>
  <si>
    <t>30.34%</t>
  </si>
  <si>
    <t>青羊区十二桥药店</t>
  </si>
  <si>
    <t>18.88%</t>
  </si>
  <si>
    <t>培华东路店（六医院店）</t>
  </si>
  <si>
    <t>25.37%</t>
  </si>
  <si>
    <t>清江东路药店</t>
  </si>
  <si>
    <t>24.39%</t>
  </si>
  <si>
    <t>沙湾东一路</t>
  </si>
  <si>
    <t>39.76%</t>
  </si>
  <si>
    <t>五津西路药店</t>
  </si>
  <si>
    <t>新津片区</t>
  </si>
  <si>
    <t>20.61%</t>
  </si>
  <si>
    <t>新津五津西路二店</t>
  </si>
  <si>
    <t>22.14%</t>
  </si>
  <si>
    <t>新津邓双镇岷江店</t>
  </si>
  <si>
    <t>兴义镇万兴路药店</t>
  </si>
  <si>
    <t>32.96%</t>
  </si>
  <si>
    <t>新津武阳西路</t>
  </si>
  <si>
    <t>24.94%</t>
  </si>
  <si>
    <t>7.14-7.20活动奖励明细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</si>
  <si>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</si>
  <si>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</si>
  <si>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</si>
  <si>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Arial"/>
        <charset val="0"/>
      </rPr>
      <t>ID</t>
    </r>
  </si>
  <si>
    <t>姓名</t>
  </si>
  <si>
    <t>一阶段奖励</t>
  </si>
  <si>
    <t>超毛利奖励</t>
  </si>
  <si>
    <t>合计奖励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</si>
</sst>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/>
    <xf numFmtId="0" fontId="35" fillId="0" borderId="0"/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5" fillId="3" borderId="0" xfId="0" applyNumberFormat="1" applyFont="1" applyFill="1" applyAlignment="1">
      <alignment horizontal="center" vertical="center"/>
    </xf>
    <xf numFmtId="176" fontId="0" fillId="3" borderId="0" xfId="0" applyNumberFormat="1" applyFont="1" applyFill="1">
      <alignment vertical="center"/>
    </xf>
    <xf numFmtId="176" fontId="0" fillId="3" borderId="0" xfId="0" applyNumberFormat="1" applyFont="1" applyFill="1" applyAlignment="1">
      <alignment horizontal="center" vertical="center"/>
    </xf>
    <xf numFmtId="10" fontId="4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77" fontId="9" fillId="3" borderId="1" xfId="49" applyNumberFormat="1" applyFont="1" applyFill="1" applyBorder="1" applyAlignment="1">
      <alignment horizontal="center" vertical="center" wrapText="1"/>
    </xf>
    <xf numFmtId="9" fontId="9" fillId="3" borderId="1" xfId="49" applyNumberFormat="1" applyFont="1" applyFill="1" applyBorder="1" applyAlignment="1">
      <alignment horizontal="left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1" fillId="3" borderId="1" xfId="49" applyNumberFormat="1" applyFont="1" applyFill="1" applyBorder="1" applyAlignment="1">
      <alignment horizontal="center" vertical="center"/>
    </xf>
    <xf numFmtId="9" fontId="1" fillId="3" borderId="1" xfId="49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177" fontId="2" fillId="3" borderId="1" xfId="49" applyNumberFormat="1" applyFont="1" applyFill="1" applyBorder="1" applyAlignment="1">
      <alignment horizontal="center" vertical="center"/>
    </xf>
    <xf numFmtId="9" fontId="2" fillId="3" borderId="1" xfId="49" applyNumberFormat="1" applyFont="1" applyFill="1" applyBorder="1" applyAlignment="1">
      <alignment horizontal="left" vertical="center" wrapText="1"/>
    </xf>
    <xf numFmtId="177" fontId="1" fillId="3" borderId="1" xfId="50" applyNumberFormat="1" applyFont="1" applyFill="1" applyBorder="1" applyAlignment="1">
      <alignment horizontal="center" vertical="center"/>
    </xf>
    <xf numFmtId="9" fontId="1" fillId="3" borderId="1" xfId="50" applyNumberFormat="1" applyFont="1" applyFill="1" applyBorder="1" applyAlignment="1">
      <alignment horizontal="left" vertical="center" wrapText="1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9" fontId="5" fillId="3" borderId="1" xfId="0" applyNumberFormat="1" applyFont="1" applyFill="1" applyBorder="1" applyAlignment="1">
      <alignment horizontal="left" vertical="center" wrapText="1"/>
    </xf>
    <xf numFmtId="176" fontId="7" fillId="3" borderId="1" xfId="0" applyNumberFormat="1" applyFont="1" applyFill="1" applyBorder="1" applyAlignment="1" applyProtection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177" fontId="7" fillId="3" borderId="2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177" fontId="7" fillId="3" borderId="3" xfId="0" applyNumberFormat="1" applyFont="1" applyFill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 wrapText="1"/>
    </xf>
    <xf numFmtId="10" fontId="12" fillId="3" borderId="3" xfId="0" applyNumberFormat="1" applyFont="1" applyFill="1" applyBorder="1" applyAlignment="1">
      <alignment horizontal="center" vertical="center" wrapText="1"/>
    </xf>
    <xf numFmtId="10" fontId="0" fillId="3" borderId="1" xfId="0" applyNumberFormat="1" applyFont="1" applyFill="1" applyBorder="1">
      <alignment vertical="center"/>
    </xf>
    <xf numFmtId="10" fontId="4" fillId="3" borderId="1" xfId="0" applyNumberFormat="1" applyFont="1" applyFill="1" applyBorder="1">
      <alignment vertical="center"/>
    </xf>
    <xf numFmtId="176" fontId="0" fillId="3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0" fontId="3" fillId="3" borderId="1" xfId="0" applyNumberFormat="1" applyFont="1" applyFill="1" applyBorder="1">
      <alignment vertical="center"/>
    </xf>
    <xf numFmtId="9" fontId="9" fillId="3" borderId="1" xfId="49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10" fontId="3" fillId="3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10" fontId="0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77" fontId="2" fillId="3" borderId="1" xfId="50" applyNumberFormat="1" applyFont="1" applyFill="1" applyBorder="1" applyAlignment="1">
      <alignment horizontal="center" vertical="center"/>
    </xf>
    <xf numFmtId="9" fontId="2" fillId="3" borderId="1" xfId="5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left" vertical="center"/>
    </xf>
    <xf numFmtId="177" fontId="10" fillId="3" borderId="1" xfId="49" applyNumberFormat="1" applyFont="1" applyFill="1" applyBorder="1" applyAlignment="1">
      <alignment horizontal="center" vertical="center" wrapText="1"/>
    </xf>
    <xf numFmtId="9" fontId="10" fillId="3" borderId="1" xfId="49" applyNumberFormat="1" applyFont="1" applyFill="1" applyBorder="1" applyAlignment="1">
      <alignment horizontal="left" vertical="center" wrapText="1"/>
    </xf>
    <xf numFmtId="10" fontId="0" fillId="4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left" vertical="center"/>
    </xf>
    <xf numFmtId="176" fontId="5" fillId="3" borderId="0" xfId="0" applyNumberFormat="1" applyFont="1" applyFill="1" applyAlignment="1">
      <alignment horizontal="center" vertical="center"/>
    </xf>
    <xf numFmtId="176" fontId="5" fillId="0" borderId="0" xfId="0" applyNumberFormat="1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180;&#20013;&#22823;&#20419;\&#25968;&#25454;\7.14-7.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2676</v>
          </cell>
          <cell r="K3">
            <v>375.99</v>
          </cell>
          <cell r="L3">
            <v>1006137.26</v>
          </cell>
          <cell r="M3">
            <v>224553.74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西门一片</v>
          </cell>
          <cell r="I4" t="str">
            <v>刘琴英</v>
          </cell>
          <cell r="J4">
            <v>1098</v>
          </cell>
          <cell r="K4">
            <v>181.3</v>
          </cell>
          <cell r="L4">
            <v>199062.61</v>
          </cell>
          <cell r="M4">
            <v>34425.4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947</v>
          </cell>
          <cell r="K5">
            <v>198.95</v>
          </cell>
          <cell r="L5">
            <v>188402.22</v>
          </cell>
          <cell r="M5">
            <v>34351.47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142</v>
          </cell>
          <cell r="H6" t="str">
            <v>旗舰片区</v>
          </cell>
          <cell r="I6" t="str">
            <v>谭勤娟</v>
          </cell>
          <cell r="J6">
            <v>1564</v>
          </cell>
          <cell r="K6">
            <v>115.53</v>
          </cell>
          <cell r="L6">
            <v>180681.92</v>
          </cell>
          <cell r="M6">
            <v>47962.76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1373</v>
          </cell>
          <cell r="K7">
            <v>121.13</v>
          </cell>
          <cell r="L7">
            <v>166315.71</v>
          </cell>
          <cell r="M7">
            <v>39763.76</v>
          </cell>
        </row>
        <row r="8">
          <cell r="D8">
            <v>399</v>
          </cell>
          <cell r="E8" t="str">
            <v>四川太极成都高新区成汉南路药店</v>
          </cell>
          <cell r="F8" t="str">
            <v>否</v>
          </cell>
          <cell r="G8">
            <v>142</v>
          </cell>
          <cell r="H8" t="str">
            <v>旗舰片区</v>
          </cell>
          <cell r="I8" t="str">
            <v>谭勤娟</v>
          </cell>
          <cell r="J8">
            <v>1217</v>
          </cell>
          <cell r="K8">
            <v>132.39</v>
          </cell>
          <cell r="L8">
            <v>161113.76</v>
          </cell>
          <cell r="M8">
            <v>46662.86</v>
          </cell>
        </row>
        <row r="9">
          <cell r="D9">
            <v>385</v>
          </cell>
          <cell r="E9" t="str">
            <v>四川太极五津西路药店</v>
          </cell>
          <cell r="F9" t="str">
            <v>是</v>
          </cell>
          <cell r="G9">
            <v>281</v>
          </cell>
          <cell r="H9" t="str">
            <v>新津片</v>
          </cell>
          <cell r="I9" t="str">
            <v>王燕丽</v>
          </cell>
          <cell r="J9">
            <v>546</v>
          </cell>
          <cell r="K9">
            <v>272.49</v>
          </cell>
          <cell r="L9">
            <v>148780.05</v>
          </cell>
          <cell r="M9">
            <v>31493.33</v>
          </cell>
        </row>
        <row r="10">
          <cell r="D10">
            <v>343</v>
          </cell>
          <cell r="E10" t="str">
            <v>四川太极光华药店</v>
          </cell>
          <cell r="F10" t="str">
            <v>是</v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858</v>
          </cell>
          <cell r="K10">
            <v>149.89</v>
          </cell>
          <cell r="L10">
            <v>128609.25</v>
          </cell>
          <cell r="M10">
            <v>31439.29</v>
          </cell>
        </row>
        <row r="11">
          <cell r="D11">
            <v>737</v>
          </cell>
          <cell r="E11" t="str">
            <v>四川太极高新区大源北街药店</v>
          </cell>
          <cell r="F11" t="str">
            <v>否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627</v>
          </cell>
          <cell r="K11">
            <v>197.52</v>
          </cell>
          <cell r="L11">
            <v>123846.46</v>
          </cell>
          <cell r="M11">
            <v>24224.03</v>
          </cell>
        </row>
        <row r="12">
          <cell r="D12">
            <v>345</v>
          </cell>
          <cell r="E12" t="str">
            <v>四川太极B区西部店</v>
          </cell>
          <cell r="F12" t="str">
            <v>否</v>
          </cell>
          <cell r="G12">
            <v>261</v>
          </cell>
          <cell r="H12" t="str">
            <v>团购片</v>
          </cell>
          <cell r="I12" t="str">
            <v>王灵</v>
          </cell>
          <cell r="J12">
            <v>2</v>
          </cell>
          <cell r="K12">
            <v>52478.4</v>
          </cell>
          <cell r="L12">
            <v>104956.8</v>
          </cell>
          <cell r="M12">
            <v>1254.1</v>
          </cell>
        </row>
        <row r="13">
          <cell r="D13">
            <v>571</v>
          </cell>
          <cell r="E13" t="str">
            <v>四川太极高新区锦城大道药店</v>
          </cell>
          <cell r="F13" t="str">
            <v>是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1098</v>
          </cell>
          <cell r="K13">
            <v>90.97</v>
          </cell>
          <cell r="L13">
            <v>99882.91</v>
          </cell>
          <cell r="M13">
            <v>30178.5</v>
          </cell>
        </row>
        <row r="14">
          <cell r="D14">
            <v>546</v>
          </cell>
          <cell r="E14" t="str">
            <v>四川太极锦江区榕声路店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939</v>
          </cell>
          <cell r="K14">
            <v>101.56</v>
          </cell>
          <cell r="L14">
            <v>95360.41</v>
          </cell>
          <cell r="M14">
            <v>29634.26</v>
          </cell>
        </row>
        <row r="15">
          <cell r="D15">
            <v>742</v>
          </cell>
          <cell r="E15" t="str">
            <v>四川太极锦江区庆云南街药店</v>
          </cell>
          <cell r="F15" t="str">
            <v/>
          </cell>
          <cell r="G15">
            <v>142</v>
          </cell>
          <cell r="H15" t="str">
            <v>旗舰片区</v>
          </cell>
          <cell r="I15" t="str">
            <v>谭勤娟</v>
          </cell>
          <cell r="J15">
            <v>447</v>
          </cell>
          <cell r="K15">
            <v>187.49</v>
          </cell>
          <cell r="L15">
            <v>83807.93</v>
          </cell>
          <cell r="M15">
            <v>12675.16</v>
          </cell>
        </row>
        <row r="16">
          <cell r="D16">
            <v>377</v>
          </cell>
          <cell r="E16" t="str">
            <v>四川太极新园大道药店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1004</v>
          </cell>
          <cell r="K16">
            <v>83.12</v>
          </cell>
          <cell r="L16">
            <v>83454.43</v>
          </cell>
          <cell r="M16">
            <v>23650.27</v>
          </cell>
        </row>
        <row r="17">
          <cell r="D17">
            <v>707</v>
          </cell>
          <cell r="E17" t="str">
            <v>四川太极成华区万科路药店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曾蕾蕾</v>
          </cell>
          <cell r="J17">
            <v>861</v>
          </cell>
          <cell r="K17">
            <v>96.83</v>
          </cell>
          <cell r="L17">
            <v>83372.6</v>
          </cell>
          <cell r="M17">
            <v>23375.51</v>
          </cell>
        </row>
        <row r="18">
          <cell r="D18">
            <v>712</v>
          </cell>
          <cell r="E18" t="str">
            <v>四川太极成华区华泰路药店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863</v>
          </cell>
          <cell r="K18">
            <v>93.76</v>
          </cell>
          <cell r="L18">
            <v>80914.62</v>
          </cell>
          <cell r="M18">
            <v>23773.41</v>
          </cell>
        </row>
        <row r="19">
          <cell r="D19">
            <v>341</v>
          </cell>
          <cell r="E19" t="str">
            <v>四川太极邛崃中心药店</v>
          </cell>
          <cell r="F19" t="str">
            <v>是</v>
          </cell>
          <cell r="G19">
            <v>282</v>
          </cell>
          <cell r="H19" t="str">
            <v>城郊一片</v>
          </cell>
          <cell r="I19" t="str">
            <v>任会茹</v>
          </cell>
          <cell r="J19">
            <v>558</v>
          </cell>
          <cell r="K19">
            <v>141.09</v>
          </cell>
          <cell r="L19">
            <v>78727.18</v>
          </cell>
          <cell r="M19">
            <v>23021.13</v>
          </cell>
        </row>
        <row r="20">
          <cell r="D20">
            <v>730</v>
          </cell>
          <cell r="E20" t="str">
            <v>四川太极新都区新繁镇繁江北路药店</v>
          </cell>
          <cell r="F20" t="str">
            <v>否</v>
          </cell>
          <cell r="G20">
            <v>342</v>
          </cell>
          <cell r="H20" t="str">
            <v>西门二片</v>
          </cell>
          <cell r="I20" t="str">
            <v>林禹帅</v>
          </cell>
          <cell r="J20">
            <v>739</v>
          </cell>
          <cell r="K20">
            <v>105.04</v>
          </cell>
          <cell r="L20">
            <v>77621.31</v>
          </cell>
          <cell r="M20">
            <v>20480.88</v>
          </cell>
        </row>
        <row r="21">
          <cell r="D21">
            <v>365</v>
          </cell>
          <cell r="E21" t="str">
            <v>四川太极光华村街药店</v>
          </cell>
          <cell r="F21" t="str">
            <v>是</v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794</v>
          </cell>
          <cell r="K21">
            <v>97.05</v>
          </cell>
          <cell r="L21">
            <v>77057.84</v>
          </cell>
          <cell r="M21">
            <v>23481.32</v>
          </cell>
        </row>
        <row r="22">
          <cell r="D22">
            <v>120844</v>
          </cell>
          <cell r="E22" t="str">
            <v>四川太极彭州市致和镇南三环路药店</v>
          </cell>
          <cell r="F22" t="str">
            <v/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594</v>
          </cell>
          <cell r="K22">
            <v>121.93</v>
          </cell>
          <cell r="L22">
            <v>72423.78</v>
          </cell>
          <cell r="M22">
            <v>15706.89</v>
          </cell>
        </row>
        <row r="23">
          <cell r="D23">
            <v>581</v>
          </cell>
          <cell r="E23" t="str">
            <v>四川太极成华区二环路北四段药店（汇融名城）</v>
          </cell>
          <cell r="F23" t="str">
            <v>是</v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813</v>
          </cell>
          <cell r="K23">
            <v>82.34</v>
          </cell>
          <cell r="L23">
            <v>66940.61</v>
          </cell>
          <cell r="M23">
            <v>17913.66</v>
          </cell>
        </row>
        <row r="24">
          <cell r="D24">
            <v>111219</v>
          </cell>
          <cell r="E24" t="str">
            <v>四川太极金牛区花照壁药店</v>
          </cell>
          <cell r="F24" t="str">
            <v/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659</v>
          </cell>
          <cell r="K24">
            <v>100.55</v>
          </cell>
          <cell r="L24">
            <v>66264.75</v>
          </cell>
          <cell r="M24">
            <v>14783.28</v>
          </cell>
        </row>
        <row r="25">
          <cell r="D25">
            <v>114844</v>
          </cell>
          <cell r="E25" t="str">
            <v>四川太极成华区培华东路药店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402</v>
          </cell>
          <cell r="K25">
            <v>163.56</v>
          </cell>
          <cell r="L25">
            <v>65751.49</v>
          </cell>
          <cell r="M25">
            <v>11595.62</v>
          </cell>
        </row>
        <row r="26">
          <cell r="D26">
            <v>511</v>
          </cell>
          <cell r="E26" t="str">
            <v>四川太极成华杉板桥南一路店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646</v>
          </cell>
          <cell r="K26">
            <v>101.02</v>
          </cell>
          <cell r="L26">
            <v>65261.49</v>
          </cell>
          <cell r="M26">
            <v>18199.65</v>
          </cell>
        </row>
        <row r="27">
          <cell r="D27">
            <v>54</v>
          </cell>
          <cell r="E27" t="str">
            <v>四川太极怀远店</v>
          </cell>
          <cell r="F27" t="str">
            <v>是</v>
          </cell>
          <cell r="G27">
            <v>341</v>
          </cell>
          <cell r="H27" t="str">
            <v>崇州片</v>
          </cell>
          <cell r="I27" t="str">
            <v>胡建梅</v>
          </cell>
          <cell r="J27">
            <v>652</v>
          </cell>
          <cell r="K27">
            <v>96.15</v>
          </cell>
          <cell r="L27">
            <v>62686.61</v>
          </cell>
          <cell r="M27">
            <v>13955.91</v>
          </cell>
        </row>
        <row r="28">
          <cell r="D28">
            <v>103198</v>
          </cell>
          <cell r="E28" t="str">
            <v>四川太极青羊区贝森北路药店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659</v>
          </cell>
          <cell r="K28">
            <v>94.53</v>
          </cell>
          <cell r="L28">
            <v>62296.31</v>
          </cell>
          <cell r="M28">
            <v>17372.86</v>
          </cell>
        </row>
        <row r="29">
          <cell r="D29">
            <v>709</v>
          </cell>
          <cell r="E29" t="str">
            <v>四川太极新都区马超东路店</v>
          </cell>
          <cell r="F29" t="str">
            <v>否</v>
          </cell>
          <cell r="G29">
            <v>342</v>
          </cell>
          <cell r="H29" t="str">
            <v>西门二片</v>
          </cell>
          <cell r="I29" t="str">
            <v>林禹帅</v>
          </cell>
          <cell r="J29">
            <v>588</v>
          </cell>
          <cell r="K29">
            <v>105.33</v>
          </cell>
          <cell r="L29">
            <v>61935.05</v>
          </cell>
          <cell r="M29">
            <v>13469.24</v>
          </cell>
        </row>
        <row r="30">
          <cell r="D30">
            <v>726</v>
          </cell>
          <cell r="E30" t="str">
            <v>四川太极金牛区交大路第三药店</v>
          </cell>
          <cell r="F30" t="str">
            <v>否</v>
          </cell>
          <cell r="G30">
            <v>181</v>
          </cell>
          <cell r="H30" t="str">
            <v>西门一片</v>
          </cell>
          <cell r="I30" t="str">
            <v>刘琴英</v>
          </cell>
          <cell r="J30">
            <v>595</v>
          </cell>
          <cell r="K30">
            <v>103.06</v>
          </cell>
          <cell r="L30">
            <v>61319.46</v>
          </cell>
          <cell r="M30">
            <v>15301.42</v>
          </cell>
        </row>
        <row r="31">
          <cell r="D31">
            <v>578</v>
          </cell>
          <cell r="E31" t="str">
            <v>四川太极成华区华油路药店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599</v>
          </cell>
          <cell r="K31">
            <v>101.3</v>
          </cell>
          <cell r="L31">
            <v>60681.15</v>
          </cell>
          <cell r="M31">
            <v>19356.78</v>
          </cell>
        </row>
        <row r="32">
          <cell r="D32">
            <v>359</v>
          </cell>
          <cell r="E32" t="str">
            <v>四川太极枣子巷药店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714</v>
          </cell>
          <cell r="K32">
            <v>84.18</v>
          </cell>
          <cell r="L32">
            <v>60107.92</v>
          </cell>
          <cell r="M32">
            <v>13559.93</v>
          </cell>
        </row>
        <row r="33">
          <cell r="D33">
            <v>106066</v>
          </cell>
          <cell r="E33" t="str">
            <v>四川太极锦江区梨花街药店</v>
          </cell>
          <cell r="F33" t="str">
            <v/>
          </cell>
          <cell r="G33">
            <v>142</v>
          </cell>
          <cell r="H33" t="str">
            <v>旗舰片区</v>
          </cell>
          <cell r="I33" t="str">
            <v>谭勤娟</v>
          </cell>
          <cell r="J33">
            <v>734</v>
          </cell>
          <cell r="K33">
            <v>80.7</v>
          </cell>
          <cell r="L33">
            <v>59237.14</v>
          </cell>
          <cell r="M33">
            <v>23004.33</v>
          </cell>
        </row>
        <row r="34">
          <cell r="D34">
            <v>107658</v>
          </cell>
          <cell r="E34" t="str">
            <v>四川太极新都区新都街道万和北路药店</v>
          </cell>
          <cell r="F34" t="str">
            <v/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848</v>
          </cell>
          <cell r="K34">
            <v>69.56</v>
          </cell>
          <cell r="L34">
            <v>58987.3</v>
          </cell>
          <cell r="M34">
            <v>17339.76</v>
          </cell>
        </row>
        <row r="35">
          <cell r="D35">
            <v>311</v>
          </cell>
          <cell r="E35" t="str">
            <v>四川太极西部店</v>
          </cell>
          <cell r="F35" t="str">
            <v>是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155</v>
          </cell>
          <cell r="K35">
            <v>372.84</v>
          </cell>
          <cell r="L35">
            <v>57790.42</v>
          </cell>
          <cell r="M35">
            <v>9621.24</v>
          </cell>
        </row>
        <row r="36">
          <cell r="D36">
            <v>747</v>
          </cell>
          <cell r="E36" t="str">
            <v>四川太极郫县郫筒镇一环路东南段药店</v>
          </cell>
          <cell r="F36" t="str">
            <v/>
          </cell>
          <cell r="G36">
            <v>342</v>
          </cell>
          <cell r="H36" t="str">
            <v>西门二片</v>
          </cell>
          <cell r="I36" t="str">
            <v>林禹帅</v>
          </cell>
          <cell r="J36">
            <v>445</v>
          </cell>
          <cell r="K36">
            <v>127.21</v>
          </cell>
          <cell r="L36">
            <v>56607.88</v>
          </cell>
          <cell r="M36">
            <v>11809.1</v>
          </cell>
        </row>
        <row r="37">
          <cell r="D37">
            <v>111400</v>
          </cell>
          <cell r="E37" t="str">
            <v>四川太极邛崃市文君街道杏林路药店</v>
          </cell>
          <cell r="F37" t="str">
            <v/>
          </cell>
          <cell r="G37">
            <v>282</v>
          </cell>
          <cell r="H37" t="str">
            <v>城郊一片</v>
          </cell>
          <cell r="I37" t="str">
            <v>任会茹</v>
          </cell>
          <cell r="J37">
            <v>554</v>
          </cell>
          <cell r="K37">
            <v>101.88</v>
          </cell>
          <cell r="L37">
            <v>56443.32</v>
          </cell>
          <cell r="M37">
            <v>12588.02</v>
          </cell>
        </row>
        <row r="38">
          <cell r="D38">
            <v>117491</v>
          </cell>
          <cell r="E38" t="str">
            <v>四川太极金牛区花照壁中横街药店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515</v>
          </cell>
          <cell r="K38">
            <v>108.09</v>
          </cell>
          <cell r="L38">
            <v>55665.18</v>
          </cell>
          <cell r="M38">
            <v>11395.63</v>
          </cell>
        </row>
        <row r="39">
          <cell r="D39">
            <v>724</v>
          </cell>
          <cell r="E39" t="str">
            <v>四川太极锦江区观音桥街药店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684</v>
          </cell>
          <cell r="K39">
            <v>80.07</v>
          </cell>
          <cell r="L39">
            <v>54766.81</v>
          </cell>
          <cell r="M39">
            <v>14659.68</v>
          </cell>
        </row>
        <row r="40">
          <cell r="D40">
            <v>373</v>
          </cell>
          <cell r="E40" t="str">
            <v>四川太极通盈街药店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615</v>
          </cell>
          <cell r="K40">
            <v>89.01</v>
          </cell>
          <cell r="L40">
            <v>54739.73</v>
          </cell>
          <cell r="M40">
            <v>13471.58</v>
          </cell>
        </row>
        <row r="41">
          <cell r="D41">
            <v>118074</v>
          </cell>
          <cell r="E41" t="str">
            <v>四川太极高新区泰和二街药店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867</v>
          </cell>
          <cell r="K41">
            <v>62.91</v>
          </cell>
          <cell r="L41">
            <v>54539.38</v>
          </cell>
          <cell r="M41">
            <v>19659.66</v>
          </cell>
        </row>
        <row r="42">
          <cell r="D42">
            <v>587</v>
          </cell>
          <cell r="E42" t="str">
            <v>四川太极都江堰景中路店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608</v>
          </cell>
          <cell r="K42">
            <v>88.45</v>
          </cell>
          <cell r="L42">
            <v>53775.23</v>
          </cell>
          <cell r="M42">
            <v>13231.03</v>
          </cell>
        </row>
        <row r="43">
          <cell r="D43">
            <v>585</v>
          </cell>
          <cell r="E43" t="str">
            <v>四川太极成华区羊子山西路药店（兴元华盛）</v>
          </cell>
          <cell r="F43" t="str">
            <v>否</v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713</v>
          </cell>
          <cell r="K43">
            <v>73.68</v>
          </cell>
          <cell r="L43">
            <v>52536.32</v>
          </cell>
          <cell r="M43">
            <v>15750.09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686</v>
          </cell>
          <cell r="K44">
            <v>75.66</v>
          </cell>
          <cell r="L44">
            <v>51901.08</v>
          </cell>
          <cell r="M44">
            <v>13612.69</v>
          </cell>
        </row>
        <row r="45">
          <cell r="D45">
            <v>357</v>
          </cell>
          <cell r="E45" t="str">
            <v>四川太极清江东路药店</v>
          </cell>
          <cell r="F45" t="str">
            <v>否</v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523</v>
          </cell>
          <cell r="K45">
            <v>99.03</v>
          </cell>
          <cell r="L45">
            <v>51792.72</v>
          </cell>
          <cell r="M45">
            <v>15800.32</v>
          </cell>
        </row>
        <row r="46">
          <cell r="D46">
            <v>744</v>
          </cell>
          <cell r="E46" t="str">
            <v>四川太极武侯区科华街药店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536</v>
          </cell>
          <cell r="K46">
            <v>95.05</v>
          </cell>
          <cell r="L46">
            <v>50945.84</v>
          </cell>
          <cell r="M46">
            <v>12635.04</v>
          </cell>
        </row>
        <row r="47">
          <cell r="D47">
            <v>513</v>
          </cell>
          <cell r="E47" t="str">
            <v>四川太极武侯区顺和街店</v>
          </cell>
          <cell r="F47" t="str">
            <v>否</v>
          </cell>
          <cell r="G47">
            <v>342</v>
          </cell>
          <cell r="H47" t="str">
            <v>西门二片</v>
          </cell>
          <cell r="I47" t="str">
            <v>林禹帅</v>
          </cell>
          <cell r="J47">
            <v>584</v>
          </cell>
          <cell r="K47">
            <v>86.23</v>
          </cell>
          <cell r="L47">
            <v>50360.33</v>
          </cell>
          <cell r="M47">
            <v>15403.37</v>
          </cell>
        </row>
        <row r="48">
          <cell r="D48">
            <v>379</v>
          </cell>
          <cell r="E48" t="str">
            <v>四川太极土龙路药店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568</v>
          </cell>
          <cell r="K48">
            <v>87.23</v>
          </cell>
          <cell r="L48">
            <v>49545.18</v>
          </cell>
          <cell r="M48">
            <v>16063.26</v>
          </cell>
        </row>
        <row r="49">
          <cell r="D49">
            <v>515</v>
          </cell>
          <cell r="E49" t="str">
            <v>四川太极成华区崔家店路药店</v>
          </cell>
          <cell r="F49" t="str">
            <v>否</v>
          </cell>
          <cell r="G49">
            <v>232</v>
          </cell>
          <cell r="H49" t="str">
            <v>东南片区</v>
          </cell>
          <cell r="I49" t="str">
            <v>曾蕾蕾</v>
          </cell>
          <cell r="J49">
            <v>522</v>
          </cell>
          <cell r="K49">
            <v>93.64</v>
          </cell>
          <cell r="L49">
            <v>48881.45</v>
          </cell>
          <cell r="M49">
            <v>12269.41</v>
          </cell>
        </row>
        <row r="50">
          <cell r="D50">
            <v>105267</v>
          </cell>
          <cell r="E50" t="str">
            <v>四川太极金牛区蜀汉路药店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575</v>
          </cell>
          <cell r="K50">
            <v>83.88</v>
          </cell>
          <cell r="L50">
            <v>48229.03</v>
          </cell>
          <cell r="M50">
            <v>13688.43</v>
          </cell>
        </row>
        <row r="51">
          <cell r="D51">
            <v>572</v>
          </cell>
          <cell r="E51" t="str">
            <v>四川太极郫县郫筒镇东大街药店</v>
          </cell>
          <cell r="F51" t="str">
            <v>否</v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481</v>
          </cell>
          <cell r="K51">
            <v>98.45</v>
          </cell>
          <cell r="L51">
            <v>47354.7</v>
          </cell>
          <cell r="M51">
            <v>12623.25</v>
          </cell>
        </row>
        <row r="52">
          <cell r="D52">
            <v>717</v>
          </cell>
          <cell r="E52" t="str">
            <v>四川太极大邑县晋原镇通达东路五段药店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463</v>
          </cell>
          <cell r="K52">
            <v>99.5</v>
          </cell>
          <cell r="L52">
            <v>46070.73</v>
          </cell>
          <cell r="M52">
            <v>12822.55</v>
          </cell>
        </row>
        <row r="53">
          <cell r="D53">
            <v>117184</v>
          </cell>
          <cell r="E53" t="str">
            <v>四川太极锦江区静沙南路药店</v>
          </cell>
          <cell r="F53" t="str">
            <v/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511</v>
          </cell>
          <cell r="K53">
            <v>89.84</v>
          </cell>
          <cell r="L53">
            <v>45909.84</v>
          </cell>
          <cell r="M53">
            <v>13241.31</v>
          </cell>
        </row>
        <row r="54">
          <cell r="D54">
            <v>329</v>
          </cell>
          <cell r="E54" t="str">
            <v>四川太极温江店</v>
          </cell>
          <cell r="F54" t="str">
            <v>是</v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338</v>
          </cell>
          <cell r="K54">
            <v>134.12</v>
          </cell>
          <cell r="L54">
            <v>45331.31</v>
          </cell>
          <cell r="M54">
            <v>12410.59</v>
          </cell>
        </row>
        <row r="55">
          <cell r="D55">
            <v>387</v>
          </cell>
          <cell r="E55" t="str">
            <v>四川太极新乐中街药店</v>
          </cell>
          <cell r="F55" t="str">
            <v>否</v>
          </cell>
          <cell r="G55">
            <v>232</v>
          </cell>
          <cell r="H55" t="str">
            <v>东南片区</v>
          </cell>
          <cell r="I55" t="str">
            <v>曾蕾蕾</v>
          </cell>
          <cell r="J55">
            <v>637</v>
          </cell>
          <cell r="K55">
            <v>71.11</v>
          </cell>
          <cell r="L55">
            <v>45300.18</v>
          </cell>
          <cell r="M55">
            <v>12380.59</v>
          </cell>
        </row>
        <row r="56">
          <cell r="D56">
            <v>104428</v>
          </cell>
          <cell r="E56" t="str">
            <v>四川太极崇州市崇阳镇永康东路药店 </v>
          </cell>
          <cell r="F56" t="str">
            <v/>
          </cell>
          <cell r="G56">
            <v>341</v>
          </cell>
          <cell r="H56" t="str">
            <v>崇州片</v>
          </cell>
          <cell r="I56" t="str">
            <v>胡建梅</v>
          </cell>
          <cell r="J56">
            <v>606</v>
          </cell>
          <cell r="K56">
            <v>74.67</v>
          </cell>
          <cell r="L56">
            <v>45248.4</v>
          </cell>
          <cell r="M56">
            <v>12074.63</v>
          </cell>
        </row>
        <row r="57">
          <cell r="D57">
            <v>105751</v>
          </cell>
          <cell r="E57" t="str">
            <v>四川太极高新区新下街药店</v>
          </cell>
          <cell r="F57" t="str">
            <v/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449</v>
          </cell>
          <cell r="K57">
            <v>100.55</v>
          </cell>
          <cell r="L57">
            <v>45147.15</v>
          </cell>
          <cell r="M57">
            <v>11711.31</v>
          </cell>
        </row>
        <row r="58">
          <cell r="D58">
            <v>101453</v>
          </cell>
          <cell r="E58" t="str">
            <v>四川太极温江区公平街道江安路药店</v>
          </cell>
          <cell r="F58" t="str">
            <v/>
          </cell>
          <cell r="G58">
            <v>342</v>
          </cell>
          <cell r="H58" t="str">
            <v>西门二片</v>
          </cell>
          <cell r="I58" t="str">
            <v>林禹帅</v>
          </cell>
          <cell r="J58">
            <v>615</v>
          </cell>
          <cell r="K58">
            <v>73.12</v>
          </cell>
          <cell r="L58">
            <v>44968.99</v>
          </cell>
          <cell r="M58">
            <v>12760.35</v>
          </cell>
        </row>
        <row r="59">
          <cell r="D59">
            <v>114286</v>
          </cell>
          <cell r="E59" t="str">
            <v>四川太极青羊区光华北五路药店</v>
          </cell>
          <cell r="F59" t="str">
            <v/>
          </cell>
          <cell r="G59">
            <v>342</v>
          </cell>
          <cell r="H59" t="str">
            <v>西门二片</v>
          </cell>
          <cell r="I59" t="str">
            <v>林禹帅</v>
          </cell>
          <cell r="J59">
            <v>567</v>
          </cell>
          <cell r="K59">
            <v>79.19</v>
          </cell>
          <cell r="L59">
            <v>44902.12</v>
          </cell>
          <cell r="M59">
            <v>12648.68</v>
          </cell>
        </row>
        <row r="60">
          <cell r="D60">
            <v>116919</v>
          </cell>
          <cell r="E60" t="str">
            <v>四川太极武侯区科华北路药店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506</v>
          </cell>
          <cell r="K60">
            <v>88.06</v>
          </cell>
          <cell r="L60">
            <v>44558.01</v>
          </cell>
          <cell r="M60">
            <v>13397.07</v>
          </cell>
        </row>
        <row r="61">
          <cell r="D61">
            <v>108656</v>
          </cell>
          <cell r="E61" t="str">
            <v>四川太极新津县五津镇五津西路二药房</v>
          </cell>
          <cell r="F61" t="str">
            <v/>
          </cell>
          <cell r="G61">
            <v>281</v>
          </cell>
          <cell r="H61" t="str">
            <v>新津片</v>
          </cell>
          <cell r="I61" t="str">
            <v>王燕丽</v>
          </cell>
          <cell r="J61">
            <v>384</v>
          </cell>
          <cell r="K61">
            <v>115.59</v>
          </cell>
          <cell r="L61">
            <v>44386.21</v>
          </cell>
          <cell r="M61">
            <v>9468.86</v>
          </cell>
        </row>
        <row r="62">
          <cell r="D62">
            <v>738</v>
          </cell>
          <cell r="E62" t="str">
            <v>四川太极都江堰市蒲阳路药店</v>
          </cell>
          <cell r="F62" t="str">
            <v>否</v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462</v>
          </cell>
          <cell r="K62">
            <v>93.4</v>
          </cell>
          <cell r="L62">
            <v>43149.76</v>
          </cell>
          <cell r="M62">
            <v>11230.57</v>
          </cell>
        </row>
        <row r="63">
          <cell r="D63">
            <v>102934</v>
          </cell>
          <cell r="E63" t="str">
            <v>四川太极金牛区银河北街药店</v>
          </cell>
          <cell r="F63" t="str">
            <v/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559</v>
          </cell>
          <cell r="K63">
            <v>76.47</v>
          </cell>
          <cell r="L63">
            <v>42746.36</v>
          </cell>
          <cell r="M63">
            <v>12647.29</v>
          </cell>
        </row>
        <row r="64">
          <cell r="D64">
            <v>116482</v>
          </cell>
          <cell r="E64" t="str">
            <v>四川太极锦江区宏济中路药店</v>
          </cell>
          <cell r="F64" t="str">
            <v/>
          </cell>
          <cell r="G64">
            <v>142</v>
          </cell>
          <cell r="H64" t="str">
            <v>旗舰片区</v>
          </cell>
          <cell r="I64" t="str">
            <v>谭勤娟</v>
          </cell>
          <cell r="J64">
            <v>391</v>
          </cell>
          <cell r="K64">
            <v>109.23</v>
          </cell>
          <cell r="L64">
            <v>42708.69</v>
          </cell>
          <cell r="M64">
            <v>13280.16</v>
          </cell>
        </row>
        <row r="65">
          <cell r="D65">
            <v>106569</v>
          </cell>
          <cell r="E65" t="str">
            <v>四川太极武侯区大悦路药店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389</v>
          </cell>
          <cell r="K65">
            <v>108.89</v>
          </cell>
          <cell r="L65">
            <v>42357.98</v>
          </cell>
          <cell r="M65">
            <v>10179.98</v>
          </cell>
        </row>
        <row r="66">
          <cell r="D66">
            <v>115971</v>
          </cell>
          <cell r="E66" t="str">
            <v>四川太极高新区天顺路药店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540</v>
          </cell>
          <cell r="K66">
            <v>78.16</v>
          </cell>
          <cell r="L66">
            <v>42207.52</v>
          </cell>
          <cell r="M66">
            <v>9867.01</v>
          </cell>
        </row>
        <row r="67">
          <cell r="D67">
            <v>113008</v>
          </cell>
          <cell r="E67" t="str">
            <v>四川太极成都高新区尚锦路药店</v>
          </cell>
          <cell r="F67" t="str">
            <v/>
          </cell>
          <cell r="G67">
            <v>342</v>
          </cell>
          <cell r="H67" t="str">
            <v>西门二片</v>
          </cell>
          <cell r="I67" t="str">
            <v>林禹帅</v>
          </cell>
          <cell r="J67">
            <v>463</v>
          </cell>
          <cell r="K67">
            <v>91.01</v>
          </cell>
          <cell r="L67">
            <v>42136.85</v>
          </cell>
          <cell r="M67">
            <v>9403.35</v>
          </cell>
        </row>
        <row r="68">
          <cell r="D68">
            <v>746</v>
          </cell>
          <cell r="E68" t="str">
            <v>四川太极大邑县晋原镇内蒙古大道桃源药店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713</v>
          </cell>
          <cell r="K68">
            <v>58.23</v>
          </cell>
          <cell r="L68">
            <v>41516.85</v>
          </cell>
          <cell r="M68">
            <v>10471.8</v>
          </cell>
        </row>
        <row r="69">
          <cell r="D69">
            <v>598</v>
          </cell>
          <cell r="E69" t="str">
            <v>四川太极锦江区水杉街药店</v>
          </cell>
          <cell r="F69" t="str">
            <v>否</v>
          </cell>
          <cell r="G69">
            <v>232</v>
          </cell>
          <cell r="H69" t="str">
            <v>东南片区</v>
          </cell>
          <cell r="I69" t="str">
            <v>曾蕾蕾</v>
          </cell>
          <cell r="J69">
            <v>585</v>
          </cell>
          <cell r="K69">
            <v>70.86</v>
          </cell>
          <cell r="L69">
            <v>41453.85</v>
          </cell>
          <cell r="M69">
            <v>12501.46</v>
          </cell>
        </row>
        <row r="70">
          <cell r="D70">
            <v>716</v>
          </cell>
          <cell r="E70" t="str">
            <v>四川太极大邑县沙渠镇方圆路药店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386</v>
          </cell>
          <cell r="K70">
            <v>105.38</v>
          </cell>
          <cell r="L70">
            <v>40674.85</v>
          </cell>
          <cell r="M70">
            <v>10955.05</v>
          </cell>
        </row>
        <row r="71">
          <cell r="D71">
            <v>105910</v>
          </cell>
          <cell r="E71" t="str">
            <v>四川太极高新区紫薇东路药店</v>
          </cell>
          <cell r="F71" t="str">
            <v/>
          </cell>
          <cell r="G71">
            <v>142</v>
          </cell>
          <cell r="H71" t="str">
            <v>旗舰片区</v>
          </cell>
          <cell r="I71" t="str">
            <v>谭勤娟</v>
          </cell>
          <cell r="J71">
            <v>578</v>
          </cell>
          <cell r="K71">
            <v>70.1</v>
          </cell>
          <cell r="L71">
            <v>40518.75</v>
          </cell>
          <cell r="M71">
            <v>12980.32</v>
          </cell>
        </row>
        <row r="72">
          <cell r="D72">
            <v>539</v>
          </cell>
          <cell r="E72" t="str">
            <v>四川太极大邑县晋原镇子龙路店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480</v>
          </cell>
          <cell r="K72">
            <v>83.74</v>
          </cell>
          <cell r="L72">
            <v>40193.57</v>
          </cell>
          <cell r="M72">
            <v>10289.31</v>
          </cell>
        </row>
        <row r="73">
          <cell r="D73">
            <v>391</v>
          </cell>
          <cell r="E73" t="str">
            <v>四川太极金丝街药店</v>
          </cell>
          <cell r="F73" t="str">
            <v>否</v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613</v>
          </cell>
          <cell r="K73">
            <v>64.79</v>
          </cell>
          <cell r="L73">
            <v>39716.26</v>
          </cell>
          <cell r="M73">
            <v>12210.89</v>
          </cell>
        </row>
        <row r="74">
          <cell r="D74">
            <v>114622</v>
          </cell>
          <cell r="E74" t="str">
            <v>四川太极成华区东昌路一药店</v>
          </cell>
          <cell r="F74" t="str">
            <v/>
          </cell>
          <cell r="G74">
            <v>181</v>
          </cell>
          <cell r="H74" t="str">
            <v>西门一片</v>
          </cell>
          <cell r="I74" t="str">
            <v>刘琴英</v>
          </cell>
          <cell r="J74">
            <v>683</v>
          </cell>
          <cell r="K74">
            <v>57.91</v>
          </cell>
          <cell r="L74">
            <v>39552.2</v>
          </cell>
          <cell r="M74">
            <v>13329.53</v>
          </cell>
        </row>
        <row r="75">
          <cell r="D75">
            <v>108277</v>
          </cell>
          <cell r="E75" t="str">
            <v>四川太极金牛区银沙路药店</v>
          </cell>
          <cell r="F75" t="str">
            <v/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557</v>
          </cell>
          <cell r="K75">
            <v>70.84</v>
          </cell>
          <cell r="L75">
            <v>39455.3</v>
          </cell>
          <cell r="M75">
            <v>11244.87</v>
          </cell>
        </row>
        <row r="76">
          <cell r="D76">
            <v>704</v>
          </cell>
          <cell r="E76" t="str">
            <v>四川太极都江堰奎光路中段药店</v>
          </cell>
          <cell r="F76" t="str">
            <v>否</v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591</v>
          </cell>
          <cell r="K76">
            <v>66.75</v>
          </cell>
          <cell r="L76">
            <v>39448.13</v>
          </cell>
          <cell r="M76">
            <v>11022.33</v>
          </cell>
        </row>
        <row r="77">
          <cell r="D77">
            <v>106399</v>
          </cell>
          <cell r="E77" t="str">
            <v>四川太极青羊区蜀辉路药店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500</v>
          </cell>
          <cell r="K77">
            <v>78.69</v>
          </cell>
          <cell r="L77">
            <v>39344.6</v>
          </cell>
          <cell r="M77">
            <v>12799.56</v>
          </cell>
        </row>
        <row r="78">
          <cell r="D78">
            <v>355</v>
          </cell>
          <cell r="E78" t="str">
            <v>四川太极双林路药店</v>
          </cell>
          <cell r="F78" t="str">
            <v>是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459</v>
          </cell>
          <cell r="K78">
            <v>85.51</v>
          </cell>
          <cell r="L78">
            <v>39248.61</v>
          </cell>
          <cell r="M78">
            <v>5839.43</v>
          </cell>
        </row>
        <row r="79">
          <cell r="D79">
            <v>706</v>
          </cell>
          <cell r="E79" t="str">
            <v>四川太极都江堰幸福镇翔凤路药店</v>
          </cell>
          <cell r="F79" t="str">
            <v>否</v>
          </cell>
          <cell r="G79">
            <v>282</v>
          </cell>
          <cell r="H79" t="str">
            <v>城郊一片</v>
          </cell>
          <cell r="I79" t="str">
            <v>任会茹</v>
          </cell>
          <cell r="J79">
            <v>502</v>
          </cell>
          <cell r="K79">
            <v>76.98</v>
          </cell>
          <cell r="L79">
            <v>38645.68</v>
          </cell>
          <cell r="M79">
            <v>10992.99</v>
          </cell>
        </row>
        <row r="80">
          <cell r="D80">
            <v>570</v>
          </cell>
          <cell r="E80" t="str">
            <v>四川太极青羊区大石西路药店</v>
          </cell>
          <cell r="F80" t="str">
            <v>否</v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386</v>
          </cell>
          <cell r="K80">
            <v>97.83</v>
          </cell>
          <cell r="L80">
            <v>37761.56</v>
          </cell>
          <cell r="M80">
            <v>11080.43</v>
          </cell>
        </row>
        <row r="81">
          <cell r="D81">
            <v>103639</v>
          </cell>
          <cell r="E81" t="str">
            <v>四川太极成华区金马河路药店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468</v>
          </cell>
          <cell r="K81">
            <v>80.47</v>
          </cell>
          <cell r="L81">
            <v>37660.13</v>
          </cell>
          <cell r="M81">
            <v>12368.52</v>
          </cell>
        </row>
        <row r="82">
          <cell r="D82">
            <v>106485</v>
          </cell>
          <cell r="E82" t="str">
            <v>四川太极成都高新区元华二巷药店</v>
          </cell>
          <cell r="F82" t="str">
            <v/>
          </cell>
          <cell r="G82">
            <v>142</v>
          </cell>
          <cell r="H82" t="str">
            <v>旗舰片区</v>
          </cell>
          <cell r="I82" t="str">
            <v>谭勤娟</v>
          </cell>
          <cell r="J82">
            <v>414</v>
          </cell>
          <cell r="K82">
            <v>90.9</v>
          </cell>
          <cell r="L82">
            <v>37633.57</v>
          </cell>
          <cell r="M82">
            <v>7421.28</v>
          </cell>
        </row>
        <row r="83">
          <cell r="D83">
            <v>308</v>
          </cell>
          <cell r="E83" t="str">
            <v>四川太极红星店</v>
          </cell>
          <cell r="F83" t="str">
            <v>是</v>
          </cell>
          <cell r="G83">
            <v>142</v>
          </cell>
          <cell r="H83" t="str">
            <v>旗舰片区</v>
          </cell>
          <cell r="I83" t="str">
            <v>谭勤娟</v>
          </cell>
          <cell r="J83">
            <v>377</v>
          </cell>
          <cell r="K83">
            <v>98.58</v>
          </cell>
          <cell r="L83">
            <v>37166.45</v>
          </cell>
          <cell r="M83">
            <v>11105.61</v>
          </cell>
        </row>
        <row r="84">
          <cell r="D84">
            <v>754</v>
          </cell>
          <cell r="E84" t="str">
            <v>四川太极崇州市崇阳镇尚贤坊街药店</v>
          </cell>
          <cell r="F84" t="str">
            <v/>
          </cell>
          <cell r="G84">
            <v>341</v>
          </cell>
          <cell r="H84" t="str">
            <v>崇州片</v>
          </cell>
          <cell r="I84" t="str">
            <v>胡建梅</v>
          </cell>
          <cell r="J84">
            <v>362</v>
          </cell>
          <cell r="K84">
            <v>100.95</v>
          </cell>
          <cell r="L84">
            <v>36544.22</v>
          </cell>
          <cell r="M84">
            <v>10016.74</v>
          </cell>
        </row>
        <row r="85">
          <cell r="D85">
            <v>721</v>
          </cell>
          <cell r="E85" t="str">
            <v>四川太极邛崃市临邛镇洪川小区药店</v>
          </cell>
          <cell r="F85" t="str">
            <v>否</v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525</v>
          </cell>
          <cell r="K85">
            <v>69.45</v>
          </cell>
          <cell r="L85">
            <v>36462.3</v>
          </cell>
          <cell r="M85">
            <v>11702.26</v>
          </cell>
        </row>
        <row r="86">
          <cell r="D86">
            <v>367</v>
          </cell>
          <cell r="E86" t="str">
            <v>四川太极金带街药店</v>
          </cell>
          <cell r="F86" t="str">
            <v>否</v>
          </cell>
          <cell r="G86">
            <v>341</v>
          </cell>
          <cell r="H86" t="str">
            <v>崇州片</v>
          </cell>
          <cell r="I86" t="str">
            <v>胡建梅</v>
          </cell>
          <cell r="J86">
            <v>489</v>
          </cell>
          <cell r="K86">
            <v>73.93</v>
          </cell>
          <cell r="L86">
            <v>36151.71</v>
          </cell>
          <cell r="M86">
            <v>9165.73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445</v>
          </cell>
          <cell r="K87">
            <v>80.35</v>
          </cell>
          <cell r="L87">
            <v>35754.92</v>
          </cell>
          <cell r="M87">
            <v>7834.01</v>
          </cell>
        </row>
        <row r="88">
          <cell r="D88">
            <v>113025</v>
          </cell>
          <cell r="E88" t="str">
            <v>四川太极青羊区蜀鑫路药店</v>
          </cell>
          <cell r="F88" t="str">
            <v/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378</v>
          </cell>
          <cell r="K88">
            <v>94.49</v>
          </cell>
          <cell r="L88">
            <v>35717.71</v>
          </cell>
          <cell r="M88">
            <v>10133.74</v>
          </cell>
        </row>
        <row r="89">
          <cell r="D89">
            <v>743</v>
          </cell>
          <cell r="E89" t="str">
            <v>四川太极成华区万宇路药店</v>
          </cell>
          <cell r="F89" t="str">
            <v/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531</v>
          </cell>
          <cell r="K89">
            <v>67.18</v>
          </cell>
          <cell r="L89">
            <v>35672.45</v>
          </cell>
          <cell r="M89">
            <v>12064.64</v>
          </cell>
        </row>
        <row r="90">
          <cell r="D90">
            <v>102935</v>
          </cell>
          <cell r="E90" t="str">
            <v>四川太极青羊区童子街药店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383</v>
          </cell>
          <cell r="K90">
            <v>92.38</v>
          </cell>
          <cell r="L90">
            <v>35380.06</v>
          </cell>
          <cell r="M90">
            <v>9792.16</v>
          </cell>
        </row>
        <row r="91">
          <cell r="D91">
            <v>102564</v>
          </cell>
          <cell r="E91" t="str">
            <v>四川太极邛崃市临邛镇翠荫街药店</v>
          </cell>
          <cell r="F91" t="str">
            <v/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289</v>
          </cell>
          <cell r="K91">
            <v>122.02</v>
          </cell>
          <cell r="L91">
            <v>35264.86</v>
          </cell>
          <cell r="M91">
            <v>8946.49</v>
          </cell>
        </row>
        <row r="92">
          <cell r="D92">
            <v>748</v>
          </cell>
          <cell r="E92" t="str">
            <v>四川太极大邑县晋原镇东街药店</v>
          </cell>
          <cell r="F92" t="str">
            <v/>
          </cell>
          <cell r="G92">
            <v>282</v>
          </cell>
          <cell r="H92" t="str">
            <v>城郊一片</v>
          </cell>
          <cell r="I92" t="str">
            <v>任会茹</v>
          </cell>
          <cell r="J92">
            <v>413</v>
          </cell>
          <cell r="K92">
            <v>84.75</v>
          </cell>
          <cell r="L92">
            <v>35000.11</v>
          </cell>
          <cell r="M92">
            <v>7968.18</v>
          </cell>
        </row>
        <row r="93">
          <cell r="D93">
            <v>113833</v>
          </cell>
          <cell r="E93" t="str">
            <v>四川太极青羊区光华西一路药店</v>
          </cell>
          <cell r="F93" t="str">
            <v/>
          </cell>
          <cell r="G93">
            <v>342</v>
          </cell>
          <cell r="H93" t="str">
            <v>西门二片</v>
          </cell>
          <cell r="I93" t="str">
            <v>林禹帅</v>
          </cell>
          <cell r="J93">
            <v>495</v>
          </cell>
          <cell r="K93">
            <v>70.33</v>
          </cell>
          <cell r="L93">
            <v>34815.43</v>
          </cell>
          <cell r="M93">
            <v>11738.53</v>
          </cell>
        </row>
        <row r="94">
          <cell r="D94">
            <v>351</v>
          </cell>
          <cell r="E94" t="str">
            <v>四川太极都江堰药店</v>
          </cell>
          <cell r="F94" t="str">
            <v>是</v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351</v>
          </cell>
          <cell r="K94">
            <v>98.63</v>
          </cell>
          <cell r="L94">
            <v>34620.31</v>
          </cell>
          <cell r="M94">
            <v>8731.85</v>
          </cell>
        </row>
        <row r="95">
          <cell r="D95">
            <v>733</v>
          </cell>
          <cell r="E95" t="str">
            <v>四川太极双流区东升街道三强西路药店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447</v>
          </cell>
          <cell r="K95">
            <v>77.18</v>
          </cell>
          <cell r="L95">
            <v>34497.58</v>
          </cell>
          <cell r="M95">
            <v>8823.53</v>
          </cell>
        </row>
        <row r="96">
          <cell r="D96">
            <v>106865</v>
          </cell>
          <cell r="E96" t="str">
            <v>四川太极武侯区丝竹路药店</v>
          </cell>
          <cell r="F96" t="str">
            <v/>
          </cell>
          <cell r="G96">
            <v>142</v>
          </cell>
          <cell r="H96" t="str">
            <v>旗舰片区</v>
          </cell>
          <cell r="I96" t="str">
            <v>谭勤娟</v>
          </cell>
          <cell r="J96">
            <v>310</v>
          </cell>
          <cell r="K96">
            <v>111.18</v>
          </cell>
          <cell r="L96">
            <v>34464.64</v>
          </cell>
          <cell r="M96">
            <v>8388.55</v>
          </cell>
        </row>
        <row r="97">
          <cell r="D97">
            <v>745</v>
          </cell>
          <cell r="E97" t="str">
            <v>四川太极金牛区金沙路药店</v>
          </cell>
          <cell r="F97" t="str">
            <v/>
          </cell>
          <cell r="G97">
            <v>181</v>
          </cell>
          <cell r="H97" t="str">
            <v>西门一片</v>
          </cell>
          <cell r="I97" t="str">
            <v>刘琴英</v>
          </cell>
          <cell r="J97">
            <v>487</v>
          </cell>
          <cell r="K97">
            <v>70.06</v>
          </cell>
          <cell r="L97">
            <v>34121.07</v>
          </cell>
          <cell r="M97">
            <v>9931.85</v>
          </cell>
        </row>
        <row r="98">
          <cell r="D98">
            <v>740</v>
          </cell>
          <cell r="E98" t="str">
            <v>四川太极成华区华康路药店</v>
          </cell>
          <cell r="F98" t="str">
            <v/>
          </cell>
          <cell r="G98">
            <v>232</v>
          </cell>
          <cell r="H98" t="str">
            <v>东南片区</v>
          </cell>
          <cell r="I98" t="str">
            <v>曾蕾蕾</v>
          </cell>
          <cell r="J98">
            <v>392</v>
          </cell>
          <cell r="K98">
            <v>86.24</v>
          </cell>
          <cell r="L98">
            <v>33806.2</v>
          </cell>
          <cell r="M98">
            <v>9510.16</v>
          </cell>
        </row>
        <row r="99">
          <cell r="D99">
            <v>107728</v>
          </cell>
          <cell r="E99" t="str">
            <v>四川太极大邑县晋原镇北街药店</v>
          </cell>
          <cell r="F99" t="str">
            <v/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373</v>
          </cell>
          <cell r="K99">
            <v>90.23</v>
          </cell>
          <cell r="L99">
            <v>33656</v>
          </cell>
          <cell r="M99">
            <v>8005.34</v>
          </cell>
        </row>
        <row r="100">
          <cell r="D100">
            <v>122906</v>
          </cell>
          <cell r="E100" t="str">
            <v>四川太极新都区斑竹园街道医贸大道药店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541</v>
          </cell>
          <cell r="K100">
            <v>61.98</v>
          </cell>
          <cell r="L100">
            <v>33530.74</v>
          </cell>
          <cell r="M100">
            <v>10460.28</v>
          </cell>
        </row>
        <row r="101">
          <cell r="D101">
            <v>713</v>
          </cell>
          <cell r="E101" t="str">
            <v>四川太极都江堰聚源镇药店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331</v>
          </cell>
          <cell r="K101">
            <v>100.9</v>
          </cell>
          <cell r="L101">
            <v>33398.5</v>
          </cell>
          <cell r="M101">
            <v>8456.29</v>
          </cell>
        </row>
        <row r="102">
          <cell r="D102">
            <v>549</v>
          </cell>
          <cell r="E102" t="str">
            <v>四川太极大邑县晋源镇东壕沟段药店</v>
          </cell>
          <cell r="F102" t="str">
            <v>否</v>
          </cell>
          <cell r="G102">
            <v>282</v>
          </cell>
          <cell r="H102" t="str">
            <v>城郊一片</v>
          </cell>
          <cell r="I102" t="str">
            <v>任会茹</v>
          </cell>
          <cell r="J102">
            <v>263</v>
          </cell>
          <cell r="K102">
            <v>123.9</v>
          </cell>
          <cell r="L102">
            <v>32584.45</v>
          </cell>
          <cell r="M102">
            <v>6734.07</v>
          </cell>
        </row>
        <row r="103">
          <cell r="D103">
            <v>710</v>
          </cell>
          <cell r="E103" t="str">
            <v>四川太极都江堰市蒲阳镇堰问道西路药店</v>
          </cell>
          <cell r="F103" t="str">
            <v>否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462</v>
          </cell>
          <cell r="K103">
            <v>69.58</v>
          </cell>
          <cell r="L103">
            <v>32144.95</v>
          </cell>
          <cell r="M103">
            <v>8534.77</v>
          </cell>
        </row>
        <row r="104">
          <cell r="D104">
            <v>720</v>
          </cell>
          <cell r="E104" t="str">
            <v>四川太极大邑县新场镇文昌街药店</v>
          </cell>
          <cell r="F104" t="str">
            <v>否</v>
          </cell>
          <cell r="G104">
            <v>282</v>
          </cell>
          <cell r="H104" t="str">
            <v>城郊一片</v>
          </cell>
          <cell r="I104" t="str">
            <v>任会茹</v>
          </cell>
          <cell r="J104">
            <v>344</v>
          </cell>
          <cell r="K104">
            <v>93.36</v>
          </cell>
          <cell r="L104">
            <v>32114.93</v>
          </cell>
          <cell r="M104">
            <v>8026.83</v>
          </cell>
        </row>
        <row r="105">
          <cell r="D105">
            <v>103199</v>
          </cell>
          <cell r="E105" t="str">
            <v>四川太极成华区西林一街药店</v>
          </cell>
          <cell r="F105" t="str">
            <v/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482</v>
          </cell>
          <cell r="K105">
            <v>65.88</v>
          </cell>
          <cell r="L105">
            <v>31756.15</v>
          </cell>
          <cell r="M105">
            <v>10207.66</v>
          </cell>
        </row>
        <row r="106">
          <cell r="D106">
            <v>102565</v>
          </cell>
          <cell r="E106" t="str">
            <v>四川太极武侯区佳灵路药店</v>
          </cell>
          <cell r="F106" t="str">
            <v/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567</v>
          </cell>
          <cell r="K106">
            <v>55.53</v>
          </cell>
          <cell r="L106">
            <v>31487.06</v>
          </cell>
          <cell r="M106">
            <v>10732.09</v>
          </cell>
        </row>
        <row r="107">
          <cell r="D107">
            <v>104533</v>
          </cell>
          <cell r="E107" t="str">
            <v>四川太极大邑县晋原镇潘家街药店</v>
          </cell>
          <cell r="F107" t="str">
            <v/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423</v>
          </cell>
          <cell r="K107">
            <v>72.93</v>
          </cell>
          <cell r="L107">
            <v>30850.36</v>
          </cell>
          <cell r="M107">
            <v>8769.31</v>
          </cell>
        </row>
        <row r="108">
          <cell r="D108">
            <v>112888</v>
          </cell>
          <cell r="E108" t="str">
            <v>四川太极武侯区双楠路药店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362</v>
          </cell>
          <cell r="K108">
            <v>81.52</v>
          </cell>
          <cell r="L108">
            <v>29508.89</v>
          </cell>
          <cell r="M108">
            <v>7514.46</v>
          </cell>
        </row>
        <row r="109">
          <cell r="D109">
            <v>113299</v>
          </cell>
          <cell r="E109" t="str">
            <v>四川太极武侯区倪家桥路药店</v>
          </cell>
          <cell r="F109" t="str">
            <v/>
          </cell>
          <cell r="G109">
            <v>142</v>
          </cell>
          <cell r="H109" t="str">
            <v>旗舰片区</v>
          </cell>
          <cell r="I109" t="str">
            <v>谭勤娟</v>
          </cell>
          <cell r="J109">
            <v>484</v>
          </cell>
          <cell r="K109">
            <v>60.78</v>
          </cell>
          <cell r="L109">
            <v>29419.86</v>
          </cell>
          <cell r="M109">
            <v>10370.33</v>
          </cell>
        </row>
        <row r="110">
          <cell r="D110">
            <v>117310</v>
          </cell>
          <cell r="E110" t="str">
            <v>四川太极武侯区长寿路药店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374</v>
          </cell>
          <cell r="K110">
            <v>74.26</v>
          </cell>
          <cell r="L110">
            <v>27771.39</v>
          </cell>
          <cell r="M110">
            <v>8393.64</v>
          </cell>
        </row>
        <row r="111">
          <cell r="D111">
            <v>110378</v>
          </cell>
          <cell r="E111" t="str">
            <v>四川太极都江堰市永丰街道宝莲路药店</v>
          </cell>
          <cell r="F111" t="str">
            <v/>
          </cell>
          <cell r="G111">
            <v>282</v>
          </cell>
          <cell r="H111" t="str">
            <v>城郊一片</v>
          </cell>
          <cell r="I111" t="str">
            <v>任会茹</v>
          </cell>
          <cell r="J111">
            <v>271</v>
          </cell>
          <cell r="K111">
            <v>100.06</v>
          </cell>
          <cell r="L111">
            <v>27115.82</v>
          </cell>
          <cell r="M111">
            <v>6360.28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481</v>
          </cell>
          <cell r="K112">
            <v>55.87</v>
          </cell>
          <cell r="L112">
            <v>26871.43</v>
          </cell>
          <cell r="M112">
            <v>9728.25</v>
          </cell>
        </row>
        <row r="113">
          <cell r="D113">
            <v>102479</v>
          </cell>
          <cell r="E113" t="str">
            <v>四川太极锦江区劼人路药店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371</v>
          </cell>
          <cell r="K113">
            <v>71.61</v>
          </cell>
          <cell r="L113">
            <v>26568.51</v>
          </cell>
          <cell r="M113">
            <v>6596.3</v>
          </cell>
        </row>
        <row r="114">
          <cell r="D114">
            <v>594</v>
          </cell>
          <cell r="E114" t="str">
            <v>四川太极大邑县安仁镇千禧街药店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369</v>
          </cell>
          <cell r="K114">
            <v>71.6</v>
          </cell>
          <cell r="L114">
            <v>26419.41</v>
          </cell>
          <cell r="M114">
            <v>7774.29</v>
          </cell>
        </row>
        <row r="115">
          <cell r="D115">
            <v>732</v>
          </cell>
          <cell r="E115" t="str">
            <v>四川太极邛崃市羊安镇永康大道药店</v>
          </cell>
          <cell r="F115" t="str">
            <v>否</v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261</v>
          </cell>
          <cell r="K115">
            <v>98.95</v>
          </cell>
          <cell r="L115">
            <v>25825.46</v>
          </cell>
          <cell r="M115">
            <v>6452.79</v>
          </cell>
        </row>
        <row r="116">
          <cell r="D116">
            <v>138202</v>
          </cell>
          <cell r="E116" t="str">
            <v>雅安市太极智慧云医药科技有限公司</v>
          </cell>
          <cell r="F116" t="str">
            <v/>
          </cell>
          <cell r="G116">
            <v>342</v>
          </cell>
          <cell r="H116" t="str">
            <v>西门二片</v>
          </cell>
          <cell r="I116" t="str">
            <v>林禹帅</v>
          </cell>
          <cell r="J116">
            <v>383</v>
          </cell>
          <cell r="K116">
            <v>65.28</v>
          </cell>
          <cell r="L116">
            <v>25002.51</v>
          </cell>
          <cell r="M116">
            <v>8820.41</v>
          </cell>
        </row>
        <row r="117">
          <cell r="D117">
            <v>118758</v>
          </cell>
          <cell r="E117" t="str">
            <v>四川太极成华区水碾河路药店</v>
          </cell>
          <cell r="F117" t="str">
            <v/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259</v>
          </cell>
          <cell r="K117">
            <v>95.82</v>
          </cell>
          <cell r="L117">
            <v>24817.66</v>
          </cell>
          <cell r="M117">
            <v>6065.37</v>
          </cell>
        </row>
        <row r="118">
          <cell r="D118">
            <v>104429</v>
          </cell>
          <cell r="E118" t="str">
            <v>四川太极武侯区大华街药店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371</v>
          </cell>
          <cell r="K118">
            <v>65.84</v>
          </cell>
          <cell r="L118">
            <v>24426.79</v>
          </cell>
          <cell r="M118">
            <v>7010.73</v>
          </cell>
        </row>
        <row r="119">
          <cell r="D119">
            <v>104430</v>
          </cell>
          <cell r="E119" t="str">
            <v>四川太极高新区中和大道药店</v>
          </cell>
          <cell r="F119" t="str">
            <v/>
          </cell>
          <cell r="G119">
            <v>232</v>
          </cell>
          <cell r="H119" t="str">
            <v>东南片区</v>
          </cell>
          <cell r="I119" t="str">
            <v>曾蕾蕾</v>
          </cell>
          <cell r="J119">
            <v>279</v>
          </cell>
          <cell r="K119">
            <v>85.31</v>
          </cell>
          <cell r="L119">
            <v>23801.61</v>
          </cell>
          <cell r="M119">
            <v>7944.5</v>
          </cell>
        </row>
        <row r="120">
          <cell r="D120">
            <v>112415</v>
          </cell>
          <cell r="E120" t="str">
            <v>四川太极金牛区五福桥东路药店</v>
          </cell>
          <cell r="F120" t="str">
            <v/>
          </cell>
          <cell r="G120">
            <v>181</v>
          </cell>
          <cell r="H120" t="str">
            <v>西门一片</v>
          </cell>
          <cell r="I120" t="str">
            <v>刘琴英</v>
          </cell>
          <cell r="J120">
            <v>393</v>
          </cell>
          <cell r="K120">
            <v>60.05</v>
          </cell>
          <cell r="L120">
            <v>23600.85</v>
          </cell>
          <cell r="M120">
            <v>7352.22</v>
          </cell>
        </row>
        <row r="121">
          <cell r="D121">
            <v>104838</v>
          </cell>
          <cell r="E121" t="str">
            <v>四川太极崇州市崇阳镇蜀州中路药店</v>
          </cell>
          <cell r="F121" t="str">
            <v/>
          </cell>
          <cell r="G121">
            <v>341</v>
          </cell>
          <cell r="H121" t="str">
            <v>崇州片</v>
          </cell>
          <cell r="I121" t="str">
            <v>胡建梅</v>
          </cell>
          <cell r="J121">
            <v>380</v>
          </cell>
          <cell r="K121">
            <v>61.25</v>
          </cell>
          <cell r="L121">
            <v>23274.63</v>
          </cell>
          <cell r="M121">
            <v>5938.2</v>
          </cell>
        </row>
        <row r="122">
          <cell r="D122">
            <v>119263</v>
          </cell>
          <cell r="E122" t="str">
            <v>四川太极青羊区蜀源路药店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363</v>
          </cell>
          <cell r="K122">
            <v>62.02</v>
          </cell>
          <cell r="L122">
            <v>22511.84</v>
          </cell>
          <cell r="M122">
            <v>6543.71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249</v>
          </cell>
          <cell r="K123">
            <v>89.48</v>
          </cell>
          <cell r="L123">
            <v>22279.87</v>
          </cell>
          <cell r="M123">
            <v>5358.55</v>
          </cell>
        </row>
        <row r="124">
          <cell r="D124">
            <v>114848</v>
          </cell>
          <cell r="E124" t="str">
            <v>四川太极成都高新区泰和二街二药店 </v>
          </cell>
          <cell r="F124" t="str">
            <v/>
          </cell>
          <cell r="G124">
            <v>232</v>
          </cell>
          <cell r="H124" t="str">
            <v>东南片区</v>
          </cell>
          <cell r="I124" t="str">
            <v>曾蕾蕾</v>
          </cell>
          <cell r="J124">
            <v>239</v>
          </cell>
          <cell r="K124">
            <v>92.26</v>
          </cell>
          <cell r="L124">
            <v>22050.77</v>
          </cell>
          <cell r="M124">
            <v>7744.55</v>
          </cell>
        </row>
        <row r="125">
          <cell r="D125">
            <v>122198</v>
          </cell>
          <cell r="E125" t="str">
            <v>四川太极成华区华泰路二药店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356</v>
          </cell>
          <cell r="K125">
            <v>61.59</v>
          </cell>
          <cell r="L125">
            <v>21925.04</v>
          </cell>
          <cell r="M125">
            <v>6324.64</v>
          </cell>
        </row>
        <row r="126">
          <cell r="D126">
            <v>573</v>
          </cell>
          <cell r="E126" t="str">
            <v>四川太极双流县西航港街道锦华路一段药店</v>
          </cell>
          <cell r="F126" t="str">
            <v>否</v>
          </cell>
          <cell r="G126">
            <v>232</v>
          </cell>
          <cell r="H126" t="str">
            <v>东南片区</v>
          </cell>
          <cell r="I126" t="str">
            <v>曾蕾蕾</v>
          </cell>
          <cell r="J126">
            <v>394</v>
          </cell>
          <cell r="K126">
            <v>55.62</v>
          </cell>
          <cell r="L126">
            <v>21914.06</v>
          </cell>
          <cell r="M126">
            <v>6894.15</v>
          </cell>
        </row>
        <row r="127">
          <cell r="D127">
            <v>727</v>
          </cell>
          <cell r="E127" t="str">
            <v>四川太极金牛区黄苑东街药店</v>
          </cell>
          <cell r="F127" t="str">
            <v>否</v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320</v>
          </cell>
          <cell r="K127">
            <v>65.76</v>
          </cell>
          <cell r="L127">
            <v>21044.68</v>
          </cell>
          <cell r="M127">
            <v>6454.13</v>
          </cell>
        </row>
        <row r="128">
          <cell r="D128">
            <v>118151</v>
          </cell>
          <cell r="E128" t="str">
            <v>四川太极金牛区沙湾东一路药店</v>
          </cell>
          <cell r="F128" t="str">
            <v/>
          </cell>
          <cell r="G128">
            <v>181</v>
          </cell>
          <cell r="H128" t="str">
            <v>西门一片</v>
          </cell>
          <cell r="I128" t="str">
            <v>刘琴英</v>
          </cell>
          <cell r="J128">
            <v>296</v>
          </cell>
          <cell r="K128">
            <v>70.99</v>
          </cell>
          <cell r="L128">
            <v>21012.95</v>
          </cell>
          <cell r="M128">
            <v>6705.2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231</v>
          </cell>
          <cell r="K129">
            <v>90.17</v>
          </cell>
          <cell r="L129">
            <v>20830.28</v>
          </cell>
          <cell r="M129">
            <v>6240.58</v>
          </cell>
        </row>
        <row r="130">
          <cell r="D130">
            <v>116773</v>
          </cell>
          <cell r="E130" t="str">
            <v>四川太极青羊区经一路药店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311</v>
          </cell>
          <cell r="K130">
            <v>66.6</v>
          </cell>
          <cell r="L130">
            <v>20711.67</v>
          </cell>
          <cell r="M130">
            <v>6783.65</v>
          </cell>
        </row>
        <row r="131">
          <cell r="D131">
            <v>752</v>
          </cell>
          <cell r="E131" t="str">
            <v>四川太极大药房连锁有限公司武侯区聚萃街药店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343</v>
          </cell>
          <cell r="K131">
            <v>60.04</v>
          </cell>
          <cell r="L131">
            <v>20593.16</v>
          </cell>
          <cell r="M131">
            <v>6480.16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266</v>
          </cell>
          <cell r="K132">
            <v>75.61</v>
          </cell>
          <cell r="L132">
            <v>20112.75</v>
          </cell>
          <cell r="M132">
            <v>5636.73</v>
          </cell>
        </row>
        <row r="133">
          <cell r="D133">
            <v>119262</v>
          </cell>
          <cell r="E133" t="str">
            <v>四川太极成华区驷马桥三路药店</v>
          </cell>
          <cell r="F133" t="str">
            <v/>
          </cell>
          <cell r="G133">
            <v>181</v>
          </cell>
          <cell r="H133" t="str">
            <v>西门一片</v>
          </cell>
          <cell r="I133" t="str">
            <v>刘琴英</v>
          </cell>
          <cell r="J133">
            <v>310</v>
          </cell>
          <cell r="K133">
            <v>64.81</v>
          </cell>
          <cell r="L133">
            <v>20091</v>
          </cell>
          <cell r="M133">
            <v>7317.6</v>
          </cell>
        </row>
        <row r="134">
          <cell r="D134">
            <v>106568</v>
          </cell>
          <cell r="E134" t="str">
            <v>四川太极高新区中和公济桥路药店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270</v>
          </cell>
          <cell r="K134">
            <v>70.86</v>
          </cell>
          <cell r="L134">
            <v>19131.82</v>
          </cell>
          <cell r="M134">
            <v>7381.88</v>
          </cell>
        </row>
        <row r="135">
          <cell r="D135">
            <v>128640</v>
          </cell>
          <cell r="E135" t="str">
            <v>四川太极郫都区红光街道红高东路药店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330</v>
          </cell>
          <cell r="K135">
            <v>56.31</v>
          </cell>
          <cell r="L135">
            <v>18581.35</v>
          </cell>
          <cell r="M135">
            <v>5071.29</v>
          </cell>
        </row>
        <row r="136">
          <cell r="D136">
            <v>122718</v>
          </cell>
          <cell r="E136" t="str">
            <v>四川太极大邑县晋原街道南街药店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160</v>
          </cell>
          <cell r="K136">
            <v>106.24</v>
          </cell>
          <cell r="L136">
            <v>16998.31</v>
          </cell>
          <cell r="M136">
            <v>4305.53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157</v>
          </cell>
          <cell r="K137">
            <v>104.53</v>
          </cell>
          <cell r="L137">
            <v>16411.6</v>
          </cell>
          <cell r="M137">
            <v>3525.79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257</v>
          </cell>
          <cell r="K138">
            <v>60.88</v>
          </cell>
          <cell r="L138">
            <v>15645.48</v>
          </cell>
          <cell r="M138">
            <v>4985.15</v>
          </cell>
        </row>
        <row r="139">
          <cell r="D139">
            <v>117637</v>
          </cell>
          <cell r="E139" t="str">
            <v>四川太极大邑晋原街道金巷西街药店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273</v>
          </cell>
          <cell r="K139">
            <v>56.56</v>
          </cell>
          <cell r="L139">
            <v>15440.97</v>
          </cell>
          <cell r="M139">
            <v>5423.73</v>
          </cell>
        </row>
        <row r="140">
          <cell r="D140">
            <v>122686</v>
          </cell>
          <cell r="E140" t="str">
            <v>四川太极大邑县晋原街道蜀望路药店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167</v>
          </cell>
          <cell r="K140">
            <v>89.96</v>
          </cell>
          <cell r="L140">
            <v>15023.03</v>
          </cell>
          <cell r="M140">
            <v>3715.81</v>
          </cell>
        </row>
        <row r="141">
          <cell r="D141">
            <v>114069</v>
          </cell>
          <cell r="E141" t="str">
            <v>四川太极高新区剑南大道药店</v>
          </cell>
          <cell r="F141" t="str">
            <v/>
          </cell>
          <cell r="G141">
            <v>232</v>
          </cell>
          <cell r="H141" t="str">
            <v>东南片区</v>
          </cell>
          <cell r="I141" t="str">
            <v>曾蕾蕾</v>
          </cell>
          <cell r="J141">
            <v>249</v>
          </cell>
          <cell r="K141">
            <v>49.46</v>
          </cell>
          <cell r="L141">
            <v>12314.33</v>
          </cell>
          <cell r="M141">
            <v>4243.39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157</v>
          </cell>
          <cell r="K142">
            <v>74.78</v>
          </cell>
          <cell r="L142">
            <v>11739.73</v>
          </cell>
          <cell r="M142">
            <v>2874.35</v>
          </cell>
        </row>
        <row r="143">
          <cell r="D143">
            <v>113298</v>
          </cell>
          <cell r="E143" t="str">
            <v>四川太极武侯区逸都路药店</v>
          </cell>
          <cell r="F143" t="str">
            <v/>
          </cell>
          <cell r="G143">
            <v>342</v>
          </cell>
          <cell r="H143" t="str">
            <v>西门二片</v>
          </cell>
          <cell r="I143" t="str">
            <v>林禹帅</v>
          </cell>
          <cell r="J143">
            <v>211</v>
          </cell>
          <cell r="K143">
            <v>55.38</v>
          </cell>
          <cell r="L143">
            <v>11685.33</v>
          </cell>
          <cell r="M143">
            <v>3328.44</v>
          </cell>
        </row>
        <row r="144">
          <cell r="D144">
            <v>339</v>
          </cell>
          <cell r="E144" t="str">
            <v>四川太极沙河源药店</v>
          </cell>
          <cell r="F144" t="str">
            <v>是</v>
          </cell>
          <cell r="G144">
            <v>181</v>
          </cell>
          <cell r="H144" t="str">
            <v>西门一片</v>
          </cell>
          <cell r="I144" t="str">
            <v>刘琴英</v>
          </cell>
          <cell r="J144">
            <v>160</v>
          </cell>
          <cell r="K144">
            <v>68.84</v>
          </cell>
          <cell r="L144">
            <v>11014.7</v>
          </cell>
          <cell r="M144">
            <v>3007.06</v>
          </cell>
        </row>
        <row r="145">
          <cell r="D145">
            <v>52</v>
          </cell>
          <cell r="E145" t="str">
            <v>四川太极崇州中心店</v>
          </cell>
          <cell r="F145" t="str">
            <v>是</v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189</v>
          </cell>
          <cell r="K145">
            <v>57.08</v>
          </cell>
          <cell r="L145">
            <v>10787.61</v>
          </cell>
          <cell r="M145">
            <v>2949.28</v>
          </cell>
        </row>
        <row r="146">
          <cell r="D146">
            <v>122176</v>
          </cell>
          <cell r="E146" t="str">
            <v>四川太极崇州市怀远镇文井北路药店</v>
          </cell>
          <cell r="F146" t="str">
            <v/>
          </cell>
          <cell r="G146">
            <v>341</v>
          </cell>
          <cell r="H146" t="str">
            <v>崇州片</v>
          </cell>
          <cell r="I146" t="str">
            <v>胡建梅</v>
          </cell>
          <cell r="J146">
            <v>118</v>
          </cell>
          <cell r="K146">
            <v>49.11</v>
          </cell>
          <cell r="L146">
            <v>5795.06</v>
          </cell>
          <cell r="M146">
            <v>2405.22</v>
          </cell>
        </row>
        <row r="147">
          <cell r="D147" t="str">
            <v>合计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>
            <v>74014</v>
          </cell>
          <cell r="K147">
            <v>105.99</v>
          </cell>
          <cell r="L147">
            <v>7844862.31</v>
          </cell>
          <cell r="M147">
            <v>2001077.44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9"/>
  <sheetViews>
    <sheetView tabSelected="1" workbookViewId="0">
      <pane ySplit="2" topLeftCell="A3" activePane="bottomLeft" state="frozen"/>
      <selection/>
      <selection pane="bottomLeft" activeCell="J19" sqref="J19"/>
    </sheetView>
  </sheetViews>
  <sheetFormatPr defaultColWidth="9" defaultRowHeight="13.5"/>
  <cols>
    <col min="1" max="1" width="5.375" style="12" customWidth="1"/>
    <col min="2" max="2" width="10.125" style="13" customWidth="1"/>
    <col min="3" max="3" width="16.625" style="14" customWidth="1"/>
    <col min="4" max="4" width="8.875" style="13" customWidth="1"/>
    <col min="5" max="5" width="10.3416666666667" style="15" customWidth="1"/>
    <col min="6" max="6" width="10.125" style="16" customWidth="1"/>
    <col min="7" max="7" width="10.9083333333333" style="17" customWidth="1"/>
    <col min="8" max="8" width="10.4416666666667" style="18" customWidth="1"/>
    <col min="9" max="9" width="11.5333333333333" style="19" customWidth="1"/>
    <col min="10" max="10" width="10.125" style="19"/>
    <col min="11" max="11" width="12.45" style="18" customWidth="1"/>
    <col min="12" max="13" width="10.6333333333333" style="18" customWidth="1"/>
    <col min="14" max="14" width="12.4416666666667" style="17" customWidth="1"/>
    <col min="15" max="15" width="14.375" style="17" customWidth="1"/>
    <col min="16" max="16" width="13.8" style="20" customWidth="1"/>
    <col min="17" max="17" width="12.8083333333333" style="20" customWidth="1"/>
    <col min="18" max="18" width="13.35" style="18" customWidth="1"/>
    <col min="19" max="19" width="12.5333333333333" style="17" customWidth="1"/>
    <col min="20" max="20" width="11.125" style="21"/>
    <col min="21" max="21" width="11.125" style="12"/>
    <col min="22" max="22" width="11.5083333333333" style="17" customWidth="1"/>
    <col min="23" max="23" width="11.5083333333333" style="18"/>
    <col min="24" max="26" width="12.125" style="18"/>
    <col min="27" max="28" width="12.125" style="17"/>
    <col min="29" max="29" width="12.125" style="18"/>
    <col min="30" max="31" width="12.125" style="20"/>
    <col min="32" max="34" width="16.0416666666667" style="22" customWidth="1"/>
    <col min="35" max="35" width="16.0416666666667" style="23" customWidth="1"/>
    <col min="36" max="36" width="13.8083333333333" style="24" customWidth="1"/>
    <col min="37" max="37" width="14.4083333333333" style="24" customWidth="1"/>
    <col min="38" max="41" width="9" style="25"/>
    <col min="42" max="43" width="9" style="1"/>
    <col min="44" max="44" width="19.875" style="1" customWidth="1"/>
  </cols>
  <sheetData>
    <row r="1" s="6" customFormat="1" ht="29" customHeight="1" spans="1:44">
      <c r="A1" s="26" t="s">
        <v>0</v>
      </c>
      <c r="B1" s="26"/>
      <c r="C1" s="26"/>
      <c r="D1" s="26"/>
      <c r="E1" s="27"/>
      <c r="F1" s="28" t="s">
        <v>1</v>
      </c>
      <c r="G1" s="29"/>
      <c r="H1" s="30"/>
      <c r="I1" s="52">
        <v>7.2</v>
      </c>
      <c r="J1" s="52">
        <v>7.2</v>
      </c>
      <c r="K1" s="30" t="s">
        <v>2</v>
      </c>
      <c r="L1" s="30" t="s">
        <v>2</v>
      </c>
      <c r="M1" s="30" t="s">
        <v>3</v>
      </c>
      <c r="N1" s="29" t="s">
        <v>4</v>
      </c>
      <c r="O1" s="29" t="s">
        <v>4</v>
      </c>
      <c r="P1" s="53" t="s">
        <v>4</v>
      </c>
      <c r="Q1" s="53" t="s">
        <v>4</v>
      </c>
      <c r="R1" s="30" t="s">
        <v>5</v>
      </c>
      <c r="S1" s="29" t="s">
        <v>5</v>
      </c>
      <c r="T1" s="59" t="s">
        <v>6</v>
      </c>
      <c r="U1" s="26" t="s">
        <v>7</v>
      </c>
      <c r="V1" s="29"/>
      <c r="W1" s="30"/>
      <c r="X1" s="60" t="s">
        <v>8</v>
      </c>
      <c r="Y1" s="62"/>
      <c r="Z1" s="62"/>
      <c r="AA1" s="63"/>
      <c r="AB1" s="63"/>
      <c r="AC1" s="64"/>
      <c r="AD1" s="65"/>
      <c r="AE1" s="65"/>
      <c r="AF1" s="28" t="s">
        <v>9</v>
      </c>
      <c r="AG1" s="28"/>
      <c r="AH1" s="28"/>
      <c r="AI1" s="28"/>
      <c r="AJ1" s="53"/>
      <c r="AK1" s="53"/>
      <c r="AL1" s="30" t="s">
        <v>10</v>
      </c>
      <c r="AM1" s="30"/>
      <c r="AN1" s="30"/>
      <c r="AO1" s="80" t="s">
        <v>11</v>
      </c>
      <c r="AP1" s="80"/>
      <c r="AQ1" s="80"/>
      <c r="AR1" s="28" t="s">
        <v>9</v>
      </c>
    </row>
    <row r="2" ht="28" customHeight="1" spans="1:44">
      <c r="A2" s="31" t="s">
        <v>12</v>
      </c>
      <c r="B2" s="32" t="s">
        <v>13</v>
      </c>
      <c r="C2" s="33" t="s">
        <v>14</v>
      </c>
      <c r="D2" s="32" t="s">
        <v>15</v>
      </c>
      <c r="E2" s="27" t="s">
        <v>16</v>
      </c>
      <c r="F2" s="34" t="s">
        <v>17</v>
      </c>
      <c r="G2" s="35" t="s">
        <v>18</v>
      </c>
      <c r="H2" s="36" t="s">
        <v>19</v>
      </c>
      <c r="I2" s="54" t="s">
        <v>20</v>
      </c>
      <c r="J2" s="35" t="s">
        <v>21</v>
      </c>
      <c r="K2" s="54" t="s">
        <v>20</v>
      </c>
      <c r="L2" s="35" t="s">
        <v>21</v>
      </c>
      <c r="M2" s="35"/>
      <c r="N2" s="35" t="s">
        <v>22</v>
      </c>
      <c r="O2" s="35" t="s">
        <v>23</v>
      </c>
      <c r="P2" s="55" t="s">
        <v>24</v>
      </c>
      <c r="Q2" s="55" t="s">
        <v>25</v>
      </c>
      <c r="R2" s="54" t="s">
        <v>20</v>
      </c>
      <c r="S2" s="35" t="s">
        <v>17</v>
      </c>
      <c r="T2" s="54" t="s">
        <v>26</v>
      </c>
      <c r="U2" s="40" t="s">
        <v>17</v>
      </c>
      <c r="V2" s="35" t="s">
        <v>18</v>
      </c>
      <c r="W2" s="36" t="s">
        <v>19</v>
      </c>
      <c r="X2" s="36" t="s">
        <v>27</v>
      </c>
      <c r="Y2" s="36" t="s">
        <v>21</v>
      </c>
      <c r="Z2" s="36" t="s">
        <v>28</v>
      </c>
      <c r="AA2" s="35" t="s">
        <v>22</v>
      </c>
      <c r="AB2" s="35" t="s">
        <v>23</v>
      </c>
      <c r="AC2" s="36" t="s">
        <v>29</v>
      </c>
      <c r="AD2" s="55" t="s">
        <v>24</v>
      </c>
      <c r="AE2" s="55" t="s">
        <v>25</v>
      </c>
      <c r="AF2" s="36" t="s">
        <v>27</v>
      </c>
      <c r="AG2" s="36" t="s">
        <v>21</v>
      </c>
      <c r="AH2" s="36" t="s">
        <v>30</v>
      </c>
      <c r="AI2" s="36" t="s">
        <v>31</v>
      </c>
      <c r="AJ2" s="55" t="s">
        <v>32</v>
      </c>
      <c r="AK2" s="55" t="s">
        <v>33</v>
      </c>
      <c r="AL2" s="71" t="s">
        <v>34</v>
      </c>
      <c r="AM2" s="71" t="s">
        <v>35</v>
      </c>
      <c r="AN2" s="71" t="s">
        <v>36</v>
      </c>
      <c r="AO2" s="71" t="s">
        <v>34</v>
      </c>
      <c r="AP2" s="71" t="s">
        <v>35</v>
      </c>
      <c r="AQ2" s="71" t="s">
        <v>36</v>
      </c>
      <c r="AR2" s="81" t="s">
        <v>37</v>
      </c>
    </row>
    <row r="3" spans="1:44">
      <c r="A3" s="37">
        <v>1</v>
      </c>
      <c r="B3" s="38">
        <v>341</v>
      </c>
      <c r="C3" s="39" t="s">
        <v>38</v>
      </c>
      <c r="D3" s="38" t="s">
        <v>39</v>
      </c>
      <c r="E3" s="40" t="s">
        <v>2</v>
      </c>
      <c r="F3" s="40">
        <v>14500</v>
      </c>
      <c r="G3" s="35">
        <v>4350</v>
      </c>
      <c r="H3" s="36">
        <v>0.3</v>
      </c>
      <c r="I3" s="54">
        <v>7891.49</v>
      </c>
      <c r="J3" s="54">
        <v>2418.01</v>
      </c>
      <c r="K3" s="54">
        <v>45530.56</v>
      </c>
      <c r="L3" s="54">
        <v>11667.23</v>
      </c>
      <c r="M3" s="54"/>
      <c r="N3" s="35">
        <v>13355.5125</v>
      </c>
      <c r="O3" s="35">
        <v>3521.31</v>
      </c>
      <c r="P3" s="55">
        <v>0.921069827586207</v>
      </c>
      <c r="Q3" s="55">
        <v>0.809496551724138</v>
      </c>
      <c r="R3" s="54">
        <v>22500.07</v>
      </c>
      <c r="S3" s="35">
        <v>7500.02333333333</v>
      </c>
      <c r="T3" s="54">
        <v>23030.49</v>
      </c>
      <c r="U3" s="40">
        <v>12500</v>
      </c>
      <c r="V3" s="35">
        <v>4000</v>
      </c>
      <c r="W3" s="36">
        <v>0.32</v>
      </c>
      <c r="X3" s="54">
        <v>25305.13</v>
      </c>
      <c r="Y3" s="54">
        <v>8935.89</v>
      </c>
      <c r="Z3" s="54"/>
      <c r="AA3" s="35">
        <v>8435.04333333333</v>
      </c>
      <c r="AB3" s="35">
        <v>2978.63</v>
      </c>
      <c r="AC3" s="66" t="s">
        <v>40</v>
      </c>
      <c r="AD3" s="67">
        <v>0.674803466666666</v>
      </c>
      <c r="AE3" s="55">
        <v>0.7446575</v>
      </c>
      <c r="AF3" s="68">
        <f>VLOOKUP(B:B,[1]查询时间段分门店销售汇总!$D:$L,9,0)</f>
        <v>78727.18</v>
      </c>
      <c r="AG3" s="68">
        <f>VLOOKUP(B:B,[1]查询时间段分门店销售汇总!$D:$M,10,0)</f>
        <v>23021.13</v>
      </c>
      <c r="AH3" s="68"/>
      <c r="AI3" s="68"/>
      <c r="AJ3" s="72">
        <v>0.824368376963351</v>
      </c>
      <c r="AK3" s="72">
        <v>0.783031632653061</v>
      </c>
      <c r="AL3" s="73"/>
      <c r="AM3" s="73"/>
      <c r="AN3" s="73"/>
      <c r="AO3" s="73"/>
      <c r="AP3" s="82"/>
      <c r="AQ3" s="82"/>
      <c r="AR3" s="82"/>
    </row>
    <row r="4" spans="1:44">
      <c r="A4" s="37">
        <v>2</v>
      </c>
      <c r="B4" s="38">
        <v>111400</v>
      </c>
      <c r="C4" s="39" t="s">
        <v>41</v>
      </c>
      <c r="D4" s="38" t="s">
        <v>39</v>
      </c>
      <c r="E4" s="40" t="s">
        <v>2</v>
      </c>
      <c r="F4" s="40">
        <v>13800</v>
      </c>
      <c r="G4" s="35">
        <v>3174</v>
      </c>
      <c r="H4" s="36">
        <v>0.23</v>
      </c>
      <c r="I4" s="54">
        <v>5876.18</v>
      </c>
      <c r="J4" s="54">
        <v>1177.05</v>
      </c>
      <c r="K4" s="54">
        <v>26717.6</v>
      </c>
      <c r="L4" s="54">
        <v>6196.80999999999</v>
      </c>
      <c r="M4" s="54"/>
      <c r="N4" s="35">
        <v>8148.445</v>
      </c>
      <c r="O4" s="35">
        <v>1843.465</v>
      </c>
      <c r="P4" s="55">
        <v>0.590467028985507</v>
      </c>
      <c r="Q4" s="55">
        <v>0.580801827347195</v>
      </c>
      <c r="R4" s="54">
        <v>17184.63</v>
      </c>
      <c r="S4" s="35">
        <v>5728.21</v>
      </c>
      <c r="T4" s="54">
        <v>9532.97</v>
      </c>
      <c r="U4" s="40">
        <v>11937</v>
      </c>
      <c r="V4" s="35">
        <v>2908.044192</v>
      </c>
      <c r="W4" s="36">
        <v>0.243616</v>
      </c>
      <c r="X4" s="54">
        <v>23849.54</v>
      </c>
      <c r="Y4" s="54">
        <v>5214.16</v>
      </c>
      <c r="Z4" s="54"/>
      <c r="AA4" s="35">
        <v>7949.84666666667</v>
      </c>
      <c r="AB4" s="35">
        <v>1738.05333333333</v>
      </c>
      <c r="AC4" s="66" t="s">
        <v>42</v>
      </c>
      <c r="AD4" s="67">
        <v>0.665983636312865</v>
      </c>
      <c r="AE4" s="55">
        <v>0.597670880695244</v>
      </c>
      <c r="AF4" s="68">
        <f>VLOOKUP(B:B,[1]查询时间段分门店销售汇总!$D:$L,9,0)</f>
        <v>56443.32</v>
      </c>
      <c r="AG4" s="68">
        <f>VLOOKUP(B:B,[1]查询时间段分门店销售汇总!$D:$M,10,0)</f>
        <v>12588.02</v>
      </c>
      <c r="AH4" s="68"/>
      <c r="AI4" s="68"/>
      <c r="AJ4" s="72">
        <v>0.620181296766325</v>
      </c>
      <c r="AK4" s="72">
        <v>0.587672366421492</v>
      </c>
      <c r="AL4" s="73"/>
      <c r="AM4" s="73"/>
      <c r="AN4" s="73"/>
      <c r="AO4" s="73"/>
      <c r="AP4" s="82"/>
      <c r="AQ4" s="82"/>
      <c r="AR4" s="82"/>
    </row>
    <row r="5" ht="15" customHeight="1" spans="1:44">
      <c r="A5" s="37">
        <v>3</v>
      </c>
      <c r="B5" s="38">
        <v>746</v>
      </c>
      <c r="C5" s="39" t="s">
        <v>43</v>
      </c>
      <c r="D5" s="38" t="s">
        <v>39</v>
      </c>
      <c r="E5" s="40" t="s">
        <v>2</v>
      </c>
      <c r="F5" s="40">
        <v>11840</v>
      </c>
      <c r="G5" s="35">
        <v>3080.6254464</v>
      </c>
      <c r="H5" s="36">
        <v>0.26018796</v>
      </c>
      <c r="I5" s="54">
        <v>4037.95</v>
      </c>
      <c r="J5" s="54">
        <v>1107.26</v>
      </c>
      <c r="K5" s="54">
        <v>19856.51</v>
      </c>
      <c r="L5" s="54">
        <v>4291.50999999999</v>
      </c>
      <c r="M5" s="54"/>
      <c r="N5" s="35">
        <v>5973.615</v>
      </c>
      <c r="O5" s="35">
        <v>1349.6925</v>
      </c>
      <c r="P5" s="55">
        <v>0.504528293918919</v>
      </c>
      <c r="Q5" s="55">
        <v>0.438122882344311</v>
      </c>
      <c r="R5" s="54">
        <v>11662.52</v>
      </c>
      <c r="S5" s="35">
        <v>3887.50666666667</v>
      </c>
      <c r="T5" s="54">
        <v>8193.99</v>
      </c>
      <c r="U5" s="40">
        <v>10241.6</v>
      </c>
      <c r="V5" s="35">
        <v>2865.3129152</v>
      </c>
      <c r="W5" s="36">
        <v>0.279772</v>
      </c>
      <c r="X5" s="54">
        <v>17622.39</v>
      </c>
      <c r="Y5" s="54">
        <v>5073.03</v>
      </c>
      <c r="Z5" s="54"/>
      <c r="AA5" s="35">
        <v>5874.13</v>
      </c>
      <c r="AB5" s="35">
        <v>1691.01</v>
      </c>
      <c r="AC5" s="66" t="s">
        <v>44</v>
      </c>
      <c r="AD5" s="67">
        <v>0.573555889704734</v>
      </c>
      <c r="AE5" s="55">
        <v>0.590165908592209</v>
      </c>
      <c r="AF5" s="68">
        <f>VLOOKUP(B:B,[1]查询时间段分门店销售汇总!$D:$L,9,0)</f>
        <v>41516.85</v>
      </c>
      <c r="AG5" s="68">
        <f>VLOOKUP(B:B,[1]查询时间段分门店销售汇总!$D:$M,10,0)</f>
        <v>10471.8</v>
      </c>
      <c r="AH5" s="68"/>
      <c r="AI5" s="68"/>
      <c r="AJ5" s="72">
        <v>0.531689266028728</v>
      </c>
      <c r="AK5" s="72">
        <v>0.500601370564944</v>
      </c>
      <c r="AL5" s="73"/>
      <c r="AM5" s="73"/>
      <c r="AN5" s="73"/>
      <c r="AO5" s="73"/>
      <c r="AP5" s="82"/>
      <c r="AQ5" s="82"/>
      <c r="AR5" s="82"/>
    </row>
    <row r="6" s="7" customFormat="1" ht="24" spans="1:44">
      <c r="A6" s="37">
        <v>4</v>
      </c>
      <c r="B6" s="41">
        <v>716</v>
      </c>
      <c r="C6" s="42" t="s">
        <v>45</v>
      </c>
      <c r="D6" s="41" t="s">
        <v>39</v>
      </c>
      <c r="E6" s="40" t="s">
        <v>2</v>
      </c>
      <c r="F6" s="40">
        <v>9550</v>
      </c>
      <c r="G6" s="35">
        <v>2581.212582</v>
      </c>
      <c r="H6" s="36">
        <v>0.27028404</v>
      </c>
      <c r="I6" s="54">
        <v>3737.7</v>
      </c>
      <c r="J6" s="54">
        <v>1411.72</v>
      </c>
      <c r="K6" s="54">
        <v>24097.75</v>
      </c>
      <c r="L6" s="54">
        <v>5473.29</v>
      </c>
      <c r="M6" s="54"/>
      <c r="N6" s="35">
        <v>6958.8625</v>
      </c>
      <c r="O6" s="35">
        <v>1721.2525</v>
      </c>
      <c r="P6" s="55">
        <v>0.728676701570681</v>
      </c>
      <c r="Q6" s="55">
        <v>0.666838722235858</v>
      </c>
      <c r="R6" s="54">
        <v>13671.98</v>
      </c>
      <c r="S6" s="35">
        <v>4557.32666666667</v>
      </c>
      <c r="T6" s="54">
        <v>10425.77</v>
      </c>
      <c r="U6" s="40">
        <v>8260.75</v>
      </c>
      <c r="V6" s="35">
        <v>2400.805251</v>
      </c>
      <c r="W6" s="36">
        <v>0.290628</v>
      </c>
      <c r="X6" s="54">
        <v>12839.4</v>
      </c>
      <c r="Y6" s="54">
        <v>4070.04</v>
      </c>
      <c r="Z6" s="54"/>
      <c r="AA6" s="35">
        <v>4279.8</v>
      </c>
      <c r="AB6" s="35">
        <v>1356.68</v>
      </c>
      <c r="AC6" s="66" t="s">
        <v>46</v>
      </c>
      <c r="AD6" s="67">
        <v>0.518088551281663</v>
      </c>
      <c r="AE6" s="55">
        <v>0.565093732377879</v>
      </c>
      <c r="AF6" s="68">
        <f>VLOOKUP(B:B,[1]查询时间段分门店销售汇总!$D:$L,9,0)</f>
        <v>40674.85</v>
      </c>
      <c r="AG6" s="68">
        <f>VLOOKUP(B:B,[1]查询时间段分门店销售汇总!$D:$M,10,0)</f>
        <v>10955.05</v>
      </c>
      <c r="AH6" s="68"/>
      <c r="AI6" s="68"/>
      <c r="AJ6" s="72">
        <v>0.64581449535385</v>
      </c>
      <c r="AK6" s="72">
        <v>0.625029023315596</v>
      </c>
      <c r="AL6" s="73"/>
      <c r="AM6" s="73"/>
      <c r="AN6" s="73"/>
      <c r="AO6" s="73"/>
      <c r="AP6" s="73"/>
      <c r="AQ6" s="73"/>
      <c r="AR6" s="73"/>
    </row>
    <row r="7" ht="24" spans="1:44">
      <c r="A7" s="37">
        <v>5</v>
      </c>
      <c r="B7" s="38">
        <v>721</v>
      </c>
      <c r="C7" s="39" t="s">
        <v>47</v>
      </c>
      <c r="D7" s="38" t="s">
        <v>39</v>
      </c>
      <c r="E7" s="40" t="s">
        <v>2</v>
      </c>
      <c r="F7" s="40">
        <v>9200</v>
      </c>
      <c r="G7" s="35">
        <v>2632.236288</v>
      </c>
      <c r="H7" s="36">
        <v>0.28611264</v>
      </c>
      <c r="I7" s="54">
        <v>3884.81</v>
      </c>
      <c r="J7" s="54">
        <v>1377.86</v>
      </c>
      <c r="K7" s="54">
        <v>19164.77</v>
      </c>
      <c r="L7" s="54">
        <v>5881.65</v>
      </c>
      <c r="M7" s="54"/>
      <c r="N7" s="35">
        <v>5762.395</v>
      </c>
      <c r="O7" s="35">
        <v>1814.8775</v>
      </c>
      <c r="P7" s="55">
        <v>0.626347282608696</v>
      </c>
      <c r="Q7" s="55">
        <v>0.689481224870949</v>
      </c>
      <c r="R7" s="54">
        <v>11588.53</v>
      </c>
      <c r="S7" s="35">
        <v>3862.84333333333</v>
      </c>
      <c r="T7" s="54">
        <v>7576.24</v>
      </c>
      <c r="U7" s="40">
        <v>7958</v>
      </c>
      <c r="V7" s="35">
        <v>2448.262784</v>
      </c>
      <c r="W7" s="36">
        <v>0.307648</v>
      </c>
      <c r="X7" s="54">
        <v>13412.72</v>
      </c>
      <c r="Y7" s="54">
        <v>4442.75</v>
      </c>
      <c r="Z7" s="54"/>
      <c r="AA7" s="35">
        <v>4470.90666666667</v>
      </c>
      <c r="AB7" s="35">
        <v>1480.91666666667</v>
      </c>
      <c r="AC7" s="66" t="s">
        <v>48</v>
      </c>
      <c r="AD7" s="67">
        <v>0.561812850800034</v>
      </c>
      <c r="AE7" s="55">
        <v>0.604884686539707</v>
      </c>
      <c r="AF7" s="68">
        <f>VLOOKUP(B:B,[1]查询时间段分门店销售汇总!$D:$L,9,0)</f>
        <v>36462.3</v>
      </c>
      <c r="AG7" s="68">
        <f>VLOOKUP(B:B,[1]查询时间段分门店销售汇总!$D:$M,10,0)</f>
        <v>11702.26</v>
      </c>
      <c r="AH7" s="68"/>
      <c r="AI7" s="68"/>
      <c r="AJ7" s="72">
        <v>0.600954280251838</v>
      </c>
      <c r="AK7" s="72">
        <v>0.654718276815592</v>
      </c>
      <c r="AL7" s="73"/>
      <c r="AM7" s="73"/>
      <c r="AN7" s="73"/>
      <c r="AO7" s="73"/>
      <c r="AP7" s="82"/>
      <c r="AQ7" s="82"/>
      <c r="AR7" s="82"/>
    </row>
    <row r="8" ht="24" spans="1:44">
      <c r="A8" s="37">
        <v>6</v>
      </c>
      <c r="B8" s="38">
        <v>539</v>
      </c>
      <c r="C8" s="39" t="s">
        <v>49</v>
      </c>
      <c r="D8" s="38" t="s">
        <v>39</v>
      </c>
      <c r="E8" s="40" t="s">
        <v>2</v>
      </c>
      <c r="F8" s="40">
        <v>8900</v>
      </c>
      <c r="G8" s="35">
        <v>2322.5262</v>
      </c>
      <c r="H8" s="36">
        <v>0.260958</v>
      </c>
      <c r="I8" s="54">
        <v>5213.21</v>
      </c>
      <c r="J8" s="54">
        <v>1177.18</v>
      </c>
      <c r="K8" s="54">
        <v>22930.58</v>
      </c>
      <c r="L8" s="54">
        <v>5981.67</v>
      </c>
      <c r="M8" s="54"/>
      <c r="N8" s="35">
        <v>7035.9475</v>
      </c>
      <c r="O8" s="35">
        <v>1789.7125</v>
      </c>
      <c r="P8" s="55">
        <v>0.790555898876405</v>
      </c>
      <c r="Q8" s="55">
        <v>0.770588723606218</v>
      </c>
      <c r="R8" s="54">
        <v>12612.1</v>
      </c>
      <c r="S8" s="35">
        <v>4204.03333333333</v>
      </c>
      <c r="T8" s="54">
        <v>10318.48</v>
      </c>
      <c r="U8" s="40">
        <v>7698.5</v>
      </c>
      <c r="V8" s="35">
        <v>2160.1991</v>
      </c>
      <c r="W8" s="36">
        <v>0.2806</v>
      </c>
      <c r="X8" s="54">
        <v>12049.78</v>
      </c>
      <c r="Y8" s="54">
        <v>3130.45</v>
      </c>
      <c r="Z8" s="54"/>
      <c r="AA8" s="35">
        <v>4016.59333333333</v>
      </c>
      <c r="AB8" s="35">
        <v>1043.48333333333</v>
      </c>
      <c r="AC8" s="66" t="s">
        <v>50</v>
      </c>
      <c r="AD8" s="67">
        <v>0.521737134939706</v>
      </c>
      <c r="AE8" s="55">
        <v>0.483049610257374</v>
      </c>
      <c r="AF8" s="68">
        <f>VLOOKUP(B:B,[1]查询时间段分门店销售汇总!$D:$L,9,0)</f>
        <v>40193.57</v>
      </c>
      <c r="AG8" s="68">
        <f>VLOOKUP(B:B,[1]查询时间段分门店销售汇总!$D:$M,10,0)</f>
        <v>10289.31</v>
      </c>
      <c r="AH8" s="68"/>
      <c r="AI8" s="68"/>
      <c r="AJ8" s="72">
        <v>0.68478111609919</v>
      </c>
      <c r="AK8" s="72">
        <v>0.652431954820832</v>
      </c>
      <c r="AL8" s="73"/>
      <c r="AM8" s="73"/>
      <c r="AN8" s="73"/>
      <c r="AO8" s="73"/>
      <c r="AP8" s="82"/>
      <c r="AQ8" s="82"/>
      <c r="AR8" s="82"/>
    </row>
    <row r="9" ht="24" spans="1:44">
      <c r="A9" s="37">
        <v>7</v>
      </c>
      <c r="B9" s="38">
        <v>717</v>
      </c>
      <c r="C9" s="39" t="s">
        <v>51</v>
      </c>
      <c r="D9" s="38" t="s">
        <v>39</v>
      </c>
      <c r="E9" s="40" t="s">
        <v>2</v>
      </c>
      <c r="F9" s="40">
        <v>8900</v>
      </c>
      <c r="G9" s="35">
        <v>2456.547384</v>
      </c>
      <c r="H9" s="36">
        <v>0.27601656</v>
      </c>
      <c r="I9" s="54">
        <v>3428.43</v>
      </c>
      <c r="J9" s="54">
        <v>1196.03</v>
      </c>
      <c r="K9" s="54">
        <v>27077.85</v>
      </c>
      <c r="L9" s="54">
        <v>6858.33999999999</v>
      </c>
      <c r="M9" s="54"/>
      <c r="N9" s="35">
        <v>7626.57</v>
      </c>
      <c r="O9" s="35">
        <v>2013.5925</v>
      </c>
      <c r="P9" s="55">
        <v>0.85691797752809</v>
      </c>
      <c r="Q9" s="55">
        <v>0.819683965029513</v>
      </c>
      <c r="R9" s="54">
        <v>10479.14</v>
      </c>
      <c r="S9" s="35">
        <v>3493.04666666667</v>
      </c>
      <c r="T9" s="54">
        <v>16598.71</v>
      </c>
      <c r="U9" s="40">
        <v>7698.5</v>
      </c>
      <c r="V9" s="35">
        <v>2284.853212</v>
      </c>
      <c r="W9" s="36">
        <v>0.296792</v>
      </c>
      <c r="X9" s="54">
        <v>15564.45</v>
      </c>
      <c r="Y9" s="54">
        <v>4768.18</v>
      </c>
      <c r="Z9" s="54"/>
      <c r="AA9" s="35">
        <v>5188.15</v>
      </c>
      <c r="AB9" s="35">
        <v>1589.39333333333</v>
      </c>
      <c r="AC9" s="66" t="s">
        <v>52</v>
      </c>
      <c r="AD9" s="67">
        <v>0.673916996817562</v>
      </c>
      <c r="AE9" s="55">
        <v>0.695621637742797</v>
      </c>
      <c r="AF9" s="68">
        <f>VLOOKUP(B:B,[1]查询时间段分门店销售汇总!$D:$L,9,0)</f>
        <v>46070.73</v>
      </c>
      <c r="AG9" s="68">
        <f>VLOOKUP(B:B,[1]查询时间段分门店销售汇总!$D:$M,10,0)</f>
        <v>12822.55</v>
      </c>
      <c r="AH9" s="68"/>
      <c r="AI9" s="68"/>
      <c r="AJ9" s="72">
        <v>0.784910768287177</v>
      </c>
      <c r="AK9" s="72">
        <v>0.768703483745424</v>
      </c>
      <c r="AL9" s="73"/>
      <c r="AM9" s="73"/>
      <c r="AN9" s="73"/>
      <c r="AO9" s="73"/>
      <c r="AP9" s="82"/>
      <c r="AQ9" s="82"/>
      <c r="AR9" s="82"/>
    </row>
    <row r="10" spans="1:44">
      <c r="A10" s="37">
        <v>8</v>
      </c>
      <c r="B10" s="38">
        <v>587</v>
      </c>
      <c r="C10" s="39" t="s">
        <v>53</v>
      </c>
      <c r="D10" s="38" t="s">
        <v>39</v>
      </c>
      <c r="E10" s="40" t="s">
        <v>2</v>
      </c>
      <c r="F10" s="40">
        <v>8500</v>
      </c>
      <c r="G10" s="35">
        <v>2254.506</v>
      </c>
      <c r="H10" s="36">
        <v>0.265236</v>
      </c>
      <c r="I10" s="54">
        <v>10222.25</v>
      </c>
      <c r="J10" s="54">
        <v>1757.26</v>
      </c>
      <c r="K10" s="54">
        <v>26141.89</v>
      </c>
      <c r="L10" s="54">
        <v>6342.77000000001</v>
      </c>
      <c r="M10" s="54"/>
      <c r="N10" s="35">
        <v>9091.035</v>
      </c>
      <c r="O10" s="35">
        <v>2025.0075</v>
      </c>
      <c r="P10" s="55">
        <v>1.06953352941176</v>
      </c>
      <c r="Q10" s="55">
        <v>0.898204529063131</v>
      </c>
      <c r="R10" s="54">
        <v>14310.95</v>
      </c>
      <c r="S10" s="35">
        <v>4770.31666666667</v>
      </c>
      <c r="T10" s="54">
        <v>11830.94</v>
      </c>
      <c r="U10" s="40">
        <v>7352.5</v>
      </c>
      <c r="V10" s="35">
        <v>2096.933</v>
      </c>
      <c r="W10" s="36">
        <v>0.2852</v>
      </c>
      <c r="X10" s="54">
        <v>17411.09</v>
      </c>
      <c r="Y10" s="54">
        <v>5131</v>
      </c>
      <c r="Z10" s="54"/>
      <c r="AA10" s="35">
        <v>5803.69666666667</v>
      </c>
      <c r="AB10" s="35">
        <v>1710.33333333333</v>
      </c>
      <c r="AC10" s="66" t="s">
        <v>54</v>
      </c>
      <c r="AD10" s="67">
        <v>0.789350107673128</v>
      </c>
      <c r="AE10" s="55">
        <v>0.815635660907301</v>
      </c>
      <c r="AF10" s="68">
        <f>VLOOKUP(B:B,[1]查询时间段分门店销售汇总!$D:$L,9,0)</f>
        <v>53775.23</v>
      </c>
      <c r="AG10" s="68">
        <f>VLOOKUP(B:B,[1]查询时间段分门店销售汇总!$D:$M,10,0)</f>
        <v>13231.03</v>
      </c>
      <c r="AH10" s="68"/>
      <c r="AI10" s="68"/>
      <c r="AJ10" s="72">
        <v>0.959286982116577</v>
      </c>
      <c r="AK10" s="72">
        <v>0.864274804143989</v>
      </c>
      <c r="AL10" s="73"/>
      <c r="AM10" s="73"/>
      <c r="AN10" s="73"/>
      <c r="AO10" s="73"/>
      <c r="AP10" s="82"/>
      <c r="AQ10" s="82"/>
      <c r="AR10" s="82"/>
    </row>
    <row r="11" ht="24" spans="1:44">
      <c r="A11" s="37">
        <v>9</v>
      </c>
      <c r="B11" s="38">
        <v>748</v>
      </c>
      <c r="C11" s="39" t="s">
        <v>55</v>
      </c>
      <c r="D11" s="38" t="s">
        <v>39</v>
      </c>
      <c r="E11" s="40" t="s">
        <v>2</v>
      </c>
      <c r="F11" s="40">
        <v>8400</v>
      </c>
      <c r="G11" s="35">
        <v>2283.322608</v>
      </c>
      <c r="H11" s="36">
        <v>0.27182412</v>
      </c>
      <c r="I11" s="54">
        <v>3328.3</v>
      </c>
      <c r="J11" s="54">
        <v>1150.62</v>
      </c>
      <c r="K11" s="54">
        <v>18433.4</v>
      </c>
      <c r="L11" s="54">
        <v>2968.94</v>
      </c>
      <c r="M11" s="54"/>
      <c r="N11" s="35">
        <v>5440.425</v>
      </c>
      <c r="O11" s="35">
        <v>1029.89</v>
      </c>
      <c r="P11" s="55">
        <v>0.647669642857143</v>
      </c>
      <c r="Q11" s="55">
        <v>0.451048834006903</v>
      </c>
      <c r="R11" s="54">
        <v>11741.37</v>
      </c>
      <c r="S11" s="35">
        <v>3913.79</v>
      </c>
      <c r="T11" s="54">
        <v>6692.03</v>
      </c>
      <c r="U11" s="40">
        <v>7266</v>
      </c>
      <c r="V11" s="35">
        <v>2123.735544</v>
      </c>
      <c r="W11" s="36">
        <v>0.292284</v>
      </c>
      <c r="X11" s="54">
        <v>13238.41</v>
      </c>
      <c r="Y11" s="54">
        <v>3848.63</v>
      </c>
      <c r="Z11" s="54"/>
      <c r="AA11" s="35">
        <v>4412.80333333333</v>
      </c>
      <c r="AB11" s="35">
        <v>1282.87666666667</v>
      </c>
      <c r="AC11" s="66" t="s">
        <v>56</v>
      </c>
      <c r="AD11" s="67">
        <v>0.607322231397375</v>
      </c>
      <c r="AE11" s="55">
        <v>0.604066109027118</v>
      </c>
      <c r="AF11" s="68">
        <f>VLOOKUP(B:B,[1]查询时间段分门店销售汇总!$D:$L,9,0)</f>
        <v>35000.11</v>
      </c>
      <c r="AG11" s="68">
        <f>VLOOKUP(B:B,[1]查询时间段分门店销售汇总!$D:$M,10,0)</f>
        <v>7968.18</v>
      </c>
      <c r="AH11" s="68"/>
      <c r="AI11" s="68"/>
      <c r="AJ11" s="72">
        <v>0.631793747066681</v>
      </c>
      <c r="AK11" s="72">
        <v>0.513927021760762</v>
      </c>
      <c r="AL11" s="73"/>
      <c r="AM11" s="73"/>
      <c r="AN11" s="73"/>
      <c r="AO11" s="73"/>
      <c r="AP11" s="82"/>
      <c r="AQ11" s="82"/>
      <c r="AR11" s="82"/>
    </row>
    <row r="12" ht="24" spans="1:44">
      <c r="A12" s="37">
        <v>10</v>
      </c>
      <c r="B12" s="43">
        <v>107728</v>
      </c>
      <c r="C12" s="44" t="s">
        <v>57</v>
      </c>
      <c r="D12" s="38" t="s">
        <v>39</v>
      </c>
      <c r="E12" s="40" t="s">
        <v>2</v>
      </c>
      <c r="F12" s="40">
        <v>8085</v>
      </c>
      <c r="G12" s="35">
        <v>2040.67017</v>
      </c>
      <c r="H12" s="36">
        <v>0.252402</v>
      </c>
      <c r="I12" s="54">
        <v>3582.15</v>
      </c>
      <c r="J12" s="54">
        <v>1251.4</v>
      </c>
      <c r="K12" s="54">
        <v>18095.54</v>
      </c>
      <c r="L12" s="54">
        <v>3590.49999999999</v>
      </c>
      <c r="M12" s="54"/>
      <c r="N12" s="35">
        <v>5419.4225</v>
      </c>
      <c r="O12" s="35">
        <v>1210.475</v>
      </c>
      <c r="P12" s="55">
        <v>0.670305813234385</v>
      </c>
      <c r="Q12" s="55">
        <v>0.593175231252583</v>
      </c>
      <c r="R12" s="54">
        <v>11917.95</v>
      </c>
      <c r="S12" s="35">
        <v>3972.65</v>
      </c>
      <c r="T12" s="54">
        <v>6177.59</v>
      </c>
      <c r="U12" s="40">
        <v>6993.525</v>
      </c>
      <c r="V12" s="35">
        <v>1898.042685</v>
      </c>
      <c r="W12" s="36">
        <v>0.2714</v>
      </c>
      <c r="X12" s="54">
        <v>11978.31</v>
      </c>
      <c r="Y12" s="54">
        <v>3163.44</v>
      </c>
      <c r="Z12" s="54"/>
      <c r="AA12" s="35">
        <v>3992.77</v>
      </c>
      <c r="AB12" s="35">
        <v>1054.48</v>
      </c>
      <c r="AC12" s="66" t="s">
        <v>58</v>
      </c>
      <c r="AD12" s="67">
        <v>0.570923818818121</v>
      </c>
      <c r="AE12" s="55">
        <v>0.55556179443878</v>
      </c>
      <c r="AF12" s="68">
        <f>VLOOKUP(B:B,[1]查询时间段分门店销售汇总!$D:$L,9,0)</f>
        <v>33656</v>
      </c>
      <c r="AG12" s="68">
        <f>VLOOKUP(B:B,[1]查询时间段分门店销售汇总!$D:$M,10,0)</f>
        <v>8005.34</v>
      </c>
      <c r="AH12" s="68"/>
      <c r="AI12" s="68"/>
      <c r="AJ12" s="72">
        <v>0.63120099511305</v>
      </c>
      <c r="AK12" s="72">
        <v>0.5777188783576</v>
      </c>
      <c r="AL12" s="73"/>
      <c r="AM12" s="73"/>
      <c r="AN12" s="73"/>
      <c r="AO12" s="73"/>
      <c r="AP12" s="82"/>
      <c r="AQ12" s="82"/>
      <c r="AR12" s="82"/>
    </row>
    <row r="13" ht="24" spans="1:44">
      <c r="A13" s="37">
        <v>11</v>
      </c>
      <c r="B13" s="38">
        <v>710</v>
      </c>
      <c r="C13" s="39" t="s">
        <v>59</v>
      </c>
      <c r="D13" s="38" t="s">
        <v>39</v>
      </c>
      <c r="E13" s="40" t="s">
        <v>2</v>
      </c>
      <c r="F13" s="40">
        <v>7300</v>
      </c>
      <c r="G13" s="35">
        <v>2241.646332</v>
      </c>
      <c r="H13" s="36">
        <v>0.30707484</v>
      </c>
      <c r="I13" s="54">
        <v>2984.4</v>
      </c>
      <c r="J13" s="54">
        <v>1071.61</v>
      </c>
      <c r="K13" s="54">
        <v>19805.07</v>
      </c>
      <c r="L13" s="54">
        <v>5004.06999999999</v>
      </c>
      <c r="M13" s="54"/>
      <c r="N13" s="35">
        <v>5697.3675</v>
      </c>
      <c r="O13" s="35">
        <v>1518.92</v>
      </c>
      <c r="P13" s="55">
        <v>0.780461301369863</v>
      </c>
      <c r="Q13" s="55">
        <v>0.677591276695648</v>
      </c>
      <c r="R13" s="54">
        <v>11918.95</v>
      </c>
      <c r="S13" s="35">
        <v>2432.46666666667</v>
      </c>
      <c r="T13" s="54">
        <v>12507.67</v>
      </c>
      <c r="U13" s="40">
        <v>6314.5</v>
      </c>
      <c r="V13" s="35">
        <v>2084.972126</v>
      </c>
      <c r="W13" s="36">
        <v>0.330188</v>
      </c>
      <c r="X13" s="54">
        <v>9355.48</v>
      </c>
      <c r="Y13" s="54">
        <v>2459.09</v>
      </c>
      <c r="Z13" s="54"/>
      <c r="AA13" s="35">
        <v>3118.49333333333</v>
      </c>
      <c r="AB13" s="35">
        <v>819.696666666667</v>
      </c>
      <c r="AC13" s="66" t="s">
        <v>60</v>
      </c>
      <c r="AD13" s="67">
        <v>0.493862274658853</v>
      </c>
      <c r="AE13" s="55">
        <v>0.393145143978134</v>
      </c>
      <c r="AF13" s="68">
        <f>VLOOKUP(B:B,[1]查询时间段分门店销售汇总!$D:$L,9,0)</f>
        <v>32144.95</v>
      </c>
      <c r="AG13" s="68">
        <f>VLOOKUP(B:B,[1]查询时间段分门店销售汇总!$D:$M,10,0)</f>
        <v>8534.77</v>
      </c>
      <c r="AH13" s="68"/>
      <c r="AI13" s="68"/>
      <c r="AJ13" s="72">
        <v>0.667690342413825</v>
      </c>
      <c r="AK13" s="72">
        <v>0.560704861113393</v>
      </c>
      <c r="AL13" s="73"/>
      <c r="AM13" s="73"/>
      <c r="AN13" s="73"/>
      <c r="AO13" s="73"/>
      <c r="AP13" s="82"/>
      <c r="AQ13" s="82"/>
      <c r="AR13" s="82"/>
    </row>
    <row r="14" ht="24" spans="1:44">
      <c r="A14" s="37">
        <v>12</v>
      </c>
      <c r="B14" s="38">
        <v>594</v>
      </c>
      <c r="C14" s="39" t="s">
        <v>61</v>
      </c>
      <c r="D14" s="38" t="s">
        <v>39</v>
      </c>
      <c r="E14" s="40" t="s">
        <v>2</v>
      </c>
      <c r="F14" s="40">
        <v>7200</v>
      </c>
      <c r="G14" s="35">
        <v>1986.7032</v>
      </c>
      <c r="H14" s="36">
        <v>0.275931</v>
      </c>
      <c r="I14" s="54">
        <v>3696.84</v>
      </c>
      <c r="J14" s="54">
        <v>976.67</v>
      </c>
      <c r="K14" s="54">
        <v>12195.46</v>
      </c>
      <c r="L14" s="54">
        <v>3347.22</v>
      </c>
      <c r="M14" s="54"/>
      <c r="N14" s="35">
        <v>3973.075</v>
      </c>
      <c r="O14" s="35">
        <v>1080.9725</v>
      </c>
      <c r="P14" s="55">
        <v>0.551815972222222</v>
      </c>
      <c r="Q14" s="55">
        <v>0.544103668831862</v>
      </c>
      <c r="R14" s="54">
        <v>11919.95</v>
      </c>
      <c r="S14" s="35">
        <v>2437.99</v>
      </c>
      <c r="T14" s="54">
        <v>4881.49</v>
      </c>
      <c r="U14" s="40">
        <v>6228</v>
      </c>
      <c r="V14" s="35">
        <v>1847.8476</v>
      </c>
      <c r="W14" s="36">
        <v>0.2967</v>
      </c>
      <c r="X14" s="54">
        <v>10527.11</v>
      </c>
      <c r="Y14" s="54">
        <v>3450.4</v>
      </c>
      <c r="Z14" s="54"/>
      <c r="AA14" s="35">
        <v>3509.03666666667</v>
      </c>
      <c r="AB14" s="35">
        <v>1150.13333333333</v>
      </c>
      <c r="AC14" s="66" t="s">
        <v>62</v>
      </c>
      <c r="AD14" s="67">
        <v>0.563429137229716</v>
      </c>
      <c r="AE14" s="55">
        <v>0.622417851630908</v>
      </c>
      <c r="AF14" s="68">
        <f>VLOOKUP(B:B,[1]查询时间段分门店销售汇总!$D:$L,9,0)</f>
        <v>26419.41</v>
      </c>
      <c r="AG14" s="68">
        <f>VLOOKUP(B:B,[1]查询时间段分门店销售汇总!$D:$M,10,0)</f>
        <v>7774.29</v>
      </c>
      <c r="AH14" s="68"/>
      <c r="AI14" s="68"/>
      <c r="AJ14" s="72">
        <v>0.556385519332828</v>
      </c>
      <c r="AK14" s="72">
        <v>0.576285031359737</v>
      </c>
      <c r="AL14" s="73"/>
      <c r="AM14" s="73"/>
      <c r="AN14" s="73"/>
      <c r="AO14" s="73"/>
      <c r="AP14" s="82"/>
      <c r="AQ14" s="82"/>
      <c r="AR14" s="82"/>
    </row>
    <row r="15" s="8" customFormat="1" spans="1:44">
      <c r="A15" s="37">
        <v>13</v>
      </c>
      <c r="B15" s="38">
        <v>738</v>
      </c>
      <c r="C15" s="39" t="s">
        <v>63</v>
      </c>
      <c r="D15" s="38" t="s">
        <v>39</v>
      </c>
      <c r="E15" s="37" t="s">
        <v>2</v>
      </c>
      <c r="F15" s="37">
        <v>7200</v>
      </c>
      <c r="G15" s="45">
        <v>1916.475552</v>
      </c>
      <c r="H15" s="46">
        <v>0.26617716</v>
      </c>
      <c r="I15" s="56">
        <v>6268.33</v>
      </c>
      <c r="J15" s="56">
        <v>1949.18</v>
      </c>
      <c r="K15" s="56">
        <v>23846.77</v>
      </c>
      <c r="L15" s="56">
        <v>5752.02</v>
      </c>
      <c r="M15" s="46"/>
      <c r="N15" s="35">
        <v>7528.775</v>
      </c>
      <c r="O15" s="45">
        <v>1925.3</v>
      </c>
      <c r="P15" s="57">
        <v>1.04566319444444</v>
      </c>
      <c r="Q15" s="57">
        <v>1.00460451895188</v>
      </c>
      <c r="R15" s="56">
        <v>11920.95</v>
      </c>
      <c r="S15" s="45">
        <v>3423.09</v>
      </c>
      <c r="T15" s="56">
        <v>13577.5</v>
      </c>
      <c r="U15" s="37">
        <v>6228</v>
      </c>
      <c r="V15" s="45">
        <v>1782.528336</v>
      </c>
      <c r="W15" s="46">
        <v>0.286212</v>
      </c>
      <c r="X15" s="56">
        <v>13034.66</v>
      </c>
      <c r="Y15" s="56">
        <v>3529.38</v>
      </c>
      <c r="Z15" s="56"/>
      <c r="AA15" s="45">
        <v>4344.88666666667</v>
      </c>
      <c r="AB15" s="45">
        <v>1176.46</v>
      </c>
      <c r="AC15" s="66" t="s">
        <v>64</v>
      </c>
      <c r="AD15" s="67">
        <v>0.697637550845644</v>
      </c>
      <c r="AE15" s="55">
        <v>0.659995118304812</v>
      </c>
      <c r="AF15" s="69">
        <f>VLOOKUP(B:B,[1]查询时间段分门店销售汇总!$D:$L,9,0)</f>
        <v>43149.76</v>
      </c>
      <c r="AG15" s="69">
        <f>VLOOKUP(B:B,[1]查询时间段分门店销售汇总!$D:$M,10,0)</f>
        <v>11230.57</v>
      </c>
      <c r="AH15" s="69"/>
      <c r="AI15" s="69"/>
      <c r="AJ15" s="74">
        <v>0.90872209586387</v>
      </c>
      <c r="AK15" s="74">
        <v>0.862994661891402</v>
      </c>
      <c r="AL15" s="75">
        <v>3</v>
      </c>
      <c r="AM15" s="75"/>
      <c r="AN15" s="75">
        <v>150</v>
      </c>
      <c r="AO15" s="83"/>
      <c r="AP15" s="83"/>
      <c r="AQ15" s="83"/>
      <c r="AR15" s="83"/>
    </row>
    <row r="16" s="8" customFormat="1" ht="24" spans="1:44">
      <c r="A16" s="37">
        <v>14</v>
      </c>
      <c r="B16" s="38">
        <v>704</v>
      </c>
      <c r="C16" s="39" t="s">
        <v>65</v>
      </c>
      <c r="D16" s="38" t="s">
        <v>39</v>
      </c>
      <c r="E16" s="37" t="s">
        <v>2</v>
      </c>
      <c r="F16" s="37">
        <v>7095</v>
      </c>
      <c r="G16" s="45">
        <v>1912.8088782</v>
      </c>
      <c r="H16" s="46">
        <v>0.26959956</v>
      </c>
      <c r="I16" s="56">
        <v>2256.88</v>
      </c>
      <c r="J16" s="56">
        <v>720.58</v>
      </c>
      <c r="K16" s="56">
        <v>23851.5</v>
      </c>
      <c r="L16" s="56">
        <v>6255.00999999999</v>
      </c>
      <c r="M16" s="46"/>
      <c r="N16" s="45">
        <v>6527.095</v>
      </c>
      <c r="O16" s="45">
        <v>1743.8975</v>
      </c>
      <c r="P16" s="46">
        <v>0.919957011980268</v>
      </c>
      <c r="Q16" s="46">
        <v>0.911694586884732</v>
      </c>
      <c r="R16" s="56">
        <v>11921.95</v>
      </c>
      <c r="S16" s="45">
        <v>4450.95333333333</v>
      </c>
      <c r="T16" s="56">
        <v>10498.64</v>
      </c>
      <c r="U16" s="37">
        <v>6137.175</v>
      </c>
      <c r="V16" s="45">
        <v>1779.1179351</v>
      </c>
      <c r="W16" s="46">
        <v>0.289892</v>
      </c>
      <c r="X16" s="56">
        <v>13339.75</v>
      </c>
      <c r="Y16" s="56">
        <v>4046.75</v>
      </c>
      <c r="Z16" s="56"/>
      <c r="AA16" s="45">
        <v>4446.58333333333</v>
      </c>
      <c r="AB16" s="45">
        <v>1348.91666666667</v>
      </c>
      <c r="AC16" s="70" t="s">
        <v>66</v>
      </c>
      <c r="AD16" s="70">
        <v>0.724532595751845</v>
      </c>
      <c r="AE16" s="46">
        <v>0.758194069124962</v>
      </c>
      <c r="AF16" s="69">
        <f>VLOOKUP(B:B,[1]查询时间段分门店销售汇总!$D:$L,9,0)</f>
        <v>39448.13</v>
      </c>
      <c r="AG16" s="69">
        <f>VLOOKUP(B:B,[1]查询时间段分门店销售汇总!$D:$M,10,0)</f>
        <v>11022.33</v>
      </c>
      <c r="AH16" s="69"/>
      <c r="AI16" s="69"/>
      <c r="AJ16" s="74">
        <v>0.843061430462033</v>
      </c>
      <c r="AK16" s="74">
        <v>0.848616407067397</v>
      </c>
      <c r="AL16" s="76"/>
      <c r="AM16" s="76"/>
      <c r="AN16" s="76"/>
      <c r="AO16" s="76"/>
      <c r="AP16" s="76"/>
      <c r="AQ16" s="76"/>
      <c r="AR16" s="76"/>
    </row>
    <row r="17" spans="1:44">
      <c r="A17" s="37">
        <v>15</v>
      </c>
      <c r="B17" s="38">
        <v>351</v>
      </c>
      <c r="C17" s="39" t="s">
        <v>67</v>
      </c>
      <c r="D17" s="38" t="s">
        <v>39</v>
      </c>
      <c r="E17" s="40" t="s">
        <v>2</v>
      </c>
      <c r="F17" s="40">
        <v>6800</v>
      </c>
      <c r="G17" s="35">
        <v>1925.78448</v>
      </c>
      <c r="H17" s="36">
        <v>0.2832036</v>
      </c>
      <c r="I17" s="54">
        <v>2708.97</v>
      </c>
      <c r="J17" s="54">
        <v>909</v>
      </c>
      <c r="K17" s="54">
        <v>22627.49</v>
      </c>
      <c r="L17" s="54">
        <v>5115.89000000001</v>
      </c>
      <c r="M17" s="58"/>
      <c r="N17" s="35">
        <v>6334.115</v>
      </c>
      <c r="O17" s="35">
        <v>1506.2225</v>
      </c>
      <c r="P17" s="55">
        <v>0.9314875</v>
      </c>
      <c r="Q17" s="55">
        <v>0.782134509672652</v>
      </c>
      <c r="R17" s="54">
        <v>11922.95</v>
      </c>
      <c r="S17" s="35">
        <v>2254.19</v>
      </c>
      <c r="T17" s="54">
        <v>15864.92</v>
      </c>
      <c r="U17" s="40">
        <v>5882</v>
      </c>
      <c r="V17" s="35">
        <v>1791.18664</v>
      </c>
      <c r="W17" s="36">
        <v>0.30452</v>
      </c>
      <c r="X17" s="54">
        <v>9283.85</v>
      </c>
      <c r="Y17" s="54">
        <v>2706.96</v>
      </c>
      <c r="Z17" s="54"/>
      <c r="AA17" s="35">
        <v>3094.61666666667</v>
      </c>
      <c r="AB17" s="35">
        <v>902.32</v>
      </c>
      <c r="AC17" s="66" t="s">
        <v>68</v>
      </c>
      <c r="AD17" s="67">
        <v>0.526116400317353</v>
      </c>
      <c r="AE17" s="55">
        <v>0.503755432208896</v>
      </c>
      <c r="AF17" s="68">
        <f>VLOOKUP(B:B,[1]查询时间段分门店销售汇总!$D:$L,9,0)</f>
        <v>34620.31</v>
      </c>
      <c r="AG17" s="68">
        <f>VLOOKUP(B:B,[1]查询时间段分门店销售汇总!$D:$M,10,0)</f>
        <v>8731.85</v>
      </c>
      <c r="AH17" s="68"/>
      <c r="AI17" s="68"/>
      <c r="AJ17" s="72">
        <v>0.771982116576729</v>
      </c>
      <c r="AK17" s="72">
        <v>0.667741207056903</v>
      </c>
      <c r="AL17" s="73"/>
      <c r="AM17" s="73"/>
      <c r="AN17" s="73"/>
      <c r="AO17" s="73"/>
      <c r="AP17" s="82"/>
      <c r="AQ17" s="82"/>
      <c r="AR17" s="82"/>
    </row>
    <row r="18" spans="1:44">
      <c r="A18" s="37">
        <v>16</v>
      </c>
      <c r="B18" s="38">
        <v>713</v>
      </c>
      <c r="C18" s="39" t="s">
        <v>69</v>
      </c>
      <c r="D18" s="38" t="s">
        <v>39</v>
      </c>
      <c r="E18" s="40" t="s">
        <v>2</v>
      </c>
      <c r="F18" s="40">
        <v>6800</v>
      </c>
      <c r="G18" s="35">
        <v>2042.727888</v>
      </c>
      <c r="H18" s="36">
        <v>0.30040116</v>
      </c>
      <c r="I18" s="54">
        <v>2654.12</v>
      </c>
      <c r="J18" s="54">
        <v>734.02</v>
      </c>
      <c r="K18" s="54">
        <v>21144.8</v>
      </c>
      <c r="L18" s="54">
        <v>4793.55</v>
      </c>
      <c r="M18" s="55"/>
      <c r="N18" s="35">
        <v>5949.73</v>
      </c>
      <c r="O18" s="35">
        <v>1381.8925</v>
      </c>
      <c r="P18" s="55">
        <v>0.874960294117647</v>
      </c>
      <c r="Q18" s="55">
        <v>0.676493676968883</v>
      </c>
      <c r="R18" s="54">
        <v>11923.95</v>
      </c>
      <c r="S18" s="35">
        <v>3008.67333333333</v>
      </c>
      <c r="T18" s="54">
        <v>12118.78</v>
      </c>
      <c r="U18" s="40">
        <v>5882</v>
      </c>
      <c r="V18" s="35">
        <v>1899.956584</v>
      </c>
      <c r="W18" s="36">
        <v>0.323012</v>
      </c>
      <c r="X18" s="54">
        <v>9599.58</v>
      </c>
      <c r="Y18" s="54">
        <v>2928.71</v>
      </c>
      <c r="Z18" s="54"/>
      <c r="AA18" s="35">
        <v>3199.86</v>
      </c>
      <c r="AB18" s="35">
        <v>976.236666666667</v>
      </c>
      <c r="AC18" s="66" t="s">
        <v>70</v>
      </c>
      <c r="AD18" s="67">
        <v>0.544008840530432</v>
      </c>
      <c r="AE18" s="55">
        <v>0.513820512998979</v>
      </c>
      <c r="AF18" s="68">
        <f>VLOOKUP(B:B,[1]查询时间段分门店销售汇总!$D:$L,9,0)</f>
        <v>33398.5</v>
      </c>
      <c r="AG18" s="68">
        <f>VLOOKUP(B:B,[1]查询时间段分门店销售汇总!$D:$M,10,0)</f>
        <v>8456.29</v>
      </c>
      <c r="AH18" s="68"/>
      <c r="AI18" s="68"/>
      <c r="AJ18" s="72">
        <v>0.744737546269455</v>
      </c>
      <c r="AK18" s="72">
        <v>0.609647705826161</v>
      </c>
      <c r="AL18" s="73"/>
      <c r="AM18" s="73"/>
      <c r="AN18" s="73"/>
      <c r="AO18" s="73"/>
      <c r="AP18" s="82"/>
      <c r="AQ18" s="82"/>
      <c r="AR18" s="82"/>
    </row>
    <row r="19" ht="24" spans="1:44">
      <c r="A19" s="37">
        <v>17</v>
      </c>
      <c r="B19" s="38">
        <v>720</v>
      </c>
      <c r="C19" s="39" t="s">
        <v>71</v>
      </c>
      <c r="D19" s="38" t="s">
        <v>39</v>
      </c>
      <c r="E19" s="40" t="s">
        <v>2</v>
      </c>
      <c r="F19" s="40">
        <v>6800</v>
      </c>
      <c r="G19" s="35">
        <v>1803.6048</v>
      </c>
      <c r="H19" s="36">
        <v>0.265236</v>
      </c>
      <c r="I19" s="54">
        <v>4227.1</v>
      </c>
      <c r="J19" s="54">
        <v>1239.78</v>
      </c>
      <c r="K19" s="54">
        <v>16268.54</v>
      </c>
      <c r="L19" s="54">
        <v>3729.26000000001</v>
      </c>
      <c r="M19" s="58"/>
      <c r="N19" s="35">
        <v>5123.91</v>
      </c>
      <c r="O19" s="35">
        <v>1242.26</v>
      </c>
      <c r="P19" s="55">
        <v>0.753516176470588</v>
      </c>
      <c r="Q19" s="55">
        <v>0.688765077582407</v>
      </c>
      <c r="R19" s="54">
        <v>11924.95</v>
      </c>
      <c r="S19" s="35">
        <v>3709.72666666667</v>
      </c>
      <c r="T19" s="54">
        <v>5139.36</v>
      </c>
      <c r="U19" s="40">
        <v>5882</v>
      </c>
      <c r="V19" s="35">
        <v>1677.5464</v>
      </c>
      <c r="W19" s="36">
        <v>0.2852</v>
      </c>
      <c r="X19" s="54">
        <v>11619.29</v>
      </c>
      <c r="Y19" s="54">
        <v>3057.79</v>
      </c>
      <c r="Z19" s="54"/>
      <c r="AA19" s="35">
        <v>3873.09666666667</v>
      </c>
      <c r="AB19" s="35">
        <v>1019.26333333333</v>
      </c>
      <c r="AC19" s="66" t="s">
        <v>72</v>
      </c>
      <c r="AD19" s="67">
        <v>0.658465941289811</v>
      </c>
      <c r="AE19" s="55">
        <v>0.607591738346749</v>
      </c>
      <c r="AF19" s="68">
        <f>VLOOKUP(B:B,[1]查询时间段分门店销售汇总!$D:$L,9,0)</f>
        <v>32114.93</v>
      </c>
      <c r="AG19" s="68">
        <f>VLOOKUP(B:B,[1]查询时间段分门店销售汇总!$D:$M,10,0)</f>
        <v>8026.83</v>
      </c>
      <c r="AH19" s="68"/>
      <c r="AI19" s="68"/>
      <c r="AJ19" s="72">
        <v>0.716115818579138</v>
      </c>
      <c r="AK19" s="72">
        <v>0.655408812290795</v>
      </c>
      <c r="AL19" s="73"/>
      <c r="AM19" s="73"/>
      <c r="AN19" s="73"/>
      <c r="AO19" s="73"/>
      <c r="AP19" s="82"/>
      <c r="AQ19" s="82"/>
      <c r="AR19" s="82"/>
    </row>
    <row r="20" ht="24" spans="1:44">
      <c r="A20" s="37">
        <v>18</v>
      </c>
      <c r="B20" s="38">
        <v>706</v>
      </c>
      <c r="C20" s="39" t="s">
        <v>73</v>
      </c>
      <c r="D20" s="38" t="s">
        <v>39</v>
      </c>
      <c r="E20" s="40" t="s">
        <v>2</v>
      </c>
      <c r="F20" s="40">
        <v>6600</v>
      </c>
      <c r="G20" s="35">
        <v>1815.49764</v>
      </c>
      <c r="H20" s="36">
        <v>0.2750754</v>
      </c>
      <c r="I20" s="54">
        <v>4027.99</v>
      </c>
      <c r="J20" s="54">
        <v>1370.22</v>
      </c>
      <c r="K20" s="54">
        <v>21254.95</v>
      </c>
      <c r="L20" s="54">
        <v>4970.67</v>
      </c>
      <c r="M20" s="58"/>
      <c r="N20" s="35">
        <v>6320.735</v>
      </c>
      <c r="O20" s="35">
        <v>1585.2225</v>
      </c>
      <c r="P20" s="55">
        <v>0.957687121212121</v>
      </c>
      <c r="Q20" s="55">
        <v>0.873161421460179</v>
      </c>
      <c r="R20" s="54">
        <v>11925.95</v>
      </c>
      <c r="S20" s="35">
        <v>3466.57</v>
      </c>
      <c r="T20" s="54">
        <v>10855.24</v>
      </c>
      <c r="U20" s="40">
        <v>5709</v>
      </c>
      <c r="V20" s="35">
        <v>1688.60802</v>
      </c>
      <c r="W20" s="36">
        <v>0.29578</v>
      </c>
      <c r="X20" s="54">
        <v>13362.74</v>
      </c>
      <c r="Y20" s="54">
        <v>4652.1</v>
      </c>
      <c r="Z20" s="54"/>
      <c r="AA20" s="35">
        <v>4454.24666666667</v>
      </c>
      <c r="AB20" s="35">
        <v>1550.7</v>
      </c>
      <c r="AC20" s="66" t="s">
        <v>74</v>
      </c>
      <c r="AD20" s="67">
        <v>0.780214865417178</v>
      </c>
      <c r="AE20" s="55">
        <v>0.91833035354173</v>
      </c>
      <c r="AF20" s="68">
        <f>VLOOKUP(B:B,[1]查询时间段分门店销售汇总!$D:$L,9,0)</f>
        <v>38645.68</v>
      </c>
      <c r="AG20" s="68">
        <f>VLOOKUP(B:B,[1]查询时间段分门店销售汇总!$D:$M,10,0)</f>
        <v>10992.99</v>
      </c>
      <c r="AH20" s="68"/>
      <c r="AI20" s="68"/>
      <c r="AJ20" s="72">
        <v>0.887855354148</v>
      </c>
      <c r="AK20" s="72">
        <v>0.891722526567324</v>
      </c>
      <c r="AL20" s="73"/>
      <c r="AM20" s="73"/>
      <c r="AN20" s="73"/>
      <c r="AO20" s="73"/>
      <c r="AP20" s="82"/>
      <c r="AQ20" s="82"/>
      <c r="AR20" s="82"/>
    </row>
    <row r="21" spans="1:44">
      <c r="A21" s="37">
        <v>19</v>
      </c>
      <c r="B21" s="38">
        <v>102564</v>
      </c>
      <c r="C21" s="39" t="s">
        <v>75</v>
      </c>
      <c r="D21" s="38" t="s">
        <v>39</v>
      </c>
      <c r="E21" s="40" t="s">
        <v>2</v>
      </c>
      <c r="F21" s="40">
        <v>6600</v>
      </c>
      <c r="G21" s="35">
        <v>1825.097472</v>
      </c>
      <c r="H21" s="36">
        <v>0.27652992</v>
      </c>
      <c r="I21" s="54">
        <v>2814.1</v>
      </c>
      <c r="J21" s="54">
        <v>1013.98</v>
      </c>
      <c r="K21" s="54">
        <v>21491.05</v>
      </c>
      <c r="L21" s="54">
        <v>4457.97</v>
      </c>
      <c r="M21" s="58"/>
      <c r="N21" s="35">
        <v>6076.2875</v>
      </c>
      <c r="O21" s="35">
        <v>1367.9875</v>
      </c>
      <c r="P21" s="55">
        <v>0.920649621212121</v>
      </c>
      <c r="Q21" s="55">
        <v>0.749542159247482</v>
      </c>
      <c r="R21" s="54">
        <v>11926.95</v>
      </c>
      <c r="S21" s="35">
        <v>3151.42333333333</v>
      </c>
      <c r="T21" s="54">
        <v>12036.78</v>
      </c>
      <c r="U21" s="40">
        <v>5709</v>
      </c>
      <c r="V21" s="35">
        <v>1697.536896</v>
      </c>
      <c r="W21" s="36">
        <v>0.297344</v>
      </c>
      <c r="X21" s="54">
        <v>10959.71</v>
      </c>
      <c r="Y21" s="54">
        <v>3474.55</v>
      </c>
      <c r="Z21" s="54"/>
      <c r="AA21" s="35">
        <v>3653.23666666667</v>
      </c>
      <c r="AB21" s="35">
        <v>1158.18333333333</v>
      </c>
      <c r="AC21" s="66" t="s">
        <v>76</v>
      </c>
      <c r="AD21" s="67">
        <v>0.63990833187365</v>
      </c>
      <c r="AE21" s="55">
        <v>0.682272848420804</v>
      </c>
      <c r="AF21" s="68">
        <f>VLOOKUP(B:B,[1]查询时间段分门店销售汇总!$D:$L,9,0)</f>
        <v>35264.86</v>
      </c>
      <c r="AG21" s="68">
        <f>VLOOKUP(B:B,[1]查询时间段分门店销售汇总!$D:$M,10,0)</f>
        <v>8946.49</v>
      </c>
      <c r="AH21" s="68"/>
      <c r="AI21" s="68"/>
      <c r="AJ21" s="72">
        <v>0.810183564224504</v>
      </c>
      <c r="AK21" s="72">
        <v>0.721898618912805</v>
      </c>
      <c r="AL21" s="73"/>
      <c r="AM21" s="73"/>
      <c r="AN21" s="73"/>
      <c r="AO21" s="73"/>
      <c r="AP21" s="82"/>
      <c r="AQ21" s="82"/>
      <c r="AR21" s="82"/>
    </row>
    <row r="22" ht="24" spans="1:44">
      <c r="A22" s="37">
        <v>20</v>
      </c>
      <c r="B22" s="38">
        <v>732</v>
      </c>
      <c r="C22" s="39" t="s">
        <v>77</v>
      </c>
      <c r="D22" s="38" t="s">
        <v>39</v>
      </c>
      <c r="E22" s="40" t="s">
        <v>2</v>
      </c>
      <c r="F22" s="40">
        <v>6300</v>
      </c>
      <c r="G22" s="35">
        <v>1734.053076</v>
      </c>
      <c r="H22" s="36">
        <v>0.27524652</v>
      </c>
      <c r="I22" s="54">
        <v>3180.99</v>
      </c>
      <c r="J22" s="54">
        <v>976.1</v>
      </c>
      <c r="K22" s="54">
        <v>12496.34</v>
      </c>
      <c r="L22" s="54">
        <v>2523.41</v>
      </c>
      <c r="M22" s="55"/>
      <c r="N22" s="35">
        <v>3919.3325</v>
      </c>
      <c r="O22" s="35">
        <v>874.8775</v>
      </c>
      <c r="P22" s="55">
        <v>0.62211626984127</v>
      </c>
      <c r="Q22" s="55">
        <v>0.504527521163372</v>
      </c>
      <c r="R22" s="54">
        <v>11927.95</v>
      </c>
      <c r="S22" s="35">
        <v>3935.27</v>
      </c>
      <c r="T22" s="54">
        <v>690.530000000001</v>
      </c>
      <c r="U22" s="40">
        <v>5449.5</v>
      </c>
      <c r="V22" s="35">
        <v>1612.855818</v>
      </c>
      <c r="W22" s="36">
        <v>0.295964</v>
      </c>
      <c r="X22" s="54">
        <v>10148.13</v>
      </c>
      <c r="Y22" s="54">
        <v>2953.28</v>
      </c>
      <c r="Z22" s="54"/>
      <c r="AA22" s="35">
        <v>3382.71</v>
      </c>
      <c r="AB22" s="35">
        <v>984.426666666667</v>
      </c>
      <c r="AC22" s="66" t="s">
        <v>78</v>
      </c>
      <c r="AD22" s="67">
        <v>0.620737682356179</v>
      </c>
      <c r="AE22" s="55">
        <v>0.610362473619863</v>
      </c>
      <c r="AF22" s="68">
        <f>VLOOKUP(B:B,[1]查询时间段分门店销售汇总!$D:$L,9,0)</f>
        <v>25825.46</v>
      </c>
      <c r="AG22" s="68">
        <f>VLOOKUP(B:B,[1]查询时间段分门店销售汇总!$D:$M,10,0)</f>
        <v>6452.79</v>
      </c>
      <c r="AH22" s="68"/>
      <c r="AI22" s="68"/>
      <c r="AJ22" s="72">
        <v>0.621573823363058</v>
      </c>
      <c r="AK22" s="72">
        <v>0.548017893550481</v>
      </c>
      <c r="AL22" s="73"/>
      <c r="AM22" s="73"/>
      <c r="AN22" s="73"/>
      <c r="AO22" s="73"/>
      <c r="AP22" s="82"/>
      <c r="AQ22" s="82"/>
      <c r="AR22" s="82"/>
    </row>
    <row r="23" spans="1:44">
      <c r="A23" s="37">
        <v>21</v>
      </c>
      <c r="B23" s="38">
        <v>104533</v>
      </c>
      <c r="C23" s="39" t="s">
        <v>79</v>
      </c>
      <c r="D23" s="38" t="s">
        <v>39</v>
      </c>
      <c r="E23" s="40" t="s">
        <v>2</v>
      </c>
      <c r="F23" s="40">
        <v>6000</v>
      </c>
      <c r="G23" s="35">
        <v>1711.54224</v>
      </c>
      <c r="H23" s="36">
        <v>0.28525704</v>
      </c>
      <c r="I23" s="54">
        <v>3627.5</v>
      </c>
      <c r="J23" s="54">
        <v>1233.55</v>
      </c>
      <c r="K23" s="54">
        <v>16136.89</v>
      </c>
      <c r="L23" s="54">
        <v>4424.43999999999</v>
      </c>
      <c r="M23" s="55"/>
      <c r="N23" s="35">
        <v>4941.0975</v>
      </c>
      <c r="O23" s="35">
        <v>1414.4975</v>
      </c>
      <c r="P23" s="55">
        <v>0.82351625</v>
      </c>
      <c r="Q23" s="55">
        <v>0.826446153032132</v>
      </c>
      <c r="R23" s="54">
        <v>11928.95</v>
      </c>
      <c r="S23" s="35">
        <v>3369.61</v>
      </c>
      <c r="T23" s="54">
        <v>6028.06</v>
      </c>
      <c r="U23" s="40">
        <v>5190</v>
      </c>
      <c r="V23" s="35">
        <v>1591.91832</v>
      </c>
      <c r="W23" s="36">
        <v>0.306728</v>
      </c>
      <c r="X23" s="54">
        <v>11085.97</v>
      </c>
      <c r="Y23" s="54">
        <v>3111.33</v>
      </c>
      <c r="Z23" s="54"/>
      <c r="AA23" s="35">
        <v>3695.32333333333</v>
      </c>
      <c r="AB23" s="35">
        <v>1037.11</v>
      </c>
      <c r="AC23" s="66" t="s">
        <v>80</v>
      </c>
      <c r="AD23" s="67">
        <v>0.712008349389852</v>
      </c>
      <c r="AE23" s="55">
        <v>0.651484430432335</v>
      </c>
      <c r="AF23" s="68">
        <f>VLOOKUP(B:B,[1]查询时间段分门店销售汇总!$D:$L,9,0)</f>
        <v>30850.36</v>
      </c>
      <c r="AG23" s="68">
        <f>VLOOKUP(B:B,[1]查询时间段分门店销售汇总!$D:$M,10,0)</f>
        <v>8769.31</v>
      </c>
      <c r="AH23" s="68"/>
      <c r="AI23" s="68"/>
      <c r="AJ23" s="72">
        <v>0.779640131412686</v>
      </c>
      <c r="AK23" s="72">
        <v>0.754548907768104</v>
      </c>
      <c r="AL23" s="73"/>
      <c r="AM23" s="73"/>
      <c r="AN23" s="73"/>
      <c r="AO23" s="73"/>
      <c r="AP23" s="82"/>
      <c r="AQ23" s="82"/>
      <c r="AR23" s="82"/>
    </row>
    <row r="24" ht="24" spans="1:44">
      <c r="A24" s="37">
        <v>22</v>
      </c>
      <c r="B24" s="38">
        <v>549</v>
      </c>
      <c r="C24" s="39" t="s">
        <v>81</v>
      </c>
      <c r="D24" s="38" t="s">
        <v>39</v>
      </c>
      <c r="E24" s="40" t="s">
        <v>2</v>
      </c>
      <c r="F24" s="40">
        <v>6000</v>
      </c>
      <c r="G24" s="35">
        <v>1656.61272</v>
      </c>
      <c r="H24" s="36">
        <v>0.27610212</v>
      </c>
      <c r="I24" s="54">
        <v>2608.7</v>
      </c>
      <c r="J24" s="54">
        <v>625.9</v>
      </c>
      <c r="K24" s="54">
        <v>20339.16</v>
      </c>
      <c r="L24" s="54">
        <v>3167.82</v>
      </c>
      <c r="M24" s="55"/>
      <c r="N24" s="35">
        <v>5736.965</v>
      </c>
      <c r="O24" s="35">
        <v>948.43</v>
      </c>
      <c r="P24" s="55">
        <v>0.956160833333333</v>
      </c>
      <c r="Q24" s="55">
        <v>0.572511600659447</v>
      </c>
      <c r="R24" s="54">
        <v>11929.95</v>
      </c>
      <c r="S24" s="35">
        <v>3233.40333333333</v>
      </c>
      <c r="T24" s="54">
        <v>10638.95</v>
      </c>
      <c r="U24" s="40">
        <v>5190</v>
      </c>
      <c r="V24" s="35">
        <v>1540.82796</v>
      </c>
      <c r="W24" s="36">
        <v>0.296884</v>
      </c>
      <c r="X24" s="54">
        <v>9636.59</v>
      </c>
      <c r="Y24" s="54">
        <v>2940.36</v>
      </c>
      <c r="Z24" s="54"/>
      <c r="AA24" s="35">
        <v>3212.19666666667</v>
      </c>
      <c r="AB24" s="35">
        <v>980.12</v>
      </c>
      <c r="AC24" s="66" t="s">
        <v>82</v>
      </c>
      <c r="AD24" s="67">
        <v>0.618920359666025</v>
      </c>
      <c r="AE24" s="55">
        <v>0.63609956818281</v>
      </c>
      <c r="AF24" s="68">
        <f>VLOOKUP(B:B,[1]查询时间段分门店销售汇总!$D:$L,9,0)</f>
        <v>32584.45</v>
      </c>
      <c r="AG24" s="68">
        <f>VLOOKUP(B:B,[1]查询时间段分门店销售汇总!$D:$M,10,0)</f>
        <v>6734.07</v>
      </c>
      <c r="AH24" s="68"/>
      <c r="AI24" s="68"/>
      <c r="AJ24" s="72">
        <v>0.823463482436189</v>
      </c>
      <c r="AK24" s="72">
        <v>0.598640684089095</v>
      </c>
      <c r="AL24" s="73"/>
      <c r="AM24" s="73"/>
      <c r="AN24" s="73"/>
      <c r="AO24" s="73"/>
      <c r="AP24" s="82"/>
      <c r="AQ24" s="82"/>
      <c r="AR24" s="82"/>
    </row>
    <row r="25" spans="1:44">
      <c r="A25" s="37">
        <v>23</v>
      </c>
      <c r="B25" s="47">
        <v>110378</v>
      </c>
      <c r="C25" s="48" t="s">
        <v>83</v>
      </c>
      <c r="D25" s="38" t="s">
        <v>39</v>
      </c>
      <c r="E25" s="40" t="s">
        <v>2</v>
      </c>
      <c r="F25" s="40">
        <v>6000</v>
      </c>
      <c r="G25" s="35">
        <v>1553.94072</v>
      </c>
      <c r="H25" s="36">
        <v>0.25899012</v>
      </c>
      <c r="I25" s="54">
        <v>4848.9</v>
      </c>
      <c r="J25" s="54">
        <v>824.9</v>
      </c>
      <c r="K25" s="54">
        <v>14307.31</v>
      </c>
      <c r="L25" s="54">
        <v>3438.60999999999</v>
      </c>
      <c r="M25" s="54"/>
      <c r="N25" s="35">
        <v>4789.0525</v>
      </c>
      <c r="O25" s="35">
        <v>1065.8775</v>
      </c>
      <c r="P25" s="55">
        <v>0.798175416666667</v>
      </c>
      <c r="Q25" s="55">
        <v>0.685919022702486</v>
      </c>
      <c r="R25" s="54">
        <v>11930.95</v>
      </c>
      <c r="S25" s="35">
        <v>2483.39666666667</v>
      </c>
      <c r="T25" s="54">
        <v>6857.12</v>
      </c>
      <c r="U25" s="40">
        <v>5190</v>
      </c>
      <c r="V25" s="35">
        <v>1445.33196</v>
      </c>
      <c r="W25" s="36">
        <v>0.278484</v>
      </c>
      <c r="X25" s="54">
        <v>7959.61</v>
      </c>
      <c r="Y25" s="54">
        <v>2096.77</v>
      </c>
      <c r="Z25" s="54"/>
      <c r="AA25" s="35">
        <v>2653.20333333333</v>
      </c>
      <c r="AB25" s="35">
        <v>698.923333333333</v>
      </c>
      <c r="AC25" s="66" t="s">
        <v>84</v>
      </c>
      <c r="AD25" s="67">
        <v>0.511214515093127</v>
      </c>
      <c r="AE25" s="55">
        <v>0.483572876457622</v>
      </c>
      <c r="AF25" s="68">
        <f>VLOOKUP(B:B,[1]查询时间段分门店销售汇总!$D:$L,9,0)</f>
        <v>27115.82</v>
      </c>
      <c r="AG25" s="68">
        <f>VLOOKUP(B:B,[1]查询时间段分门店销售汇总!$D:$M,10,0)</f>
        <v>6360.28</v>
      </c>
      <c r="AH25" s="68"/>
      <c r="AI25" s="68"/>
      <c r="AJ25" s="72">
        <v>0.685262067222643</v>
      </c>
      <c r="AK25" s="72">
        <v>0.602769656193315</v>
      </c>
      <c r="AL25" s="73"/>
      <c r="AM25" s="73"/>
      <c r="AN25" s="73"/>
      <c r="AO25" s="73"/>
      <c r="AP25" s="82"/>
      <c r="AQ25" s="82"/>
      <c r="AR25" s="82"/>
    </row>
    <row r="26" spans="1:44">
      <c r="A26" s="37">
        <v>24</v>
      </c>
      <c r="B26" s="47">
        <v>117923</v>
      </c>
      <c r="C26" s="48" t="s">
        <v>85</v>
      </c>
      <c r="D26" s="38" t="s">
        <v>39</v>
      </c>
      <c r="E26" s="40" t="s">
        <v>2</v>
      </c>
      <c r="F26" s="40">
        <v>5280</v>
      </c>
      <c r="G26" s="35">
        <v>1502.9948736</v>
      </c>
      <c r="H26" s="36">
        <v>0.28465812</v>
      </c>
      <c r="I26" s="54">
        <v>2096.82</v>
      </c>
      <c r="J26" s="54">
        <v>608.46</v>
      </c>
      <c r="K26" s="54">
        <v>12866.85</v>
      </c>
      <c r="L26" s="54">
        <v>3480.39</v>
      </c>
      <c r="M26" s="54"/>
      <c r="N26" s="35">
        <v>3740.9175</v>
      </c>
      <c r="O26" s="35">
        <v>1022.2125</v>
      </c>
      <c r="P26" s="55">
        <v>0.708507102272727</v>
      </c>
      <c r="Q26" s="55">
        <v>0.680117090187792</v>
      </c>
      <c r="R26" s="54">
        <v>11931.95</v>
      </c>
      <c r="S26" s="35">
        <v>1675.15</v>
      </c>
      <c r="T26" s="54">
        <v>7841.4</v>
      </c>
      <c r="U26" s="40">
        <v>4567.2</v>
      </c>
      <c r="V26" s="35">
        <v>1397.9468448</v>
      </c>
      <c r="W26" s="36">
        <v>0.306084</v>
      </c>
      <c r="X26" s="54">
        <v>5866.61</v>
      </c>
      <c r="Y26" s="54">
        <v>2151.73</v>
      </c>
      <c r="Z26" s="54"/>
      <c r="AA26" s="35">
        <v>1955.53666666667</v>
      </c>
      <c r="AB26" s="35">
        <v>717.243333333333</v>
      </c>
      <c r="AC26" s="66" t="s">
        <v>86</v>
      </c>
      <c r="AD26" s="67">
        <v>0.428169702808432</v>
      </c>
      <c r="AE26" s="55">
        <v>0.51306910273541</v>
      </c>
      <c r="AF26" s="68">
        <f>VLOOKUP(B:B,[1]查询时间段分门店销售汇总!$D:$L,9,0)</f>
        <v>20830.28</v>
      </c>
      <c r="AG26" s="68">
        <f>VLOOKUP(B:B,[1]查询时间段分门店销售汇总!$D:$M,10,0)</f>
        <v>6240.58</v>
      </c>
      <c r="AH26" s="68"/>
      <c r="AI26" s="68"/>
      <c r="AJ26" s="72">
        <v>0.598199967836056</v>
      </c>
      <c r="AK26" s="72">
        <v>0.611472667790495</v>
      </c>
      <c r="AL26" s="73"/>
      <c r="AM26" s="73"/>
      <c r="AN26" s="73"/>
      <c r="AO26" s="73"/>
      <c r="AP26" s="82"/>
      <c r="AQ26" s="82"/>
      <c r="AR26" s="82"/>
    </row>
    <row r="27" spans="1:44">
      <c r="A27" s="37">
        <v>25</v>
      </c>
      <c r="B27" s="47">
        <v>117637</v>
      </c>
      <c r="C27" s="48" t="s">
        <v>87</v>
      </c>
      <c r="D27" s="38" t="s">
        <v>39</v>
      </c>
      <c r="E27" s="40" t="s">
        <v>2</v>
      </c>
      <c r="F27" s="40">
        <v>5280</v>
      </c>
      <c r="G27" s="35">
        <v>1443.8147328</v>
      </c>
      <c r="H27" s="36">
        <v>0.27344976</v>
      </c>
      <c r="I27" s="54">
        <v>1395</v>
      </c>
      <c r="J27" s="54">
        <v>449.69</v>
      </c>
      <c r="K27" s="54">
        <v>7393.26</v>
      </c>
      <c r="L27" s="54">
        <v>2677.25</v>
      </c>
      <c r="M27" s="54"/>
      <c r="N27" s="35">
        <v>2197.065</v>
      </c>
      <c r="O27" s="35">
        <v>781.735</v>
      </c>
      <c r="P27" s="55">
        <v>0.416110795454545</v>
      </c>
      <c r="Q27" s="55">
        <v>0.541437195673974</v>
      </c>
      <c r="R27" s="54">
        <v>11932.95</v>
      </c>
      <c r="S27" s="35">
        <v>2110.62666666667</v>
      </c>
      <c r="T27" s="54">
        <v>1061.38</v>
      </c>
      <c r="U27" s="40">
        <v>4567.2</v>
      </c>
      <c r="V27" s="35">
        <v>1342.9029504</v>
      </c>
      <c r="W27" s="36">
        <v>0.294032</v>
      </c>
      <c r="X27" s="54">
        <v>6652.71</v>
      </c>
      <c r="Y27" s="54">
        <v>2296.8</v>
      </c>
      <c r="Z27" s="54"/>
      <c r="AA27" s="35">
        <v>2217.57</v>
      </c>
      <c r="AB27" s="35">
        <v>765.6</v>
      </c>
      <c r="AC27" s="66" t="s">
        <v>88</v>
      </c>
      <c r="AD27" s="67">
        <v>0.485542564372044</v>
      </c>
      <c r="AE27" s="55">
        <v>0.570108212043139</v>
      </c>
      <c r="AF27" s="68">
        <f>VLOOKUP(B:B,[1]查询时间段分门店销售汇总!$D:$L,9,0)</f>
        <v>15440.97</v>
      </c>
      <c r="AG27" s="68">
        <f>VLOOKUP(B:B,[1]查询时间段分门店销售汇总!$D:$M,10,0)</f>
        <v>5423.73</v>
      </c>
      <c r="AH27" s="68"/>
      <c r="AI27" s="68"/>
      <c r="AJ27" s="72">
        <v>0.443430801571438</v>
      </c>
      <c r="AK27" s="72">
        <v>0.553217852239033</v>
      </c>
      <c r="AL27" s="73"/>
      <c r="AM27" s="73"/>
      <c r="AN27" s="73"/>
      <c r="AO27" s="73"/>
      <c r="AP27" s="82"/>
      <c r="AQ27" s="82"/>
      <c r="AR27" s="82"/>
    </row>
    <row r="28" spans="1:44">
      <c r="A28" s="37">
        <v>26</v>
      </c>
      <c r="B28" s="47">
        <v>123007</v>
      </c>
      <c r="C28" s="48" t="s">
        <v>89</v>
      </c>
      <c r="D28" s="38" t="s">
        <v>39</v>
      </c>
      <c r="E28" s="40" t="s">
        <v>2</v>
      </c>
      <c r="F28" s="40">
        <v>4500</v>
      </c>
      <c r="G28" s="35">
        <v>1260.17046</v>
      </c>
      <c r="H28" s="36">
        <v>0.28003788</v>
      </c>
      <c r="I28" s="54">
        <v>1975.6</v>
      </c>
      <c r="J28" s="54">
        <v>755.37</v>
      </c>
      <c r="K28" s="54">
        <v>7276.23</v>
      </c>
      <c r="L28" s="54">
        <v>2260.44</v>
      </c>
      <c r="M28" s="54"/>
      <c r="N28" s="35">
        <v>2312.9575</v>
      </c>
      <c r="O28" s="35">
        <v>753.9525</v>
      </c>
      <c r="P28" s="55">
        <v>0.513990555555556</v>
      </c>
      <c r="Q28" s="55">
        <v>0.598294059360826</v>
      </c>
      <c r="R28" s="54">
        <v>11933.95</v>
      </c>
      <c r="S28" s="35">
        <v>2075.84666666667</v>
      </c>
      <c r="T28" s="54">
        <v>1048.69</v>
      </c>
      <c r="U28" s="40">
        <v>3892.5</v>
      </c>
      <c r="V28" s="35">
        <v>1172.09403</v>
      </c>
      <c r="W28" s="36">
        <v>0.301116</v>
      </c>
      <c r="X28" s="54">
        <v>6393.65</v>
      </c>
      <c r="Y28" s="54">
        <v>1969.34</v>
      </c>
      <c r="Z28" s="54"/>
      <c r="AA28" s="35">
        <v>2131.21666666667</v>
      </c>
      <c r="AB28" s="35">
        <v>656.446666666667</v>
      </c>
      <c r="AC28" s="66" t="s">
        <v>90</v>
      </c>
      <c r="AD28" s="67">
        <v>0.547518732605439</v>
      </c>
      <c r="AE28" s="55">
        <v>0.560063143284389</v>
      </c>
      <c r="AF28" s="68">
        <f>VLOOKUP(B:B,[1]查询时间段分门店销售汇总!$D:$L,9,0)</f>
        <v>15645.48</v>
      </c>
      <c r="AG28" s="68">
        <f>VLOOKUP(B:B,[1]查询时间段分门店销售汇总!$D:$M,10,0)</f>
        <v>4985.15</v>
      </c>
      <c r="AH28" s="68"/>
      <c r="AI28" s="68"/>
      <c r="AJ28" s="72">
        <v>0.527183219610816</v>
      </c>
      <c r="AK28" s="72">
        <v>0.582583967956495</v>
      </c>
      <c r="AL28" s="73"/>
      <c r="AM28" s="73"/>
      <c r="AN28" s="73"/>
      <c r="AO28" s="73"/>
      <c r="AP28" s="82"/>
      <c r="AQ28" s="82"/>
      <c r="AR28" s="82"/>
    </row>
    <row r="29" ht="24" spans="1:44">
      <c r="A29" s="37">
        <v>27</v>
      </c>
      <c r="B29" s="38">
        <v>591</v>
      </c>
      <c r="C29" s="39" t="s">
        <v>91</v>
      </c>
      <c r="D29" s="38" t="s">
        <v>39</v>
      </c>
      <c r="E29" s="40" t="s">
        <v>2</v>
      </c>
      <c r="F29" s="40">
        <v>4000</v>
      </c>
      <c r="G29" s="35">
        <v>1075.31808</v>
      </c>
      <c r="H29" s="36">
        <v>0.26882952</v>
      </c>
      <c r="I29" s="54">
        <v>2174.05</v>
      </c>
      <c r="J29" s="54">
        <v>291.02</v>
      </c>
      <c r="K29" s="54">
        <v>5609.85</v>
      </c>
      <c r="L29" s="54">
        <v>1556.89</v>
      </c>
      <c r="M29" s="54"/>
      <c r="N29" s="35">
        <v>1945.975</v>
      </c>
      <c r="O29" s="35">
        <v>461.9775</v>
      </c>
      <c r="P29" s="55">
        <v>0.48649375</v>
      </c>
      <c r="Q29" s="55">
        <v>0.429619392245316</v>
      </c>
      <c r="R29" s="54">
        <v>11934.95</v>
      </c>
      <c r="S29" s="35">
        <v>1082.09666666667</v>
      </c>
      <c r="T29" s="54">
        <v>2363.56</v>
      </c>
      <c r="U29" s="40">
        <v>3460</v>
      </c>
      <c r="V29" s="35">
        <v>1000.16144</v>
      </c>
      <c r="W29" s="36">
        <v>0.289064</v>
      </c>
      <c r="X29" s="54">
        <v>3955.83</v>
      </c>
      <c r="Y29" s="54">
        <v>1026.45</v>
      </c>
      <c r="Z29" s="54"/>
      <c r="AA29" s="35">
        <v>1318.61</v>
      </c>
      <c r="AB29" s="35">
        <v>342.15</v>
      </c>
      <c r="AC29" s="66" t="s">
        <v>92</v>
      </c>
      <c r="AD29" s="67">
        <v>0.381101156069364</v>
      </c>
      <c r="AE29" s="55">
        <v>0.342094772219973</v>
      </c>
      <c r="AF29" s="68">
        <f>VLOOKUP(B:B,[1]查询时间段分门店销售汇总!$D:$L,9,0)</f>
        <v>11739.73</v>
      </c>
      <c r="AG29" s="68">
        <f>VLOOKUP(B:B,[1]查询时间段分门店销售汇总!$D:$M,10,0)</f>
        <v>2874.35</v>
      </c>
      <c r="AH29" s="68"/>
      <c r="AI29" s="68"/>
      <c r="AJ29" s="72">
        <v>0.445023881728582</v>
      </c>
      <c r="AK29" s="72">
        <v>0.393651848687195</v>
      </c>
      <c r="AL29" s="73"/>
      <c r="AM29" s="73"/>
      <c r="AN29" s="73"/>
      <c r="AO29" s="73"/>
      <c r="AP29" s="82"/>
      <c r="AQ29" s="82"/>
      <c r="AR29" s="82"/>
    </row>
    <row r="30" spans="1:44">
      <c r="A30" s="37">
        <v>28</v>
      </c>
      <c r="B30" s="47">
        <v>122686</v>
      </c>
      <c r="C30" s="48" t="s">
        <v>93</v>
      </c>
      <c r="D30" s="38" t="s">
        <v>39</v>
      </c>
      <c r="E30" s="40" t="s">
        <v>2</v>
      </c>
      <c r="F30" s="40">
        <v>3500</v>
      </c>
      <c r="G30" s="35">
        <v>969.95094</v>
      </c>
      <c r="H30" s="36">
        <v>0.27712884</v>
      </c>
      <c r="I30" s="54">
        <v>1007.9</v>
      </c>
      <c r="J30" s="54">
        <v>253.26</v>
      </c>
      <c r="K30" s="54">
        <v>8624.83</v>
      </c>
      <c r="L30" s="54">
        <v>1852.83</v>
      </c>
      <c r="M30" s="54"/>
      <c r="N30" s="35">
        <v>2408.1825</v>
      </c>
      <c r="O30" s="35">
        <v>526.5225</v>
      </c>
      <c r="P30" s="55">
        <v>0.688052142857143</v>
      </c>
      <c r="Q30" s="55">
        <v>0.542834156127525</v>
      </c>
      <c r="R30" s="54">
        <v>11935.95</v>
      </c>
      <c r="S30" s="35">
        <v>1428.11333333333</v>
      </c>
      <c r="T30" s="54">
        <v>4340.49</v>
      </c>
      <c r="U30" s="40">
        <v>3027.5</v>
      </c>
      <c r="V30" s="35">
        <v>902.15867</v>
      </c>
      <c r="W30" s="36">
        <v>0.297988</v>
      </c>
      <c r="X30" s="54">
        <v>5390.3</v>
      </c>
      <c r="Y30" s="54">
        <v>1609.72</v>
      </c>
      <c r="Z30" s="54"/>
      <c r="AA30" s="35">
        <v>1796.76666666667</v>
      </c>
      <c r="AB30" s="35">
        <v>536.573333333333</v>
      </c>
      <c r="AC30" s="66" t="s">
        <v>94</v>
      </c>
      <c r="AD30" s="67">
        <v>0.593481970823012</v>
      </c>
      <c r="AE30" s="55">
        <v>0.59476603304531</v>
      </c>
      <c r="AF30" s="68">
        <f>VLOOKUP(B:B,[1]查询时间段分门店销售汇总!$D:$L,9,0)</f>
        <v>15023.03</v>
      </c>
      <c r="AG30" s="68">
        <f>VLOOKUP(B:B,[1]查询时间段分门店销售汇总!$D:$M,10,0)</f>
        <v>3715.81</v>
      </c>
      <c r="AH30" s="68"/>
      <c r="AI30" s="68"/>
      <c r="AJ30" s="72">
        <v>0.650840680168959</v>
      </c>
      <c r="AK30" s="72">
        <v>0.564174333578302</v>
      </c>
      <c r="AL30" s="73"/>
      <c r="AM30" s="73"/>
      <c r="AN30" s="73"/>
      <c r="AO30" s="73"/>
      <c r="AP30" s="82"/>
      <c r="AQ30" s="82"/>
      <c r="AR30" s="82"/>
    </row>
    <row r="31" spans="1:44">
      <c r="A31" s="37">
        <v>29</v>
      </c>
      <c r="B31" s="47">
        <v>122718</v>
      </c>
      <c r="C31" s="48" t="s">
        <v>95</v>
      </c>
      <c r="D31" s="38" t="s">
        <v>39</v>
      </c>
      <c r="E31" s="40" t="s">
        <v>2</v>
      </c>
      <c r="F31" s="40">
        <v>3500</v>
      </c>
      <c r="G31" s="35">
        <v>966.35742</v>
      </c>
      <c r="H31" s="36">
        <v>0.27610212</v>
      </c>
      <c r="I31" s="54">
        <v>1668.55</v>
      </c>
      <c r="J31" s="54">
        <v>621.95</v>
      </c>
      <c r="K31" s="54">
        <v>7657.16</v>
      </c>
      <c r="L31" s="54">
        <v>1680.12</v>
      </c>
      <c r="M31" s="54"/>
      <c r="N31" s="35">
        <v>2331.4275</v>
      </c>
      <c r="O31" s="35">
        <v>575.5175</v>
      </c>
      <c r="P31" s="55">
        <v>0.666122142857143</v>
      </c>
      <c r="Q31" s="55">
        <v>0.595553454745554</v>
      </c>
      <c r="R31" s="54">
        <v>11936.95</v>
      </c>
      <c r="S31" s="35">
        <v>995.776666666667</v>
      </c>
      <c r="T31" s="54">
        <v>4669.83</v>
      </c>
      <c r="U31" s="40">
        <v>3027.5</v>
      </c>
      <c r="V31" s="35">
        <v>898.81631</v>
      </c>
      <c r="W31" s="36">
        <v>0.296884</v>
      </c>
      <c r="X31" s="54">
        <v>7672.6</v>
      </c>
      <c r="Y31" s="54">
        <v>2003.46</v>
      </c>
      <c r="Z31" s="54"/>
      <c r="AA31" s="35">
        <v>2557.53333333333</v>
      </c>
      <c r="AB31" s="35">
        <v>667.82</v>
      </c>
      <c r="AC31" s="66" t="s">
        <v>96</v>
      </c>
      <c r="AD31" s="67">
        <v>0.844767409854114</v>
      </c>
      <c r="AE31" s="55">
        <v>0.742999423319321</v>
      </c>
      <c r="AF31" s="68">
        <f>VLOOKUP(B:B,[1]查询时间段分门店销售汇总!$D:$L,9,0)</f>
        <v>16998.31</v>
      </c>
      <c r="AG31" s="68">
        <f>VLOOKUP(B:B,[1]查询时间段分门店销售汇总!$D:$M,10,0)</f>
        <v>4305.53</v>
      </c>
      <c r="AH31" s="68"/>
      <c r="AI31" s="68"/>
      <c r="AJ31" s="72">
        <v>0.73641546626232</v>
      </c>
      <c r="AK31" s="72">
        <v>0.656142890762802</v>
      </c>
      <c r="AL31" s="73"/>
      <c r="AM31" s="73"/>
      <c r="AN31" s="73"/>
      <c r="AO31" s="73"/>
      <c r="AP31" s="82"/>
      <c r="AQ31" s="82"/>
      <c r="AR31" s="82"/>
    </row>
    <row r="32" spans="1:44">
      <c r="A32" s="37">
        <v>30</v>
      </c>
      <c r="B32" s="38">
        <v>54</v>
      </c>
      <c r="C32" s="39" t="s">
        <v>97</v>
      </c>
      <c r="D32" s="38" t="s">
        <v>98</v>
      </c>
      <c r="E32" s="40" t="s">
        <v>2</v>
      </c>
      <c r="F32" s="40">
        <v>12000</v>
      </c>
      <c r="G32" s="35">
        <v>3284.47728</v>
      </c>
      <c r="H32" s="36">
        <v>0.27370644</v>
      </c>
      <c r="I32" s="54">
        <v>2798.88</v>
      </c>
      <c r="J32" s="54">
        <v>25.85</v>
      </c>
      <c r="K32" s="54">
        <v>41137.6</v>
      </c>
      <c r="L32" s="54">
        <v>9671.42000000001</v>
      </c>
      <c r="M32" s="54"/>
      <c r="N32" s="35">
        <v>10984.12</v>
      </c>
      <c r="O32" s="35">
        <v>2424.3175</v>
      </c>
      <c r="P32" s="55">
        <v>0.915343333333333</v>
      </c>
      <c r="Q32" s="55">
        <v>0.738113645894972</v>
      </c>
      <c r="R32" s="54">
        <v>11937.95</v>
      </c>
      <c r="S32" s="35">
        <v>6030.91</v>
      </c>
      <c r="T32" s="54">
        <v>23044.87</v>
      </c>
      <c r="U32" s="40">
        <v>10380</v>
      </c>
      <c r="V32" s="35">
        <v>3054.91704</v>
      </c>
      <c r="W32" s="36">
        <v>0.294308</v>
      </c>
      <c r="X32" s="54">
        <v>18750.13</v>
      </c>
      <c r="Y32" s="54">
        <v>4258.63</v>
      </c>
      <c r="Z32" s="54"/>
      <c r="AA32" s="35">
        <v>6250.04333333333</v>
      </c>
      <c r="AB32" s="35">
        <v>1419.54333333333</v>
      </c>
      <c r="AC32" s="66" t="s">
        <v>99</v>
      </c>
      <c r="AD32" s="67">
        <v>0.602123635195889</v>
      </c>
      <c r="AE32" s="55">
        <v>0.464674920708593</v>
      </c>
      <c r="AF32" s="68">
        <f>VLOOKUP(B:B,[1]查询时间段分门店销售汇总!$D:$L,9,0)</f>
        <v>62686.61</v>
      </c>
      <c r="AG32" s="68">
        <f>VLOOKUP(B:B,[1]查询时间段分门店销售汇总!$D:$M,10,0)</f>
        <v>13955.91</v>
      </c>
      <c r="AH32" s="68"/>
      <c r="AI32" s="68"/>
      <c r="AJ32" s="72">
        <v>0.792097675006318</v>
      </c>
      <c r="AK32" s="72">
        <v>0.625750912663323</v>
      </c>
      <c r="AL32" s="73"/>
      <c r="AM32" s="73"/>
      <c r="AN32" s="73"/>
      <c r="AO32" s="73"/>
      <c r="AP32" s="82"/>
      <c r="AQ32" s="82"/>
      <c r="AR32" s="82"/>
    </row>
    <row r="33" spans="1:44">
      <c r="A33" s="37">
        <v>31</v>
      </c>
      <c r="B33" s="38">
        <v>104428</v>
      </c>
      <c r="C33" s="39" t="s">
        <v>100</v>
      </c>
      <c r="D33" s="38" t="s">
        <v>98</v>
      </c>
      <c r="E33" s="40" t="s">
        <v>2</v>
      </c>
      <c r="F33" s="40">
        <v>9200</v>
      </c>
      <c r="G33" s="35">
        <v>2500.781904</v>
      </c>
      <c r="H33" s="36">
        <v>0.27182412</v>
      </c>
      <c r="I33" s="54">
        <v>5047.94</v>
      </c>
      <c r="J33" s="54">
        <v>1477.55</v>
      </c>
      <c r="K33" s="54">
        <v>20958.72</v>
      </c>
      <c r="L33" s="54">
        <v>6561.38000000001</v>
      </c>
      <c r="M33" s="54"/>
      <c r="N33" s="35">
        <v>6501.665</v>
      </c>
      <c r="O33" s="35">
        <v>2009.7325</v>
      </c>
      <c r="P33" s="55">
        <v>0.706702717391304</v>
      </c>
      <c r="Q33" s="55">
        <v>0.803641651751173</v>
      </c>
      <c r="R33" s="54">
        <v>11938.95</v>
      </c>
      <c r="S33" s="35">
        <v>6089.48666666667</v>
      </c>
      <c r="T33" s="54">
        <v>2690.26</v>
      </c>
      <c r="U33" s="40">
        <v>7958</v>
      </c>
      <c r="V33" s="35">
        <v>2325.996072</v>
      </c>
      <c r="W33" s="36">
        <v>0.292284</v>
      </c>
      <c r="X33" s="54">
        <v>19241.74</v>
      </c>
      <c r="Y33" s="54">
        <v>4035.71</v>
      </c>
      <c r="Z33" s="54"/>
      <c r="AA33" s="35">
        <v>6413.91333333333</v>
      </c>
      <c r="AB33" s="35">
        <v>1345.23666666667</v>
      </c>
      <c r="AC33" s="66" t="s">
        <v>101</v>
      </c>
      <c r="AD33" s="67">
        <v>0.805970511853899</v>
      </c>
      <c r="AE33" s="55">
        <v>0.578348640765319</v>
      </c>
      <c r="AF33" s="68">
        <f>VLOOKUP(B:B,[1]查询时间段分门店销售汇总!$D:$L,9,0)</f>
        <v>45248.4</v>
      </c>
      <c r="AG33" s="68">
        <f>VLOOKUP(B:B,[1]查询时间段分门店销售汇总!$D:$M,10,0)</f>
        <v>12074.63</v>
      </c>
      <c r="AH33" s="68"/>
      <c r="AI33" s="68"/>
      <c r="AJ33" s="72">
        <v>0.74576260012526</v>
      </c>
      <c r="AK33" s="72">
        <v>0.711062224618126</v>
      </c>
      <c r="AL33" s="73"/>
      <c r="AM33" s="73"/>
      <c r="AN33" s="73"/>
      <c r="AO33" s="73"/>
      <c r="AP33" s="82"/>
      <c r="AQ33" s="82"/>
      <c r="AR33" s="82"/>
    </row>
    <row r="34" spans="1:44">
      <c r="A34" s="37">
        <v>32</v>
      </c>
      <c r="B34" s="38">
        <v>367</v>
      </c>
      <c r="C34" s="39" t="s">
        <v>102</v>
      </c>
      <c r="D34" s="38" t="s">
        <v>98</v>
      </c>
      <c r="E34" s="40" t="s">
        <v>2</v>
      </c>
      <c r="F34" s="40">
        <v>7700</v>
      </c>
      <c r="G34" s="35">
        <v>2195.820396</v>
      </c>
      <c r="H34" s="36">
        <v>0.28517148</v>
      </c>
      <c r="I34" s="54">
        <v>4109.6</v>
      </c>
      <c r="J34" s="54">
        <v>889.21</v>
      </c>
      <c r="K34" s="54">
        <v>20882.06</v>
      </c>
      <c r="L34" s="54">
        <v>4758.42</v>
      </c>
      <c r="M34" s="54"/>
      <c r="N34" s="35">
        <v>6247.915</v>
      </c>
      <c r="O34" s="35">
        <v>1411.9075</v>
      </c>
      <c r="P34" s="55">
        <v>0.811417532467533</v>
      </c>
      <c r="Q34" s="55">
        <v>0.642997716284989</v>
      </c>
      <c r="R34" s="54">
        <v>11939.95</v>
      </c>
      <c r="S34" s="35">
        <v>3887.10333333333</v>
      </c>
      <c r="T34" s="54">
        <v>9220.75</v>
      </c>
      <c r="U34" s="40">
        <v>6660.5</v>
      </c>
      <c r="V34" s="35">
        <v>2042.349078</v>
      </c>
      <c r="W34" s="36">
        <v>0.306636</v>
      </c>
      <c r="X34" s="54">
        <v>11160.05</v>
      </c>
      <c r="Y34" s="54">
        <v>3518.1</v>
      </c>
      <c r="Z34" s="54"/>
      <c r="AA34" s="35">
        <v>3720.01666666667</v>
      </c>
      <c r="AB34" s="35">
        <v>1172.7</v>
      </c>
      <c r="AC34" s="66" t="s">
        <v>103</v>
      </c>
      <c r="AD34" s="67">
        <v>0.558519130195431</v>
      </c>
      <c r="AE34" s="55">
        <v>0.574191754304991</v>
      </c>
      <c r="AF34" s="68">
        <f>VLOOKUP(B:B,[1]查询时间段分门店销售汇总!$D:$L,9,0)</f>
        <v>36151.71</v>
      </c>
      <c r="AG34" s="68">
        <f>VLOOKUP(B:B,[1]查询时间段分门店销售汇总!$D:$M,10,0)</f>
        <v>9165.73</v>
      </c>
      <c r="AH34" s="68"/>
      <c r="AI34" s="68"/>
      <c r="AJ34" s="72">
        <v>0.7119070921497</v>
      </c>
      <c r="AK34" s="72">
        <v>0.614723532383469</v>
      </c>
      <c r="AL34" s="73"/>
      <c r="AM34" s="73"/>
      <c r="AN34" s="73"/>
      <c r="AO34" s="73"/>
      <c r="AP34" s="82"/>
      <c r="AQ34" s="82"/>
      <c r="AR34" s="82"/>
    </row>
    <row r="35" ht="24" spans="1:44">
      <c r="A35" s="37">
        <v>33</v>
      </c>
      <c r="B35" s="38">
        <v>754</v>
      </c>
      <c r="C35" s="39" t="s">
        <v>104</v>
      </c>
      <c r="D35" s="38" t="s">
        <v>98</v>
      </c>
      <c r="E35" s="40" t="s">
        <v>2</v>
      </c>
      <c r="F35" s="40">
        <v>6930</v>
      </c>
      <c r="G35" s="35">
        <v>1928.2109616</v>
      </c>
      <c r="H35" s="36">
        <v>0.27824112</v>
      </c>
      <c r="I35" s="54">
        <v>2861.5</v>
      </c>
      <c r="J35" s="54">
        <v>839.3</v>
      </c>
      <c r="K35" s="54">
        <v>21311.95</v>
      </c>
      <c r="L35" s="54">
        <v>5062.76000000001</v>
      </c>
      <c r="M35" s="54"/>
      <c r="N35" s="35">
        <v>6043.3625</v>
      </c>
      <c r="O35" s="35">
        <v>1475.515</v>
      </c>
      <c r="P35" s="55">
        <v>0.872058080808081</v>
      </c>
      <c r="Q35" s="55">
        <v>0.765224879115739</v>
      </c>
      <c r="R35" s="54">
        <v>11940.95</v>
      </c>
      <c r="S35" s="35">
        <v>3031.58333333333</v>
      </c>
      <c r="T35" s="54">
        <v>12217.2</v>
      </c>
      <c r="U35" s="40">
        <v>5994.45</v>
      </c>
      <c r="V35" s="35">
        <v>1793.4435288</v>
      </c>
      <c r="W35" s="36">
        <v>0.299184</v>
      </c>
      <c r="X35" s="54">
        <v>12370.77</v>
      </c>
      <c r="Y35" s="54">
        <v>4114.68</v>
      </c>
      <c r="Z35" s="54"/>
      <c r="AA35" s="35">
        <v>4123.59</v>
      </c>
      <c r="AB35" s="35">
        <v>1371.56</v>
      </c>
      <c r="AC35" s="66" t="s">
        <v>105</v>
      </c>
      <c r="AD35" s="67">
        <v>0.687901308710557</v>
      </c>
      <c r="AE35" s="55">
        <v>0.764763416285383</v>
      </c>
      <c r="AF35" s="68">
        <f>VLOOKUP(B:B,[1]查询时间段分门店销售汇总!$D:$L,9,0)</f>
        <v>36544.22</v>
      </c>
      <c r="AG35" s="68">
        <f>VLOOKUP(B:B,[1]查询时间段分门店销售汇总!$D:$M,10,0)</f>
        <v>10016.74</v>
      </c>
      <c r="AH35" s="68"/>
      <c r="AI35" s="68"/>
      <c r="AJ35" s="72">
        <v>0.799596090877365</v>
      </c>
      <c r="AK35" s="72">
        <v>0.76503525187191</v>
      </c>
      <c r="AL35" s="73"/>
      <c r="AM35" s="73"/>
      <c r="AN35" s="73"/>
      <c r="AO35" s="73"/>
      <c r="AP35" s="82"/>
      <c r="AQ35" s="82"/>
      <c r="AR35" s="82"/>
    </row>
    <row r="36" spans="1:44">
      <c r="A36" s="37">
        <v>34</v>
      </c>
      <c r="B36" s="38">
        <v>104838</v>
      </c>
      <c r="C36" s="39" t="s">
        <v>106</v>
      </c>
      <c r="D36" s="38" t="s">
        <v>98</v>
      </c>
      <c r="E36" s="40" t="s">
        <v>2</v>
      </c>
      <c r="F36" s="40">
        <v>6800</v>
      </c>
      <c r="G36" s="35">
        <v>1901.348544</v>
      </c>
      <c r="H36" s="36">
        <v>0.27961008</v>
      </c>
      <c r="I36" s="54">
        <v>2243.8</v>
      </c>
      <c r="J36" s="54">
        <v>846.4</v>
      </c>
      <c r="K36" s="54">
        <v>11057.55</v>
      </c>
      <c r="L36" s="54">
        <v>2409.73</v>
      </c>
      <c r="M36" s="54"/>
      <c r="N36" s="35">
        <v>3325.3375</v>
      </c>
      <c r="O36" s="35">
        <v>814.0325</v>
      </c>
      <c r="P36" s="55">
        <v>0.489020220588235</v>
      </c>
      <c r="Q36" s="55">
        <v>0.428134285304399</v>
      </c>
      <c r="R36" s="54">
        <v>11941.95</v>
      </c>
      <c r="S36" s="35">
        <v>2955.12333333333</v>
      </c>
      <c r="T36" s="54">
        <v>2192.18</v>
      </c>
      <c r="U36" s="40">
        <v>5882</v>
      </c>
      <c r="V36" s="35">
        <v>1768.458592</v>
      </c>
      <c r="W36" s="36">
        <v>0.300656</v>
      </c>
      <c r="X36" s="54">
        <v>9973.28</v>
      </c>
      <c r="Y36" s="54">
        <v>2682.07</v>
      </c>
      <c r="Z36" s="54"/>
      <c r="AA36" s="35">
        <v>3324.42666666667</v>
      </c>
      <c r="AB36" s="35">
        <v>894.023333333333</v>
      </c>
      <c r="AC36" s="66" t="s">
        <v>107</v>
      </c>
      <c r="AD36" s="67">
        <v>0.565186444520005</v>
      </c>
      <c r="AE36" s="55">
        <v>0.505538177358316</v>
      </c>
      <c r="AF36" s="68">
        <f>VLOOKUP(B:B,[1]查询时间段分门店销售汇总!$D:$L,9,0)</f>
        <v>23274.63</v>
      </c>
      <c r="AG36" s="68">
        <f>VLOOKUP(B:B,[1]查询时间段分门店销售汇总!$D:$M,10,0)</f>
        <v>5938.2</v>
      </c>
      <c r="AH36" s="68"/>
      <c r="AI36" s="68"/>
      <c r="AJ36" s="72">
        <v>0.518990099451456</v>
      </c>
      <c r="AK36" s="72">
        <v>0.45994158536456</v>
      </c>
      <c r="AL36" s="73"/>
      <c r="AM36" s="73"/>
      <c r="AN36" s="73"/>
      <c r="AO36" s="73"/>
      <c r="AP36" s="82"/>
      <c r="AQ36" s="82"/>
      <c r="AR36" s="82"/>
    </row>
    <row r="37" s="9" customFormat="1" spans="1:44">
      <c r="A37" s="37">
        <v>35</v>
      </c>
      <c r="B37" s="38">
        <v>56</v>
      </c>
      <c r="C37" s="39" t="s">
        <v>108</v>
      </c>
      <c r="D37" s="38" t="s">
        <v>98</v>
      </c>
      <c r="E37" s="40" t="s">
        <v>2</v>
      </c>
      <c r="F37" s="40">
        <v>6000</v>
      </c>
      <c r="G37" s="35">
        <v>1884.0312</v>
      </c>
      <c r="H37" s="36">
        <v>0.3140052</v>
      </c>
      <c r="I37" s="54">
        <v>506.7</v>
      </c>
      <c r="J37" s="54">
        <v>205.94</v>
      </c>
      <c r="K37" s="54">
        <v>11894.85</v>
      </c>
      <c r="L37" s="54">
        <v>2183.78</v>
      </c>
      <c r="M37" s="54"/>
      <c r="N37" s="35">
        <v>3100.3875</v>
      </c>
      <c r="O37" s="35">
        <v>597.43</v>
      </c>
      <c r="P37" s="55">
        <v>0.51673125</v>
      </c>
      <c r="Q37" s="55">
        <v>0.317101967313493</v>
      </c>
      <c r="R37" s="54">
        <v>11942.95</v>
      </c>
      <c r="S37" s="35">
        <v>2523.08333333333</v>
      </c>
      <c r="T37" s="54">
        <v>4325.6</v>
      </c>
      <c r="U37" s="40">
        <v>5190</v>
      </c>
      <c r="V37" s="35">
        <v>1752.3516</v>
      </c>
      <c r="W37" s="36">
        <v>0.33764</v>
      </c>
      <c r="X37" s="54">
        <v>4010.05</v>
      </c>
      <c r="Y37" s="54">
        <v>1136.08</v>
      </c>
      <c r="Z37" s="54"/>
      <c r="AA37" s="35">
        <v>1336.68333333333</v>
      </c>
      <c r="AB37" s="35">
        <v>378.693333333333</v>
      </c>
      <c r="AC37" s="66" t="s">
        <v>109</v>
      </c>
      <c r="AD37" s="67">
        <v>0.257549775208734</v>
      </c>
      <c r="AE37" s="55">
        <v>0.216105793685088</v>
      </c>
      <c r="AF37" s="68">
        <f>VLOOKUP(B:B,[1]查询时间段分门店销售汇总!$D:$L,9,0)</f>
        <v>16411.6</v>
      </c>
      <c r="AG37" s="68">
        <f>VLOOKUP(B:B,[1]查询时间段分门店销售汇总!$D:$M,10,0)</f>
        <v>3525.79</v>
      </c>
      <c r="AH37" s="68"/>
      <c r="AI37" s="68"/>
      <c r="AJ37" s="72">
        <v>0.414748546878949</v>
      </c>
      <c r="AK37" s="72">
        <v>0.275599195058592</v>
      </c>
      <c r="AL37" s="73"/>
      <c r="AM37" s="73"/>
      <c r="AN37" s="73"/>
      <c r="AO37" s="73"/>
      <c r="AP37" s="84"/>
      <c r="AQ37" s="84"/>
      <c r="AR37" s="84"/>
    </row>
    <row r="38" spans="1:44">
      <c r="A38" s="37">
        <v>36</v>
      </c>
      <c r="B38" s="38">
        <v>52</v>
      </c>
      <c r="C38" s="39" t="s">
        <v>110</v>
      </c>
      <c r="D38" s="38" t="s">
        <v>98</v>
      </c>
      <c r="E38" s="40" t="s">
        <v>2</v>
      </c>
      <c r="F38" s="40">
        <v>5000</v>
      </c>
      <c r="G38" s="35">
        <v>1516.1232</v>
      </c>
      <c r="H38" s="36">
        <v>0.30322464</v>
      </c>
      <c r="I38" s="54">
        <v>640.28</v>
      </c>
      <c r="J38" s="54">
        <v>257.2</v>
      </c>
      <c r="K38" s="54">
        <v>5219.03</v>
      </c>
      <c r="L38" s="54">
        <v>1318.18</v>
      </c>
      <c r="M38" s="54"/>
      <c r="N38" s="35">
        <v>1464.8275</v>
      </c>
      <c r="O38" s="35">
        <v>393.845</v>
      </c>
      <c r="P38" s="55">
        <v>0.2929655</v>
      </c>
      <c r="Q38" s="55">
        <v>0.259771105672679</v>
      </c>
      <c r="R38" s="54">
        <v>11943.95</v>
      </c>
      <c r="S38" s="35">
        <v>2091.67333333333</v>
      </c>
      <c r="T38" s="61">
        <v>-1055.99</v>
      </c>
      <c r="U38" s="40">
        <v>4325</v>
      </c>
      <c r="V38" s="35">
        <v>1410.1576</v>
      </c>
      <c r="W38" s="36">
        <v>0.326048</v>
      </c>
      <c r="X38" s="54">
        <v>4928.3</v>
      </c>
      <c r="Y38" s="54">
        <v>1373.9</v>
      </c>
      <c r="Z38" s="54"/>
      <c r="AA38" s="35">
        <v>1642.76666666667</v>
      </c>
      <c r="AB38" s="35">
        <v>457.966666666667</v>
      </c>
      <c r="AC38" s="66" t="s">
        <v>111</v>
      </c>
      <c r="AD38" s="67">
        <v>0.379830443159924</v>
      </c>
      <c r="AE38" s="55">
        <v>0.324762754650024</v>
      </c>
      <c r="AF38" s="68">
        <f>VLOOKUP(B:B,[1]查询时间段分门店销售汇总!$D:$L,9,0)</f>
        <v>10787.61</v>
      </c>
      <c r="AG38" s="68">
        <f>VLOOKUP(B:B,[1]查询时间段分门店销售汇总!$D:$M,10,0)</f>
        <v>2949.28</v>
      </c>
      <c r="AH38" s="68"/>
      <c r="AI38" s="68"/>
      <c r="AJ38" s="72">
        <v>0.327145109931766</v>
      </c>
      <c r="AK38" s="72">
        <v>0.286477887794011</v>
      </c>
      <c r="AL38" s="73"/>
      <c r="AM38" s="73"/>
      <c r="AN38" s="73"/>
      <c r="AO38" s="73"/>
      <c r="AP38" s="82"/>
      <c r="AQ38" s="82"/>
      <c r="AR38" s="82"/>
    </row>
    <row r="39" spans="1:44">
      <c r="A39" s="37">
        <v>37</v>
      </c>
      <c r="B39" s="47">
        <v>122176</v>
      </c>
      <c r="C39" s="48" t="s">
        <v>112</v>
      </c>
      <c r="D39" s="38" t="s">
        <v>98</v>
      </c>
      <c r="E39" s="40" t="s">
        <v>2</v>
      </c>
      <c r="F39" s="40">
        <v>2600</v>
      </c>
      <c r="G39" s="35">
        <v>778.596</v>
      </c>
      <c r="H39" s="36">
        <v>0.29946</v>
      </c>
      <c r="I39" s="54">
        <v>1506.21</v>
      </c>
      <c r="J39" s="54">
        <v>650.17</v>
      </c>
      <c r="K39" s="54">
        <v>1931.65</v>
      </c>
      <c r="L39" s="54">
        <v>740.300000000001</v>
      </c>
      <c r="M39" s="54"/>
      <c r="N39" s="35">
        <v>859.465</v>
      </c>
      <c r="O39" s="35">
        <v>347.6175</v>
      </c>
      <c r="P39" s="55">
        <v>0.330563461538462</v>
      </c>
      <c r="Q39" s="55">
        <v>0.446467102322643</v>
      </c>
      <c r="R39" s="54">
        <v>11944.95</v>
      </c>
      <c r="S39" s="35">
        <v>948.283333333333</v>
      </c>
      <c r="T39" s="61">
        <v>-913.2</v>
      </c>
      <c r="U39" s="40">
        <v>2249</v>
      </c>
      <c r="V39" s="35">
        <v>724.178</v>
      </c>
      <c r="W39" s="36">
        <v>0.322</v>
      </c>
      <c r="X39" s="54">
        <v>2357.2</v>
      </c>
      <c r="Y39" s="54">
        <v>1014.76</v>
      </c>
      <c r="Z39" s="54"/>
      <c r="AA39" s="35">
        <v>785.733333333333</v>
      </c>
      <c r="AB39" s="35">
        <v>338.253333333333</v>
      </c>
      <c r="AC39" s="66" t="s">
        <v>113</v>
      </c>
      <c r="AD39" s="67">
        <v>0.349370090410553</v>
      </c>
      <c r="AE39" s="55">
        <v>0.467085900611912</v>
      </c>
      <c r="AF39" s="68">
        <f>VLOOKUP(B:B,[1]查询时间段分门店销售汇总!$D:$L,9,0)</f>
        <v>5795.06</v>
      </c>
      <c r="AG39" s="68">
        <f>VLOOKUP(B:B,[1]查询时间段分门店销售汇总!$D:$M,10,0)</f>
        <v>2405.22</v>
      </c>
      <c r="AH39" s="68"/>
      <c r="AI39" s="68"/>
      <c r="AJ39" s="72">
        <v>0.337963492156062</v>
      </c>
      <c r="AK39" s="72">
        <v>0.454938018709577</v>
      </c>
      <c r="AL39" s="73"/>
      <c r="AM39" s="73"/>
      <c r="AN39" s="73"/>
      <c r="AO39" s="73"/>
      <c r="AP39" s="82"/>
      <c r="AQ39" s="82"/>
      <c r="AR39" s="82"/>
    </row>
    <row r="40" spans="1:44">
      <c r="A40" s="37">
        <v>38</v>
      </c>
      <c r="B40" s="38">
        <v>707</v>
      </c>
      <c r="C40" s="39" t="s">
        <v>114</v>
      </c>
      <c r="D40" s="38" t="s">
        <v>115</v>
      </c>
      <c r="E40" s="49" t="s">
        <v>2</v>
      </c>
      <c r="F40" s="40">
        <v>13407.5</v>
      </c>
      <c r="G40" s="35">
        <v>4096.42029</v>
      </c>
      <c r="H40" s="36">
        <v>0.305532</v>
      </c>
      <c r="I40" s="54">
        <v>8131.92</v>
      </c>
      <c r="J40" s="54">
        <v>2059.57</v>
      </c>
      <c r="K40" s="54">
        <v>43029.51</v>
      </c>
      <c r="L40" s="54">
        <v>13425.54</v>
      </c>
      <c r="M40" s="54"/>
      <c r="N40" s="35">
        <v>12790.3575</v>
      </c>
      <c r="O40" s="35">
        <v>3871.2775</v>
      </c>
      <c r="P40" s="55">
        <v>0.953970352414693</v>
      </c>
      <c r="Q40" s="55">
        <v>0.945039138061686</v>
      </c>
      <c r="R40" s="54">
        <v>11945.95</v>
      </c>
      <c r="S40" s="35">
        <v>7271.33666666667</v>
      </c>
      <c r="T40" s="54">
        <v>21215.5</v>
      </c>
      <c r="U40" s="40">
        <v>15500</v>
      </c>
      <c r="V40" s="35">
        <v>4404.24378</v>
      </c>
      <c r="W40" s="36">
        <v>0.28414476</v>
      </c>
      <c r="X40" s="54">
        <v>32211.17</v>
      </c>
      <c r="Y40" s="54">
        <v>7890.41</v>
      </c>
      <c r="Z40" s="54"/>
      <c r="AA40" s="35">
        <v>10737.0566666667</v>
      </c>
      <c r="AB40" s="35">
        <v>2630.13666666667</v>
      </c>
      <c r="AC40" s="66" t="s">
        <v>116</v>
      </c>
      <c r="AD40" s="67">
        <v>0.692713333333336</v>
      </c>
      <c r="AE40" s="55">
        <v>0.597182353667687</v>
      </c>
      <c r="AF40" s="68">
        <f>VLOOKUP(B:B,[1]查询时间段分门店销售汇总!$D:$L,9,0)</f>
        <v>83372.6</v>
      </c>
      <c r="AG40" s="68">
        <f>VLOOKUP(B:B,[1]查询时间段分门店销售汇总!$D:$M,10,0)</f>
        <v>23375.51</v>
      </c>
      <c r="AH40" s="68"/>
      <c r="AI40" s="68"/>
      <c r="AJ40" s="72">
        <v>0.832643563367622</v>
      </c>
      <c r="AK40" s="72">
        <v>0.789755531652247</v>
      </c>
      <c r="AL40" s="73"/>
      <c r="AM40" s="73"/>
      <c r="AN40" s="73"/>
      <c r="AO40" s="73"/>
      <c r="AP40" s="82"/>
      <c r="AQ40" s="82"/>
      <c r="AR40" s="82"/>
    </row>
    <row r="41" spans="1:44">
      <c r="A41" s="37">
        <v>39</v>
      </c>
      <c r="B41" s="38">
        <v>511</v>
      </c>
      <c r="C41" s="39" t="s">
        <v>117</v>
      </c>
      <c r="D41" s="38" t="s">
        <v>115</v>
      </c>
      <c r="E41" s="50" t="s">
        <v>2</v>
      </c>
      <c r="F41" s="40">
        <v>11625.6</v>
      </c>
      <c r="G41" s="35">
        <v>3262.14336</v>
      </c>
      <c r="H41" s="36">
        <v>0.2806</v>
      </c>
      <c r="I41" s="54">
        <v>6004.56</v>
      </c>
      <c r="J41" s="54">
        <v>2128.85</v>
      </c>
      <c r="K41" s="54">
        <v>41786.7</v>
      </c>
      <c r="L41" s="54">
        <v>11363.27</v>
      </c>
      <c r="M41" s="54"/>
      <c r="N41" s="35">
        <v>11947.815</v>
      </c>
      <c r="O41" s="35">
        <v>3373.03</v>
      </c>
      <c r="P41" s="57">
        <v>1.02771598885219</v>
      </c>
      <c r="Q41" s="57">
        <v>1.03399195797453</v>
      </c>
      <c r="R41" s="54">
        <v>11946.95</v>
      </c>
      <c r="S41" s="35">
        <v>6501.01333333333</v>
      </c>
      <c r="T41" s="54">
        <v>22283.66</v>
      </c>
      <c r="U41" s="40">
        <v>13440</v>
      </c>
      <c r="V41" s="35">
        <v>3507.27552</v>
      </c>
      <c r="W41" s="36">
        <v>0.260958</v>
      </c>
      <c r="X41" s="54">
        <v>17470.23</v>
      </c>
      <c r="Y41" s="54">
        <v>4707.54</v>
      </c>
      <c r="Z41" s="54"/>
      <c r="AA41" s="35">
        <v>5823.41</v>
      </c>
      <c r="AB41" s="35">
        <v>1569.18</v>
      </c>
      <c r="AC41" s="66" t="s">
        <v>118</v>
      </c>
      <c r="AD41" s="67">
        <v>0.43328943452381</v>
      </c>
      <c r="AE41" s="55">
        <v>0.447407108752038</v>
      </c>
      <c r="AF41" s="68">
        <f>VLOOKUP(B:B,[1]查询时间段分门店销售汇总!$D:$L,9,0)</f>
        <v>65261.49</v>
      </c>
      <c r="AG41" s="68">
        <f>VLOOKUP(B:B,[1]查询时间段分门店销售汇总!$D:$M,10,0)</f>
        <v>18199.65</v>
      </c>
      <c r="AH41" s="68"/>
      <c r="AI41" s="68"/>
      <c r="AJ41" s="77">
        <v>0.751666505417957</v>
      </c>
      <c r="AK41" s="77">
        <v>0.77214005702067</v>
      </c>
      <c r="AL41" s="75">
        <v>3</v>
      </c>
      <c r="AM41" s="75"/>
      <c r="AN41" s="75">
        <v>150</v>
      </c>
      <c r="AO41" s="85"/>
      <c r="AP41" s="81"/>
      <c r="AQ41" s="81"/>
      <c r="AR41" s="81"/>
    </row>
    <row r="42" spans="1:44">
      <c r="A42" s="37">
        <v>40</v>
      </c>
      <c r="B42" s="38">
        <v>724</v>
      </c>
      <c r="C42" s="39" t="s">
        <v>119</v>
      </c>
      <c r="D42" s="38" t="s">
        <v>115</v>
      </c>
      <c r="E42" s="49" t="s">
        <v>2</v>
      </c>
      <c r="F42" s="40">
        <v>10518.4</v>
      </c>
      <c r="G42" s="35">
        <v>3188.547776</v>
      </c>
      <c r="H42" s="36">
        <v>0.30314</v>
      </c>
      <c r="I42" s="54">
        <v>5485.1</v>
      </c>
      <c r="J42" s="54">
        <v>2111.34</v>
      </c>
      <c r="K42" s="54">
        <v>31376.9</v>
      </c>
      <c r="L42" s="54">
        <v>6794.75000000001</v>
      </c>
      <c r="M42" s="54"/>
      <c r="N42" s="35">
        <v>9215.5</v>
      </c>
      <c r="O42" s="35">
        <v>2226.5225</v>
      </c>
      <c r="P42" s="55">
        <v>0.876131350775783</v>
      </c>
      <c r="Q42" s="55">
        <v>0.69828732589767</v>
      </c>
      <c r="R42" s="54">
        <v>11947.95</v>
      </c>
      <c r="S42" s="35">
        <v>5720.97333333333</v>
      </c>
      <c r="T42" s="54">
        <v>14213.98</v>
      </c>
      <c r="U42" s="40">
        <v>12160</v>
      </c>
      <c r="V42" s="35">
        <v>3428.149632</v>
      </c>
      <c r="W42" s="36">
        <v>0.2819202</v>
      </c>
      <c r="X42" s="54">
        <v>17904.81</v>
      </c>
      <c r="Y42" s="54">
        <v>5753.59</v>
      </c>
      <c r="Z42" s="54"/>
      <c r="AA42" s="35">
        <v>5968.27</v>
      </c>
      <c r="AB42" s="35">
        <v>1917.86333333333</v>
      </c>
      <c r="AC42" s="66" t="s">
        <v>120</v>
      </c>
      <c r="AD42" s="67">
        <v>0.490811677631579</v>
      </c>
      <c r="AE42" s="55">
        <v>0.559445630794837</v>
      </c>
      <c r="AF42" s="68">
        <f>VLOOKUP(B:B,[1]查询时间段分门店销售汇总!$D:$L,9,0)</f>
        <v>54766.81</v>
      </c>
      <c r="AG42" s="68">
        <f>VLOOKUP(B:B,[1]查询时间段分门店销售汇总!$D:$M,10,0)</f>
        <v>14659.68</v>
      </c>
      <c r="AH42" s="68"/>
      <c r="AI42" s="68"/>
      <c r="AJ42" s="72">
        <v>0.697190326095812</v>
      </c>
      <c r="AK42" s="72">
        <v>0.636308393203766</v>
      </c>
      <c r="AL42" s="73"/>
      <c r="AM42" s="73"/>
      <c r="AN42" s="73"/>
      <c r="AO42" s="73"/>
      <c r="AP42" s="82"/>
      <c r="AQ42" s="82"/>
      <c r="AR42" s="82"/>
    </row>
    <row r="43" spans="1:44">
      <c r="A43" s="37"/>
      <c r="B43" s="38">
        <v>737</v>
      </c>
      <c r="C43" s="39" t="s">
        <v>121</v>
      </c>
      <c r="D43" s="38" t="s">
        <v>115</v>
      </c>
      <c r="E43" s="50" t="s">
        <v>2</v>
      </c>
      <c r="F43" s="40">
        <v>10241.6</v>
      </c>
      <c r="G43" s="35">
        <v>2955.7667264</v>
      </c>
      <c r="H43" s="36">
        <v>0.288604</v>
      </c>
      <c r="I43" s="54">
        <v>3986.35</v>
      </c>
      <c r="J43" s="54">
        <v>704.34</v>
      </c>
      <c r="K43" s="54">
        <v>83851.14</v>
      </c>
      <c r="L43" s="54">
        <v>18511.73</v>
      </c>
      <c r="M43" s="54">
        <v>5950</v>
      </c>
      <c r="N43" s="35">
        <v>16009</v>
      </c>
      <c r="O43" s="35">
        <v>4804.0175</v>
      </c>
      <c r="P43" s="57">
        <v>1.56</v>
      </c>
      <c r="Q43" s="57">
        <v>1.62530332894406</v>
      </c>
      <c r="R43" s="54">
        <v>11948.95</v>
      </c>
      <c r="S43" s="35">
        <v>4727.38333333333</v>
      </c>
      <c r="T43" s="54">
        <v>69668.99</v>
      </c>
      <c r="U43" s="40">
        <v>11840</v>
      </c>
      <c r="V43" s="35">
        <v>3177.8763648</v>
      </c>
      <c r="W43" s="36">
        <v>0.26840172</v>
      </c>
      <c r="X43" s="54">
        <v>36008.97</v>
      </c>
      <c r="Y43" s="54">
        <v>5007.96</v>
      </c>
      <c r="Z43" s="54">
        <v>5949</v>
      </c>
      <c r="AA43" s="35">
        <v>10019.99</v>
      </c>
      <c r="AB43" s="35">
        <v>1669.32</v>
      </c>
      <c r="AC43" s="66" t="s">
        <v>122</v>
      </c>
      <c r="AD43" s="67">
        <v>0.846282939189189</v>
      </c>
      <c r="AE43" s="55">
        <v>0.525294192842225</v>
      </c>
      <c r="AF43" s="68">
        <f>VLOOKUP(B:B,[1]查询时间段分门店销售汇总!$D:$L,9,0)</f>
        <v>123846.46</v>
      </c>
      <c r="AG43" s="68">
        <f>VLOOKUP(B:B,[1]查询时间段分门店销售汇总!$D:$M,10,0)</f>
        <v>24224.03</v>
      </c>
      <c r="AH43" s="68">
        <v>11899</v>
      </c>
      <c r="AI43" s="78">
        <v>663</v>
      </c>
      <c r="AJ43" s="79">
        <v>1.4683</v>
      </c>
      <c r="AK43" s="79">
        <v>1.103</v>
      </c>
      <c r="AL43" s="75">
        <v>2</v>
      </c>
      <c r="AM43" s="75"/>
      <c r="AN43" s="75">
        <v>100</v>
      </c>
      <c r="AO43" s="85"/>
      <c r="AP43" s="81"/>
      <c r="AQ43" s="81"/>
      <c r="AR43" s="75">
        <v>220.4</v>
      </c>
    </row>
    <row r="44" spans="1:44">
      <c r="A44" s="37">
        <v>48</v>
      </c>
      <c r="B44" s="38">
        <v>377</v>
      </c>
      <c r="C44" s="39" t="s">
        <v>123</v>
      </c>
      <c r="D44" s="38" t="s">
        <v>115</v>
      </c>
      <c r="E44" s="50" t="s">
        <v>2</v>
      </c>
      <c r="F44" s="40">
        <v>10103.2</v>
      </c>
      <c r="G44" s="35">
        <v>3226.2750624</v>
      </c>
      <c r="H44" s="36">
        <v>0.319332</v>
      </c>
      <c r="I44" s="54">
        <v>7579.72</v>
      </c>
      <c r="J44" s="54">
        <v>2390.22</v>
      </c>
      <c r="K44" s="54">
        <v>35609.35</v>
      </c>
      <c r="L44" s="54">
        <v>11497.37</v>
      </c>
      <c r="M44" s="54"/>
      <c r="N44" s="35">
        <v>10797.2675</v>
      </c>
      <c r="O44" s="35">
        <v>3471.8975</v>
      </c>
      <c r="P44" s="57">
        <v>1.06869778881938</v>
      </c>
      <c r="Q44" s="57">
        <v>1.07613189602541</v>
      </c>
      <c r="R44" s="54">
        <v>11949.95</v>
      </c>
      <c r="S44" s="35">
        <v>7597.11333333333</v>
      </c>
      <c r="T44" s="54">
        <v>12818.01</v>
      </c>
      <c r="U44" s="40">
        <v>11680</v>
      </c>
      <c r="V44" s="35">
        <v>3468.7119168</v>
      </c>
      <c r="W44" s="36">
        <v>0.29697876</v>
      </c>
      <c r="X44" s="54">
        <v>40265.36</v>
      </c>
      <c r="Y44" s="54">
        <v>9762.69</v>
      </c>
      <c r="Z44" s="54"/>
      <c r="AA44" s="35">
        <v>13421.7866666667</v>
      </c>
      <c r="AB44" s="35">
        <v>3254.23</v>
      </c>
      <c r="AC44" s="66" t="s">
        <v>124</v>
      </c>
      <c r="AD44" s="67">
        <v>1.14912557077626</v>
      </c>
      <c r="AE44" s="55">
        <v>0.938166696472774</v>
      </c>
      <c r="AF44" s="68">
        <f>VLOOKUP(B:B,[1]查询时间段分门店销售汇总!$D:$L,9,0)</f>
        <v>83454.43</v>
      </c>
      <c r="AG44" s="68">
        <f>VLOOKUP(B:B,[1]查询时间段分门店销售汇总!$D:$M,10,0)</f>
        <v>23650.27</v>
      </c>
      <c r="AH44" s="68"/>
      <c r="AI44" s="78"/>
      <c r="AJ44" s="79">
        <v>1.10604815195725</v>
      </c>
      <c r="AK44" s="79">
        <v>1.01454380196743</v>
      </c>
      <c r="AL44" s="75">
        <v>2</v>
      </c>
      <c r="AM44" s="75"/>
      <c r="AN44" s="75">
        <v>100</v>
      </c>
      <c r="AO44" s="85"/>
      <c r="AP44" s="81"/>
      <c r="AQ44" s="81"/>
      <c r="AR44" s="75">
        <v>33.9</v>
      </c>
    </row>
    <row r="45" spans="1:44">
      <c r="A45" s="37">
        <v>49</v>
      </c>
      <c r="B45" s="38">
        <v>598</v>
      </c>
      <c r="C45" s="39" t="s">
        <v>125</v>
      </c>
      <c r="D45" s="38" t="s">
        <v>115</v>
      </c>
      <c r="E45" s="49" t="s">
        <v>2</v>
      </c>
      <c r="F45" s="40">
        <v>9411.2</v>
      </c>
      <c r="G45" s="35">
        <v>2997.5048448</v>
      </c>
      <c r="H45" s="36">
        <v>0.318504</v>
      </c>
      <c r="I45" s="54">
        <v>5970.82</v>
      </c>
      <c r="J45" s="54">
        <v>1605.8</v>
      </c>
      <c r="K45" s="54">
        <v>20156.65</v>
      </c>
      <c r="L45" s="54">
        <v>6254.94999999999</v>
      </c>
      <c r="M45" s="54"/>
      <c r="N45" s="35">
        <v>6531.8675</v>
      </c>
      <c r="O45" s="35">
        <v>1965.1875</v>
      </c>
      <c r="P45" s="55">
        <v>0.694052565028902</v>
      </c>
      <c r="Q45" s="55">
        <v>0.655607781054686</v>
      </c>
      <c r="R45" s="54">
        <v>11950.95</v>
      </c>
      <c r="S45" s="35">
        <v>3864.19</v>
      </c>
      <c r="T45" s="54">
        <v>8564.08</v>
      </c>
      <c r="U45" s="40">
        <v>10880</v>
      </c>
      <c r="V45" s="35">
        <v>3222.7508736</v>
      </c>
      <c r="W45" s="36">
        <v>0.29620872</v>
      </c>
      <c r="X45" s="54">
        <v>15326.38</v>
      </c>
      <c r="Y45" s="54">
        <v>4640.72</v>
      </c>
      <c r="Z45" s="54"/>
      <c r="AA45" s="35">
        <v>5108.79333333333</v>
      </c>
      <c r="AB45" s="35">
        <v>1546.90666666667</v>
      </c>
      <c r="AC45" s="66" t="s">
        <v>126</v>
      </c>
      <c r="AD45" s="67">
        <v>0.469558210784313</v>
      </c>
      <c r="AE45" s="55">
        <v>0.479995732632813</v>
      </c>
      <c r="AF45" s="68">
        <f>VLOOKUP(B:B,[1]查询时间段分门店销售汇总!$D:$L,9,0)</f>
        <v>41453.85</v>
      </c>
      <c r="AG45" s="68">
        <f>VLOOKUP(B:B,[1]查询时间段分门店销售汇总!$D:$M,10,0)</f>
        <v>12501.46</v>
      </c>
      <c r="AH45" s="68"/>
      <c r="AI45" s="68"/>
      <c r="AJ45" s="72">
        <v>0.589798220952468</v>
      </c>
      <c r="AK45" s="72">
        <v>0.577214100921809</v>
      </c>
      <c r="AL45" s="73"/>
      <c r="AM45" s="73"/>
      <c r="AN45" s="73"/>
      <c r="AO45" s="73"/>
      <c r="AP45" s="82"/>
      <c r="AQ45" s="82"/>
      <c r="AR45" s="82"/>
    </row>
    <row r="46" spans="1:44">
      <c r="A46" s="37">
        <v>52</v>
      </c>
      <c r="B46" s="38">
        <v>515</v>
      </c>
      <c r="C46" s="39" t="s">
        <v>127</v>
      </c>
      <c r="D46" s="38" t="s">
        <v>115</v>
      </c>
      <c r="E46" s="49" t="s">
        <v>2</v>
      </c>
      <c r="F46" s="40">
        <v>8553.12</v>
      </c>
      <c r="G46" s="35">
        <v>2321.316768</v>
      </c>
      <c r="H46" s="36">
        <v>0.2714</v>
      </c>
      <c r="I46" s="54">
        <v>6423.1</v>
      </c>
      <c r="J46" s="54">
        <v>1341.52</v>
      </c>
      <c r="K46" s="54">
        <v>27532.8</v>
      </c>
      <c r="L46" s="54">
        <v>7021.86</v>
      </c>
      <c r="M46" s="54"/>
      <c r="N46" s="35">
        <v>8488.975</v>
      </c>
      <c r="O46" s="35">
        <v>2090.845</v>
      </c>
      <c r="P46" s="55">
        <v>0.99250039751576</v>
      </c>
      <c r="Q46" s="55">
        <v>0.90071507207585</v>
      </c>
      <c r="R46" s="54">
        <v>11951.95</v>
      </c>
      <c r="S46" s="35">
        <v>4203.68666666667</v>
      </c>
      <c r="T46" s="54">
        <v>14921.74</v>
      </c>
      <c r="U46" s="40">
        <v>9888</v>
      </c>
      <c r="V46" s="35">
        <v>2495.750976</v>
      </c>
      <c r="W46" s="36">
        <v>0.252402</v>
      </c>
      <c r="X46" s="54">
        <v>14925.55</v>
      </c>
      <c r="Y46" s="54">
        <v>3906.03</v>
      </c>
      <c r="Z46" s="54"/>
      <c r="AA46" s="35">
        <v>4975.18333333333</v>
      </c>
      <c r="AB46" s="35">
        <v>1302.01</v>
      </c>
      <c r="AC46" s="66" t="s">
        <v>128</v>
      </c>
      <c r="AD46" s="67">
        <v>0.503153654261057</v>
      </c>
      <c r="AE46" s="55">
        <v>0.521690670471764</v>
      </c>
      <c r="AF46" s="68">
        <f>VLOOKUP(B:B,[1]查询时间段分门店销售汇总!$D:$L,9,0)</f>
        <v>48881.45</v>
      </c>
      <c r="AG46" s="68">
        <f>VLOOKUP(B:B,[1]查询时间段分门店销售汇总!$D:$M,10,0)</f>
        <v>12269.41</v>
      </c>
      <c r="AH46" s="68"/>
      <c r="AI46" s="68"/>
      <c r="AJ46" s="72">
        <v>0.765249587954753</v>
      </c>
      <c r="AK46" s="72">
        <v>0.731518579199786</v>
      </c>
      <c r="AL46" s="73"/>
      <c r="AM46" s="73"/>
      <c r="AN46" s="73"/>
      <c r="AO46" s="73"/>
      <c r="AP46" s="82"/>
      <c r="AQ46" s="82"/>
      <c r="AR46" s="82"/>
    </row>
    <row r="47" spans="1:44">
      <c r="A47" s="37">
        <v>53</v>
      </c>
      <c r="B47" s="38">
        <v>103639</v>
      </c>
      <c r="C47" s="39" t="s">
        <v>129</v>
      </c>
      <c r="D47" s="38" t="s">
        <v>115</v>
      </c>
      <c r="E47" s="49" t="s">
        <v>2</v>
      </c>
      <c r="F47" s="40">
        <v>8260.75</v>
      </c>
      <c r="G47" s="35">
        <v>2574.082743</v>
      </c>
      <c r="H47" s="36">
        <v>0.311604</v>
      </c>
      <c r="I47" s="54">
        <v>3959.72</v>
      </c>
      <c r="J47" s="54">
        <v>1361.32</v>
      </c>
      <c r="K47" s="54">
        <v>22106</v>
      </c>
      <c r="L47" s="54">
        <v>6816.84</v>
      </c>
      <c r="M47" s="54"/>
      <c r="N47" s="35">
        <v>6516.43</v>
      </c>
      <c r="O47" s="35">
        <v>2044.54</v>
      </c>
      <c r="P47" s="55">
        <v>0.788842417456042</v>
      </c>
      <c r="Q47" s="55">
        <v>0.794279051658286</v>
      </c>
      <c r="R47" s="54">
        <v>11952.95</v>
      </c>
      <c r="S47" s="35">
        <v>4632.83333333333</v>
      </c>
      <c r="T47" s="54">
        <v>8207.5</v>
      </c>
      <c r="U47" s="40">
        <v>9550</v>
      </c>
      <c r="V47" s="35">
        <v>2767.510926</v>
      </c>
      <c r="W47" s="36">
        <v>0.28979172</v>
      </c>
      <c r="X47" s="54">
        <v>11594.41</v>
      </c>
      <c r="Y47" s="54">
        <v>4190.36</v>
      </c>
      <c r="Z47" s="54"/>
      <c r="AA47" s="35">
        <v>3864.80333333333</v>
      </c>
      <c r="AB47" s="35">
        <v>1396.78666666667</v>
      </c>
      <c r="AC47" s="66" t="s">
        <v>130</v>
      </c>
      <c r="AD47" s="67">
        <v>0.404691448516579</v>
      </c>
      <c r="AE47" s="55">
        <v>0.504708636755232</v>
      </c>
      <c r="AF47" s="68">
        <f>VLOOKUP(B:B,[1]查询时间段分门店销售汇总!$D:$L,9,0)</f>
        <v>37660.13</v>
      </c>
      <c r="AG47" s="68">
        <f>VLOOKUP(B:B,[1]查询时间段分门店销售汇总!$D:$M,10,0)</f>
        <v>12368.52</v>
      </c>
      <c r="AH47" s="68"/>
      <c r="AI47" s="68"/>
      <c r="AJ47" s="72">
        <v>0.610444134666818</v>
      </c>
      <c r="AK47" s="72">
        <v>0.665014818445562</v>
      </c>
      <c r="AL47" s="73"/>
      <c r="AM47" s="73"/>
      <c r="AN47" s="73"/>
      <c r="AO47" s="73"/>
      <c r="AP47" s="82"/>
      <c r="AQ47" s="82"/>
      <c r="AR47" s="82"/>
    </row>
    <row r="48" spans="1:44">
      <c r="A48" s="37">
        <v>54</v>
      </c>
      <c r="B48" s="38">
        <v>743</v>
      </c>
      <c r="C48" s="39" t="s">
        <v>131</v>
      </c>
      <c r="D48" s="38" t="s">
        <v>115</v>
      </c>
      <c r="E48" s="49" t="s">
        <v>2</v>
      </c>
      <c r="F48" s="40">
        <v>7352.5</v>
      </c>
      <c r="G48" s="35">
        <v>2205.1618</v>
      </c>
      <c r="H48" s="36">
        <v>0.29992</v>
      </c>
      <c r="I48" s="54">
        <v>4342.7</v>
      </c>
      <c r="J48" s="54">
        <v>1591.98</v>
      </c>
      <c r="K48" s="54">
        <v>20550.02</v>
      </c>
      <c r="L48" s="54">
        <v>6735.89000000001</v>
      </c>
      <c r="M48" s="54"/>
      <c r="N48" s="35">
        <v>6223.18</v>
      </c>
      <c r="O48" s="35">
        <v>2081.9675</v>
      </c>
      <c r="P48" s="55">
        <v>0.846403264195852</v>
      </c>
      <c r="Q48" s="55">
        <v>0.944133668558925</v>
      </c>
      <c r="R48" s="54">
        <v>11953.95</v>
      </c>
      <c r="S48" s="35">
        <v>4037.66</v>
      </c>
      <c r="T48" s="54">
        <v>8437.04</v>
      </c>
      <c r="U48" s="40">
        <v>8500</v>
      </c>
      <c r="V48" s="35">
        <v>2370.8676</v>
      </c>
      <c r="W48" s="36">
        <v>0.2789256</v>
      </c>
      <c r="X48" s="54">
        <v>10779.73</v>
      </c>
      <c r="Y48" s="54">
        <v>3736.77</v>
      </c>
      <c r="Z48" s="54"/>
      <c r="AA48" s="35">
        <v>3593.24333333333</v>
      </c>
      <c r="AB48" s="35">
        <v>1245.59</v>
      </c>
      <c r="AC48" s="66" t="s">
        <v>132</v>
      </c>
      <c r="AD48" s="67">
        <v>0.422734509803921</v>
      </c>
      <c r="AE48" s="55">
        <v>0.5253730743969</v>
      </c>
      <c r="AF48" s="68">
        <f>VLOOKUP(B:B,[1]查询时间段分门店销售汇总!$D:$L,9,0)</f>
        <v>35672.45</v>
      </c>
      <c r="AG48" s="68">
        <f>VLOOKUP(B:B,[1]查询时间段分门店销售汇总!$D:$M,10,0)</f>
        <v>12064.64</v>
      </c>
      <c r="AH48" s="68"/>
      <c r="AI48" s="68"/>
      <c r="AJ48" s="72">
        <v>0.649653068657804</v>
      </c>
      <c r="AK48" s="72">
        <v>0.757198939324996</v>
      </c>
      <c r="AL48" s="73"/>
      <c r="AM48" s="73"/>
      <c r="AN48" s="73"/>
      <c r="AO48" s="73"/>
      <c r="AP48" s="82"/>
      <c r="AQ48" s="82"/>
      <c r="AR48" s="82"/>
    </row>
    <row r="49" spans="1:44">
      <c r="A49" s="37">
        <v>56</v>
      </c>
      <c r="B49" s="38">
        <v>723</v>
      </c>
      <c r="C49" s="39" t="s">
        <v>133</v>
      </c>
      <c r="D49" s="38" t="s">
        <v>115</v>
      </c>
      <c r="E49" s="49" t="s">
        <v>2</v>
      </c>
      <c r="F49" s="40">
        <v>6747</v>
      </c>
      <c r="G49" s="35">
        <v>1659.195252</v>
      </c>
      <c r="H49" s="36">
        <v>0.245916</v>
      </c>
      <c r="I49" s="54">
        <v>4219.82</v>
      </c>
      <c r="J49" s="54">
        <v>294.45</v>
      </c>
      <c r="K49" s="54">
        <v>14793.22</v>
      </c>
      <c r="L49" s="54">
        <v>5003.91999999999</v>
      </c>
      <c r="M49" s="54"/>
      <c r="N49" s="35">
        <v>4753.26</v>
      </c>
      <c r="O49" s="35">
        <v>1324.5925</v>
      </c>
      <c r="P49" s="55">
        <v>0.704499777678968</v>
      </c>
      <c r="Q49" s="55">
        <v>0.798334312012603</v>
      </c>
      <c r="R49" s="54">
        <v>11954.95</v>
      </c>
      <c r="S49" s="35">
        <v>3632.43333333333</v>
      </c>
      <c r="T49" s="54">
        <v>3895.92</v>
      </c>
      <c r="U49" s="40">
        <v>7800</v>
      </c>
      <c r="V49" s="35">
        <v>1794</v>
      </c>
      <c r="W49" s="36">
        <v>0.23</v>
      </c>
      <c r="X49" s="54">
        <v>16741.88</v>
      </c>
      <c r="Y49" s="54">
        <v>2535.64</v>
      </c>
      <c r="Z49" s="54"/>
      <c r="AA49" s="35">
        <v>5580.62666666667</v>
      </c>
      <c r="AB49" s="35">
        <v>845.213333333333</v>
      </c>
      <c r="AC49" s="66" t="s">
        <v>134</v>
      </c>
      <c r="AD49" s="67">
        <v>0.715464957264958</v>
      </c>
      <c r="AE49" s="55">
        <v>0.471133407655147</v>
      </c>
      <c r="AF49" s="68">
        <f>VLOOKUP(B:B,[1]查询时间段分门店销售汇总!$D:$L,9,0)</f>
        <v>35754.92</v>
      </c>
      <c r="AG49" s="68">
        <f>VLOOKUP(B:B,[1]查询时间段分门店销售汇总!$D:$M,10,0)</f>
        <v>7834.01</v>
      </c>
      <c r="AH49" s="68"/>
      <c r="AI49" s="68"/>
      <c r="AJ49" s="72">
        <v>0.709591966341192</v>
      </c>
      <c r="AK49" s="72">
        <v>0.651814022968343</v>
      </c>
      <c r="AL49" s="73"/>
      <c r="AM49" s="73"/>
      <c r="AN49" s="73"/>
      <c r="AO49" s="73"/>
      <c r="AP49" s="82"/>
      <c r="AQ49" s="82"/>
      <c r="AR49" s="82"/>
    </row>
    <row r="50" spans="1:44">
      <c r="A50" s="37">
        <v>57</v>
      </c>
      <c r="B50" s="38">
        <v>740</v>
      </c>
      <c r="C50" s="39" t="s">
        <v>135</v>
      </c>
      <c r="D50" s="38" t="s">
        <v>115</v>
      </c>
      <c r="E50" s="49" t="s">
        <v>2</v>
      </c>
      <c r="F50" s="40">
        <v>6487.5</v>
      </c>
      <c r="G50" s="35">
        <v>2035.85535</v>
      </c>
      <c r="H50" s="36">
        <v>0.313812</v>
      </c>
      <c r="I50" s="54">
        <v>3720.54</v>
      </c>
      <c r="J50" s="54">
        <v>905.53</v>
      </c>
      <c r="K50" s="54">
        <v>19854.52</v>
      </c>
      <c r="L50" s="54">
        <v>5687.40999999999</v>
      </c>
      <c r="M50" s="54"/>
      <c r="N50" s="35">
        <v>5893.765</v>
      </c>
      <c r="O50" s="35">
        <v>1648.235</v>
      </c>
      <c r="P50" s="55">
        <v>0.908480154142582</v>
      </c>
      <c r="Q50" s="55">
        <v>0.80960319700513</v>
      </c>
      <c r="R50" s="54">
        <v>11955.95</v>
      </c>
      <c r="S50" s="35">
        <v>2729.35</v>
      </c>
      <c r="T50" s="54">
        <v>11666.47</v>
      </c>
      <c r="U50" s="40">
        <v>7500</v>
      </c>
      <c r="V50" s="35">
        <v>2188.8387</v>
      </c>
      <c r="W50" s="36">
        <v>0.29184516</v>
      </c>
      <c r="X50" s="54">
        <v>10231.14</v>
      </c>
      <c r="Y50" s="54">
        <v>2917.23</v>
      </c>
      <c r="Z50" s="54"/>
      <c r="AA50" s="35">
        <v>3410.38</v>
      </c>
      <c r="AB50" s="35">
        <v>972.41</v>
      </c>
      <c r="AC50" s="66" t="s">
        <v>136</v>
      </c>
      <c r="AD50" s="67">
        <v>0.454717333333333</v>
      </c>
      <c r="AE50" s="55">
        <v>0.444258409722014</v>
      </c>
      <c r="AF50" s="68">
        <f>VLOOKUP(B:B,[1]查询时间段分门店销售汇总!$D:$L,9,0)</f>
        <v>33806.2</v>
      </c>
      <c r="AG50" s="68">
        <f>VLOOKUP(B:B,[1]查询时间段分门店销售汇总!$D:$M,10,0)</f>
        <v>9510.16</v>
      </c>
      <c r="AH50" s="68"/>
      <c r="AI50" s="68"/>
      <c r="AJ50" s="72">
        <v>0.697754385964912</v>
      </c>
      <c r="AK50" s="72">
        <v>0.646512604149406</v>
      </c>
      <c r="AL50" s="73"/>
      <c r="AM50" s="73"/>
      <c r="AN50" s="73"/>
      <c r="AO50" s="73"/>
      <c r="AP50" s="82"/>
      <c r="AQ50" s="82"/>
      <c r="AR50" s="82"/>
    </row>
    <row r="51" spans="1:44">
      <c r="A51" s="37">
        <v>59</v>
      </c>
      <c r="B51" s="38">
        <v>102479</v>
      </c>
      <c r="C51" s="39" t="s">
        <v>137</v>
      </c>
      <c r="D51" s="38" t="s">
        <v>115</v>
      </c>
      <c r="E51" s="49" t="s">
        <v>2</v>
      </c>
      <c r="F51" s="40">
        <v>6228</v>
      </c>
      <c r="G51" s="35">
        <v>1926.345312</v>
      </c>
      <c r="H51" s="36">
        <v>0.309304</v>
      </c>
      <c r="I51" s="54">
        <v>2975.61</v>
      </c>
      <c r="J51" s="54">
        <v>788.78</v>
      </c>
      <c r="K51" s="54">
        <v>13156.9</v>
      </c>
      <c r="L51" s="54">
        <v>2864.71</v>
      </c>
      <c r="M51" s="54"/>
      <c r="N51" s="35">
        <v>4033.1275</v>
      </c>
      <c r="O51" s="35">
        <v>913.3725</v>
      </c>
      <c r="P51" s="55">
        <v>0.64757988118176</v>
      </c>
      <c r="Q51" s="55">
        <v>0.474147856207413</v>
      </c>
      <c r="R51" s="54">
        <v>11956.95</v>
      </c>
      <c r="S51" s="35">
        <v>3388.16333333333</v>
      </c>
      <c r="T51" s="54">
        <v>2992.41</v>
      </c>
      <c r="U51" s="40">
        <v>7200</v>
      </c>
      <c r="V51" s="35">
        <v>2071.099584</v>
      </c>
      <c r="W51" s="36">
        <v>0.28765272</v>
      </c>
      <c r="X51" s="54">
        <v>10436</v>
      </c>
      <c r="Y51" s="54">
        <v>2942.82</v>
      </c>
      <c r="Z51" s="54"/>
      <c r="AA51" s="35">
        <v>3478.66666666667</v>
      </c>
      <c r="AB51" s="35">
        <v>980.94</v>
      </c>
      <c r="AC51" s="66" t="s">
        <v>138</v>
      </c>
      <c r="AD51" s="67">
        <v>0.483148148148149</v>
      </c>
      <c r="AE51" s="55">
        <v>0.473632464405922</v>
      </c>
      <c r="AF51" s="68">
        <f>VLOOKUP(B:B,[1]查询时间段分门店销售汇总!$D:$L,9,0)</f>
        <v>26568.51</v>
      </c>
      <c r="AG51" s="68">
        <f>VLOOKUP(B:B,[1]查询时间段分门店销售汇总!$D:$M,10,0)</f>
        <v>6596.3</v>
      </c>
      <c r="AH51" s="68"/>
      <c r="AI51" s="68"/>
      <c r="AJ51" s="72">
        <v>0.571218395252838</v>
      </c>
      <c r="AK51" s="72">
        <v>0.473917066848293</v>
      </c>
      <c r="AL51" s="73"/>
      <c r="AM51" s="73"/>
      <c r="AN51" s="73"/>
      <c r="AO51" s="73"/>
      <c r="AP51" s="82"/>
      <c r="AQ51" s="82"/>
      <c r="AR51" s="82"/>
    </row>
    <row r="52" ht="24" spans="1:44">
      <c r="A52" s="37">
        <v>60</v>
      </c>
      <c r="B52" s="38">
        <v>573</v>
      </c>
      <c r="C52" s="39" t="s">
        <v>139</v>
      </c>
      <c r="D52" s="38" t="s">
        <v>115</v>
      </c>
      <c r="E52" s="49" t="s">
        <v>2</v>
      </c>
      <c r="F52" s="40">
        <v>6137.175</v>
      </c>
      <c r="G52" s="35">
        <v>1962.0548475</v>
      </c>
      <c r="H52" s="36">
        <v>0.3197</v>
      </c>
      <c r="I52" s="54">
        <v>3091.44</v>
      </c>
      <c r="J52" s="54">
        <v>617.13</v>
      </c>
      <c r="K52" s="54">
        <v>10740.44</v>
      </c>
      <c r="L52" s="54">
        <v>3502.44999999999</v>
      </c>
      <c r="M52" s="54"/>
      <c r="N52" s="35">
        <v>3457.97</v>
      </c>
      <c r="O52" s="35">
        <v>1029.895</v>
      </c>
      <c r="P52" s="55">
        <v>0.563446536883827</v>
      </c>
      <c r="Q52" s="55">
        <v>0.52490632528049</v>
      </c>
      <c r="R52" s="54">
        <v>11957.95</v>
      </c>
      <c r="S52" s="35">
        <v>2803.51666666667</v>
      </c>
      <c r="T52" s="54">
        <v>2329.89</v>
      </c>
      <c r="U52" s="40">
        <v>7095</v>
      </c>
      <c r="V52" s="35">
        <v>2109.492495</v>
      </c>
      <c r="W52" s="36">
        <v>0.297321</v>
      </c>
      <c r="X52" s="54">
        <v>8082.18</v>
      </c>
      <c r="Y52" s="54">
        <v>2774.57</v>
      </c>
      <c r="Z52" s="54"/>
      <c r="AA52" s="35">
        <v>2694.06</v>
      </c>
      <c r="AB52" s="35">
        <v>924.856666666667</v>
      </c>
      <c r="AC52" s="66" t="s">
        <v>140</v>
      </c>
      <c r="AD52" s="67">
        <v>0.379712473572939</v>
      </c>
      <c r="AE52" s="55">
        <v>0.43842614698028</v>
      </c>
      <c r="AF52" s="68">
        <f>VLOOKUP(B:B,[1]查询时间段分门店销售汇总!$D:$L,9,0)</f>
        <v>21914.06</v>
      </c>
      <c r="AG52" s="68">
        <f>VLOOKUP(B:B,[1]查询时间段分门店销售汇总!$D:$M,10,0)</f>
        <v>6894.15</v>
      </c>
      <c r="AH52" s="68"/>
      <c r="AI52" s="68"/>
      <c r="AJ52" s="72">
        <v>0.478121120485582</v>
      </c>
      <c r="AK52" s="72">
        <v>0.486301573687277</v>
      </c>
      <c r="AL52" s="73"/>
      <c r="AM52" s="73"/>
      <c r="AN52" s="73"/>
      <c r="AO52" s="73"/>
      <c r="AP52" s="82"/>
      <c r="AQ52" s="82"/>
      <c r="AR52" s="82"/>
    </row>
    <row r="53" spans="1:44">
      <c r="A53" s="37">
        <v>65</v>
      </c>
      <c r="B53" s="47">
        <v>114848</v>
      </c>
      <c r="C53" s="48" t="s">
        <v>141</v>
      </c>
      <c r="D53" s="38" t="s">
        <v>115</v>
      </c>
      <c r="E53" s="49" t="s">
        <v>2</v>
      </c>
      <c r="F53" s="40">
        <v>5190</v>
      </c>
      <c r="G53" s="35">
        <v>1432.44</v>
      </c>
      <c r="H53" s="36">
        <v>0.276</v>
      </c>
      <c r="I53" s="54">
        <v>2294.4</v>
      </c>
      <c r="J53" s="54">
        <v>624.21</v>
      </c>
      <c r="K53" s="54">
        <v>12703.77</v>
      </c>
      <c r="L53" s="54">
        <v>4729.82000000001</v>
      </c>
      <c r="M53" s="54"/>
      <c r="N53" s="35">
        <v>3749.5425</v>
      </c>
      <c r="O53" s="35">
        <v>1338.5075</v>
      </c>
      <c r="P53" s="55">
        <v>0.722455202312139</v>
      </c>
      <c r="Q53" s="55">
        <v>0.93442482756695</v>
      </c>
      <c r="R53" s="54">
        <v>11958.95</v>
      </c>
      <c r="S53" s="35">
        <v>1648.20666666667</v>
      </c>
      <c r="T53" s="54">
        <v>7759.15</v>
      </c>
      <c r="U53" s="40">
        <v>6000</v>
      </c>
      <c r="V53" s="35">
        <v>1540.08</v>
      </c>
      <c r="W53" s="36">
        <v>0.25668</v>
      </c>
      <c r="X53" s="54">
        <v>7052.6</v>
      </c>
      <c r="Y53" s="54">
        <v>2390.51</v>
      </c>
      <c r="Z53" s="54"/>
      <c r="AA53" s="35">
        <v>2350.86666666667</v>
      </c>
      <c r="AB53" s="35">
        <v>796.836666666667</v>
      </c>
      <c r="AC53" s="66" t="s">
        <v>142</v>
      </c>
      <c r="AD53" s="67">
        <v>0.391811111111112</v>
      </c>
      <c r="AE53" s="55">
        <v>0.517399529028795</v>
      </c>
      <c r="AF53" s="68">
        <f>VLOOKUP(B:B,[1]查询时间段分门店销售汇总!$D:$L,9,0)</f>
        <v>22050.77</v>
      </c>
      <c r="AG53" s="68">
        <f>VLOOKUP(B:B,[1]查询时间段分门店销售汇总!$D:$M,10,0)</f>
        <v>7744.55</v>
      </c>
      <c r="AH53" s="68"/>
      <c r="AI53" s="68"/>
      <c r="AJ53" s="72">
        <v>0.568905314757482</v>
      </c>
      <c r="AK53" s="72">
        <v>0.748265700483092</v>
      </c>
      <c r="AL53" s="73"/>
      <c r="AM53" s="73"/>
      <c r="AN53" s="73"/>
      <c r="AO53" s="73"/>
      <c r="AP53" s="82"/>
      <c r="AQ53" s="82"/>
      <c r="AR53" s="82"/>
    </row>
    <row r="54" ht="24" spans="1:44">
      <c r="A54" s="40">
        <v>38</v>
      </c>
      <c r="B54" s="41">
        <v>571</v>
      </c>
      <c r="C54" s="42" t="s">
        <v>143</v>
      </c>
      <c r="D54" s="41" t="s">
        <v>115</v>
      </c>
      <c r="E54" s="40" t="s">
        <v>144</v>
      </c>
      <c r="F54" s="40">
        <v>16305.25</v>
      </c>
      <c r="G54" s="35">
        <v>4669.758379</v>
      </c>
      <c r="H54" s="36">
        <v>0.286396</v>
      </c>
      <c r="I54" s="54">
        <v>15640.71</v>
      </c>
      <c r="J54" s="54">
        <v>4419.96</v>
      </c>
      <c r="K54" s="54">
        <v>48409.54</v>
      </c>
      <c r="L54" s="54">
        <v>13852.55</v>
      </c>
      <c r="M54" s="54"/>
      <c r="N54" s="35">
        <v>16012.5625</v>
      </c>
      <c r="O54" s="35">
        <v>4568.1275</v>
      </c>
      <c r="P54" s="36">
        <v>0.982049493261373</v>
      </c>
      <c r="Q54" s="36">
        <v>0.978236373115783</v>
      </c>
      <c r="R54" s="54">
        <v>12019.95</v>
      </c>
      <c r="S54" s="54"/>
      <c r="T54" s="54">
        <v>20698.47</v>
      </c>
      <c r="U54" s="40">
        <v>18850</v>
      </c>
      <c r="V54" s="35">
        <v>5020.665078</v>
      </c>
      <c r="W54" s="36">
        <v>0.26634828</v>
      </c>
      <c r="X54" s="54">
        <v>48409.54</v>
      </c>
      <c r="Y54" s="54">
        <v>11905.99</v>
      </c>
      <c r="Z54" s="54"/>
      <c r="AA54" s="35">
        <v>11944.22</v>
      </c>
      <c r="AB54" s="35">
        <v>3968.66333333333</v>
      </c>
      <c r="AC54" s="66" t="s">
        <v>145</v>
      </c>
      <c r="AD54" s="66">
        <v>0.633645623342175</v>
      </c>
      <c r="AE54" s="36">
        <v>0.790465659763599</v>
      </c>
      <c r="AF54" s="68">
        <f>VLOOKUP(B:B,[1]查询时间段分门店销售汇总!$D:$L,9,0)</f>
        <v>99882.91</v>
      </c>
      <c r="AG54" s="68">
        <f>VLOOKUP(B:B,[1]查询时间段分门店销售汇总!$D:$M,10,0)</f>
        <v>30178.5</v>
      </c>
      <c r="AH54" s="68"/>
      <c r="AI54" s="68"/>
      <c r="AJ54" s="77">
        <v>0.8202520304506</v>
      </c>
      <c r="AK54" s="77">
        <v>0.894415526675368</v>
      </c>
      <c r="AL54" s="73"/>
      <c r="AM54" s="73"/>
      <c r="AN54" s="73"/>
      <c r="AO54" s="73"/>
      <c r="AP54" s="73"/>
      <c r="AQ54" s="73"/>
      <c r="AR54" s="73"/>
    </row>
    <row r="55" spans="1:44">
      <c r="A55" s="40">
        <v>40</v>
      </c>
      <c r="B55" s="41">
        <v>712</v>
      </c>
      <c r="C55" s="42" t="s">
        <v>146</v>
      </c>
      <c r="D55" s="41" t="s">
        <v>115</v>
      </c>
      <c r="E55" s="40" t="s">
        <v>144</v>
      </c>
      <c r="F55" s="40">
        <v>12456</v>
      </c>
      <c r="G55" s="35">
        <v>4022.29152</v>
      </c>
      <c r="H55" s="36">
        <v>0.32292</v>
      </c>
      <c r="I55" s="54">
        <v>12952.17</v>
      </c>
      <c r="J55" s="54">
        <v>3534.55</v>
      </c>
      <c r="K55" s="54">
        <v>44828.88</v>
      </c>
      <c r="L55" s="54">
        <v>11915.6</v>
      </c>
      <c r="M55" s="54"/>
      <c r="N55" s="35">
        <v>14445.2625</v>
      </c>
      <c r="O55" s="35">
        <v>3862.5375</v>
      </c>
      <c r="P55" s="36">
        <v>1.15970315510597</v>
      </c>
      <c r="Q55" s="36">
        <v>0.960282834000058</v>
      </c>
      <c r="R55" s="54">
        <v>12020.95</v>
      </c>
      <c r="S55" s="54"/>
      <c r="T55" s="54">
        <v>25967.83</v>
      </c>
      <c r="U55" s="40">
        <v>14400</v>
      </c>
      <c r="V55" s="35">
        <v>4324.54464</v>
      </c>
      <c r="W55" s="36">
        <v>0.3003156</v>
      </c>
      <c r="X55" s="54">
        <v>44828.88</v>
      </c>
      <c r="Y55" s="54">
        <v>8323.25</v>
      </c>
      <c r="Z55" s="54"/>
      <c r="AA55" s="35">
        <v>7711.19</v>
      </c>
      <c r="AB55" s="35">
        <v>2774.41666666667</v>
      </c>
      <c r="AC55" s="66" t="s">
        <v>147</v>
      </c>
      <c r="AD55" s="66">
        <v>0.535499305555556</v>
      </c>
      <c r="AE55" s="36">
        <v>0.641551168417738</v>
      </c>
      <c r="AF55" s="68">
        <f>VLOOKUP(B:B,[1]查询时间段分门店销售汇总!$D:$L,9,0)</f>
        <v>80914.62</v>
      </c>
      <c r="AG55" s="68">
        <f>VLOOKUP(B:B,[1]查询时间段分门店销售汇总!$D:$M,10,0)</f>
        <v>23773.41</v>
      </c>
      <c r="AH55" s="68"/>
      <c r="AI55" s="68"/>
      <c r="AJ55" s="77">
        <v>0.869825206398349</v>
      </c>
      <c r="AK55" s="77">
        <v>0.81800136256658</v>
      </c>
      <c r="AL55" s="73"/>
      <c r="AM55" s="73"/>
      <c r="AN55" s="73"/>
      <c r="AO55" s="73"/>
      <c r="AP55" s="73"/>
      <c r="AQ55" s="73"/>
      <c r="AR55" s="73"/>
    </row>
    <row r="56" spans="1:44">
      <c r="A56" s="40">
        <v>41</v>
      </c>
      <c r="B56" s="41">
        <v>546</v>
      </c>
      <c r="C56" s="42" t="s">
        <v>148</v>
      </c>
      <c r="D56" s="41" t="s">
        <v>115</v>
      </c>
      <c r="E56" s="40" t="s">
        <v>144</v>
      </c>
      <c r="F56" s="40">
        <v>12066.75</v>
      </c>
      <c r="G56" s="35">
        <v>3727.853478</v>
      </c>
      <c r="H56" s="36">
        <v>0.308936</v>
      </c>
      <c r="I56" s="54">
        <v>24585.09</v>
      </c>
      <c r="J56" s="54">
        <v>6682.67</v>
      </c>
      <c r="K56" s="54">
        <v>43089.94</v>
      </c>
      <c r="L56" s="54">
        <v>13714.54</v>
      </c>
      <c r="M56" s="54">
        <v>15545</v>
      </c>
      <c r="N56" s="35">
        <v>13032.51</v>
      </c>
      <c r="O56" s="35">
        <v>5099.3025</v>
      </c>
      <c r="P56" s="57">
        <v>1.08</v>
      </c>
      <c r="Q56" s="57">
        <v>1.36789241586174</v>
      </c>
      <c r="R56" s="54">
        <v>12021.95</v>
      </c>
      <c r="S56" s="35">
        <v>8060.08666666667</v>
      </c>
      <c r="T56" s="54">
        <v>18909.68</v>
      </c>
      <c r="U56" s="40">
        <v>13950</v>
      </c>
      <c r="V56" s="35">
        <v>4007.981196</v>
      </c>
      <c r="W56" s="36">
        <v>0.28731048</v>
      </c>
      <c r="X56" s="54">
        <v>43089.94</v>
      </c>
      <c r="Y56" s="54">
        <v>9237.04</v>
      </c>
      <c r="Z56" s="54"/>
      <c r="AA56" s="35">
        <v>9228.46</v>
      </c>
      <c r="AB56" s="35">
        <v>3079.01333333333</v>
      </c>
      <c r="AC56" s="66" t="s">
        <v>149</v>
      </c>
      <c r="AD56" s="66">
        <v>0.66153835125448</v>
      </c>
      <c r="AE56" s="36">
        <v>0.768220503730461</v>
      </c>
      <c r="AF56" s="68">
        <f>VLOOKUP(B:B,[1]查询时间段分门店销售汇总!$D:$L,9,0)</f>
        <v>95360.41</v>
      </c>
      <c r="AG56" s="68">
        <f>VLOOKUP(B:B,[1]查询时间段分门店销售汇总!$D:$M,10,0)</f>
        <v>29634.26</v>
      </c>
      <c r="AH56" s="68">
        <v>15545</v>
      </c>
      <c r="AI56" s="68"/>
      <c r="AJ56" s="77">
        <v>0.8765</v>
      </c>
      <c r="AK56" s="77">
        <v>1.10019924554556</v>
      </c>
      <c r="AL56" s="75">
        <v>3</v>
      </c>
      <c r="AM56" s="75"/>
      <c r="AN56" s="75">
        <v>150</v>
      </c>
      <c r="AO56" s="85"/>
      <c r="AP56" s="85"/>
      <c r="AQ56" s="85"/>
      <c r="AR56" s="86"/>
    </row>
    <row r="57" spans="1:44">
      <c r="A57" s="40">
        <v>42</v>
      </c>
      <c r="B57" s="41">
        <v>373</v>
      </c>
      <c r="C57" s="42" t="s">
        <v>150</v>
      </c>
      <c r="D57" s="41" t="s">
        <v>115</v>
      </c>
      <c r="E57" s="40" t="s">
        <v>144</v>
      </c>
      <c r="F57" s="40">
        <v>11798.6</v>
      </c>
      <c r="G57" s="35">
        <v>3034.9774752</v>
      </c>
      <c r="H57" s="36">
        <v>0.257232</v>
      </c>
      <c r="I57" s="54">
        <v>6857.51</v>
      </c>
      <c r="J57" s="54">
        <v>1103.88</v>
      </c>
      <c r="K57" s="54">
        <v>27936.23</v>
      </c>
      <c r="L57" s="54">
        <v>5648.15</v>
      </c>
      <c r="M57" s="54"/>
      <c r="N57" s="35">
        <v>8698.435</v>
      </c>
      <c r="O57" s="35">
        <v>1688.0075</v>
      </c>
      <c r="P57" s="36">
        <v>0.737242977980438</v>
      </c>
      <c r="Q57" s="36">
        <v>0.556184523210922</v>
      </c>
      <c r="R57" s="54">
        <v>12022.95</v>
      </c>
      <c r="S57" s="54"/>
      <c r="T57" s="54">
        <v>505.029999999999</v>
      </c>
      <c r="U57" s="40">
        <v>13640</v>
      </c>
      <c r="V57" s="35">
        <v>3263.0393664</v>
      </c>
      <c r="W57" s="36">
        <v>0.23922576</v>
      </c>
      <c r="X57" s="54">
        <v>27936.23</v>
      </c>
      <c r="Y57" s="54">
        <v>6719.55</v>
      </c>
      <c r="Z57" s="54"/>
      <c r="AA57" s="35">
        <v>6648.66333333333</v>
      </c>
      <c r="AB57" s="35">
        <v>2239.85</v>
      </c>
      <c r="AC57" s="66" t="s">
        <v>151</v>
      </c>
      <c r="AD57" s="66">
        <v>0.487438660801564</v>
      </c>
      <c r="AE57" s="36">
        <v>0.68643057851648</v>
      </c>
      <c r="AF57" s="68">
        <f>VLOOKUP(B:B,[1]查询时间段分门店销售汇总!$D:$L,9,0)</f>
        <v>54739.73</v>
      </c>
      <c r="AG57" s="68">
        <f>VLOOKUP(B:B,[1]查询时间段分门店销售汇总!$D:$M,10,0)</f>
        <v>13471.58</v>
      </c>
      <c r="AH57" s="68"/>
      <c r="AI57" s="68"/>
      <c r="AJ57" s="77">
        <v>0.621234781148144</v>
      </c>
      <c r="AK57" s="77">
        <v>0.614326362299323</v>
      </c>
      <c r="AL57" s="73"/>
      <c r="AM57" s="73"/>
      <c r="AN57" s="73"/>
      <c r="AO57" s="73"/>
      <c r="AP57" s="73"/>
      <c r="AQ57" s="73"/>
      <c r="AR57" s="73"/>
    </row>
    <row r="58" spans="1:44">
      <c r="A58" s="40">
        <v>45</v>
      </c>
      <c r="B58" s="41">
        <v>387</v>
      </c>
      <c r="C58" s="42" t="s">
        <v>152</v>
      </c>
      <c r="D58" s="41" t="s">
        <v>115</v>
      </c>
      <c r="E58" s="40" t="s">
        <v>144</v>
      </c>
      <c r="F58" s="40">
        <v>10518.4</v>
      </c>
      <c r="G58" s="35">
        <v>3057.909248</v>
      </c>
      <c r="H58" s="36">
        <v>0.29072</v>
      </c>
      <c r="I58" s="54">
        <v>6385.5</v>
      </c>
      <c r="J58" s="54">
        <v>1636.34</v>
      </c>
      <c r="K58" s="54">
        <v>19425.51</v>
      </c>
      <c r="L58" s="54">
        <v>5507.22</v>
      </c>
      <c r="M58" s="54"/>
      <c r="N58" s="35">
        <v>6452.7525</v>
      </c>
      <c r="O58" s="35">
        <v>1785.89</v>
      </c>
      <c r="P58" s="36">
        <v>0.613472819059933</v>
      </c>
      <c r="Q58" s="36">
        <v>0.584023218206376</v>
      </c>
      <c r="R58" s="54">
        <v>12023.95</v>
      </c>
      <c r="S58" s="54"/>
      <c r="T58" s="54">
        <v>-2739.16</v>
      </c>
      <c r="U58" s="40">
        <v>12160</v>
      </c>
      <c r="V58" s="35">
        <v>3287.694336</v>
      </c>
      <c r="W58" s="36">
        <v>0.2703696</v>
      </c>
      <c r="X58" s="54">
        <v>19425.51</v>
      </c>
      <c r="Y58" s="54">
        <v>5237.03</v>
      </c>
      <c r="Z58" s="54"/>
      <c r="AA58" s="35">
        <v>6496.39</v>
      </c>
      <c r="AB58" s="35">
        <v>1745.67666666667</v>
      </c>
      <c r="AC58" s="66" t="s">
        <v>153</v>
      </c>
      <c r="AD58" s="66">
        <v>0.53424259868421</v>
      </c>
      <c r="AE58" s="36">
        <v>0.530972921524864</v>
      </c>
      <c r="AF58" s="68">
        <f>VLOOKUP(B:B,[1]查询时间段分门店销售汇总!$D:$L,9,0)</f>
        <v>45300.18</v>
      </c>
      <c r="AG58" s="68">
        <f>VLOOKUP(B:B,[1]查询时间段分门店销售汇总!$D:$M,10,0)</f>
        <v>12380.59</v>
      </c>
      <c r="AH58" s="68"/>
      <c r="AI58" s="68"/>
      <c r="AJ58" s="77">
        <v>0.576678599071207</v>
      </c>
      <c r="AK58" s="77">
        <v>0.560341565767749</v>
      </c>
      <c r="AL58" s="73"/>
      <c r="AM58" s="73"/>
      <c r="AN58" s="73"/>
      <c r="AO58" s="73"/>
      <c r="AP58" s="73"/>
      <c r="AQ58" s="73"/>
      <c r="AR58" s="73"/>
    </row>
    <row r="59" spans="1:44">
      <c r="A59" s="40">
        <v>47</v>
      </c>
      <c r="B59" s="34">
        <v>118074</v>
      </c>
      <c r="C59" s="51" t="s">
        <v>154</v>
      </c>
      <c r="D59" s="41" t="s">
        <v>115</v>
      </c>
      <c r="E59" s="40" t="s">
        <v>144</v>
      </c>
      <c r="F59" s="40">
        <v>10207</v>
      </c>
      <c r="G59" s="35">
        <v>3291.34922</v>
      </c>
      <c r="H59" s="36">
        <v>0.32246</v>
      </c>
      <c r="I59" s="54">
        <v>6736.88</v>
      </c>
      <c r="J59" s="54">
        <v>2554.58</v>
      </c>
      <c r="K59" s="54">
        <v>21487.51</v>
      </c>
      <c r="L59" s="54">
        <v>7969.67</v>
      </c>
      <c r="M59" s="54"/>
      <c r="N59" s="35">
        <v>7056.0975</v>
      </c>
      <c r="O59" s="35">
        <v>2631.0625</v>
      </c>
      <c r="P59" s="36">
        <v>0.691299843244832</v>
      </c>
      <c r="Q59" s="36">
        <v>0.799387219080934</v>
      </c>
      <c r="R59" s="54">
        <v>12024.95</v>
      </c>
      <c r="S59" s="54"/>
      <c r="T59" s="54">
        <v>4017.54</v>
      </c>
      <c r="U59" s="40">
        <v>11800</v>
      </c>
      <c r="V59" s="35">
        <v>3538.67604</v>
      </c>
      <c r="W59" s="36">
        <v>0.2998878</v>
      </c>
      <c r="X59" s="54">
        <v>21487.51</v>
      </c>
      <c r="Y59" s="54">
        <v>9135.42</v>
      </c>
      <c r="Z59" s="54"/>
      <c r="AA59" s="35">
        <v>8771.66333333333</v>
      </c>
      <c r="AB59" s="35">
        <v>3045.14</v>
      </c>
      <c r="AC59" s="66" t="s">
        <v>155</v>
      </c>
      <c r="AD59" s="66">
        <v>0.743361299435028</v>
      </c>
      <c r="AE59" s="36">
        <v>0.860530878096431</v>
      </c>
      <c r="AF59" s="68">
        <f>VLOOKUP(B:B,[1]查询时间段分门店销售汇总!$D:$L,9,0)</f>
        <v>54539.38</v>
      </c>
      <c r="AG59" s="68">
        <f>VLOOKUP(B:B,[1]查询时间段分门店销售汇总!$D:$M,10,0)</f>
        <v>19659.66</v>
      </c>
      <c r="AH59" s="68"/>
      <c r="AI59" s="68"/>
      <c r="AJ59" s="77">
        <v>0.715476990082384</v>
      </c>
      <c r="AK59" s="77">
        <v>0.826681327969203</v>
      </c>
      <c r="AL59" s="73"/>
      <c r="AM59" s="73"/>
      <c r="AN59" s="73"/>
      <c r="AO59" s="73"/>
      <c r="AP59" s="73"/>
      <c r="AQ59" s="73"/>
      <c r="AR59" s="73"/>
    </row>
    <row r="60" spans="1:44">
      <c r="A60" s="40">
        <v>50</v>
      </c>
      <c r="B60" s="41">
        <v>105751</v>
      </c>
      <c r="C60" s="42" t="s">
        <v>156</v>
      </c>
      <c r="D60" s="41" t="s">
        <v>115</v>
      </c>
      <c r="E60" s="40" t="s">
        <v>144</v>
      </c>
      <c r="F60" s="40">
        <v>8996</v>
      </c>
      <c r="G60" s="35">
        <v>2441.5144</v>
      </c>
      <c r="H60" s="36">
        <v>0.2714</v>
      </c>
      <c r="I60" s="54">
        <v>4510</v>
      </c>
      <c r="J60" s="54">
        <v>1094.92</v>
      </c>
      <c r="K60" s="54">
        <v>23311.4</v>
      </c>
      <c r="L60" s="54">
        <v>4476.42</v>
      </c>
      <c r="M60" s="54"/>
      <c r="N60" s="35">
        <v>6955.35</v>
      </c>
      <c r="O60" s="35">
        <v>1392.835</v>
      </c>
      <c r="P60" s="36">
        <v>0.773160293463762</v>
      </c>
      <c r="Q60" s="36">
        <v>0.570479944742493</v>
      </c>
      <c r="R60" s="54">
        <v>12025.95</v>
      </c>
      <c r="S60" s="54"/>
      <c r="T60" s="54">
        <v>2370.32</v>
      </c>
      <c r="U60" s="40">
        <v>10400</v>
      </c>
      <c r="V60" s="35">
        <v>2624.9808</v>
      </c>
      <c r="W60" s="36">
        <v>0.252402</v>
      </c>
      <c r="X60" s="54">
        <v>23311.4</v>
      </c>
      <c r="Y60" s="54">
        <v>6139.97</v>
      </c>
      <c r="Z60" s="54"/>
      <c r="AA60" s="35">
        <v>5775.25</v>
      </c>
      <c r="AB60" s="35">
        <v>2046.65666666667</v>
      </c>
      <c r="AC60" s="66" t="s">
        <v>157</v>
      </c>
      <c r="AD60" s="66">
        <v>0.5553125</v>
      </c>
      <c r="AE60" s="36">
        <v>0.77968443299344</v>
      </c>
      <c r="AF60" s="68">
        <f>VLOOKUP(B:B,[1]查询时间段分门店销售汇总!$D:$L,9,0)</f>
        <v>45147.15</v>
      </c>
      <c r="AG60" s="68">
        <f>VLOOKUP(B:B,[1]查询时间段分门店销售汇总!$D:$M,10,0)</f>
        <v>11711.31</v>
      </c>
      <c r="AH60" s="68"/>
      <c r="AI60" s="68"/>
      <c r="AJ60" s="77">
        <v>0.671992587520838</v>
      </c>
      <c r="AK60" s="77">
        <v>0.663868828297716</v>
      </c>
      <c r="AL60" s="73"/>
      <c r="AM60" s="73"/>
      <c r="AN60" s="73"/>
      <c r="AO60" s="73"/>
      <c r="AP60" s="73"/>
      <c r="AQ60" s="73"/>
      <c r="AR60" s="73"/>
    </row>
    <row r="61" spans="1:44">
      <c r="A61" s="40">
        <v>51</v>
      </c>
      <c r="B61" s="34">
        <v>117184</v>
      </c>
      <c r="C61" s="51" t="s">
        <v>158</v>
      </c>
      <c r="D61" s="41" t="s">
        <v>115</v>
      </c>
      <c r="E61" s="40" t="s">
        <v>144</v>
      </c>
      <c r="F61" s="40">
        <v>8996</v>
      </c>
      <c r="G61" s="35">
        <v>2794.085632</v>
      </c>
      <c r="H61" s="36">
        <v>0.310592</v>
      </c>
      <c r="I61" s="54">
        <v>3720.68</v>
      </c>
      <c r="J61" s="54">
        <v>1122.78</v>
      </c>
      <c r="K61" s="54">
        <v>23728.14</v>
      </c>
      <c r="L61" s="54">
        <v>6678.45</v>
      </c>
      <c r="M61" s="54"/>
      <c r="N61" s="35">
        <v>6862.205</v>
      </c>
      <c r="O61" s="35">
        <v>1950.3075</v>
      </c>
      <c r="P61" s="36">
        <v>0.762806247220987</v>
      </c>
      <c r="Q61" s="36">
        <v>0.698012787318896</v>
      </c>
      <c r="R61" s="54">
        <v>12026.95</v>
      </c>
      <c r="S61" s="54"/>
      <c r="T61" s="54">
        <v>10704.1</v>
      </c>
      <c r="U61" s="40">
        <v>10400</v>
      </c>
      <c r="V61" s="35">
        <v>3004.045824</v>
      </c>
      <c r="W61" s="36">
        <v>0.28885056</v>
      </c>
      <c r="X61" s="54">
        <v>23728.14</v>
      </c>
      <c r="Y61" s="54">
        <v>5440.08</v>
      </c>
      <c r="Z61" s="54"/>
      <c r="AA61" s="35">
        <v>6153.67333333333</v>
      </c>
      <c r="AB61" s="35">
        <v>1813.36</v>
      </c>
      <c r="AC61" s="66" t="s">
        <v>54</v>
      </c>
      <c r="AD61" s="66">
        <v>0.591699358974359</v>
      </c>
      <c r="AE61" s="36">
        <v>0.603639260597378</v>
      </c>
      <c r="AF61" s="68">
        <f>VLOOKUP(B:B,[1]查询时间段分门店销售汇总!$D:$L,9,0)</f>
        <v>45909.84</v>
      </c>
      <c r="AG61" s="68">
        <f>VLOOKUP(B:B,[1]查询时间段分门店销售汇总!$D:$M,10,0)</f>
        <v>13241.31</v>
      </c>
      <c r="AH61" s="68"/>
      <c r="AI61" s="68"/>
      <c r="AJ61" s="77">
        <v>0.683344844010479</v>
      </c>
      <c r="AK61" s="77">
        <v>0.65588444499041</v>
      </c>
      <c r="AL61" s="73"/>
      <c r="AM61" s="73"/>
      <c r="AN61" s="73"/>
      <c r="AO61" s="73"/>
      <c r="AP61" s="73"/>
      <c r="AQ61" s="73"/>
      <c r="AR61" s="73"/>
    </row>
    <row r="62" spans="1:44">
      <c r="A62" s="40">
        <v>55</v>
      </c>
      <c r="B62" s="41">
        <v>355</v>
      </c>
      <c r="C62" s="42" t="s">
        <v>159</v>
      </c>
      <c r="D62" s="41" t="s">
        <v>115</v>
      </c>
      <c r="E62" s="40" t="s">
        <v>144</v>
      </c>
      <c r="F62" s="40">
        <v>7352.5</v>
      </c>
      <c r="G62" s="35">
        <v>2117.2259</v>
      </c>
      <c r="H62" s="36">
        <v>0.28796</v>
      </c>
      <c r="I62" s="54">
        <v>5405.93</v>
      </c>
      <c r="J62" s="54">
        <v>835.34</v>
      </c>
      <c r="K62" s="54">
        <v>18738.43</v>
      </c>
      <c r="L62" s="54">
        <v>2432.15</v>
      </c>
      <c r="M62" s="54"/>
      <c r="N62" s="35">
        <v>6036.09</v>
      </c>
      <c r="O62" s="35">
        <v>816.8725</v>
      </c>
      <c r="P62" s="36">
        <v>0.820957497449847</v>
      </c>
      <c r="Q62" s="36">
        <v>0.385822079731785</v>
      </c>
      <c r="R62" s="54">
        <v>12027.95</v>
      </c>
      <c r="S62" s="54"/>
      <c r="T62" s="54">
        <v>9963.38</v>
      </c>
      <c r="U62" s="40">
        <v>8500</v>
      </c>
      <c r="V62" s="35">
        <v>2276.3238</v>
      </c>
      <c r="W62" s="36">
        <v>0.2678028</v>
      </c>
      <c r="X62" s="54">
        <v>18738.43</v>
      </c>
      <c r="Y62" s="54">
        <v>2571.94</v>
      </c>
      <c r="Z62" s="54"/>
      <c r="AA62" s="35">
        <v>5034.75</v>
      </c>
      <c r="AB62" s="35">
        <v>857.313333333333</v>
      </c>
      <c r="AC62" s="66" t="s">
        <v>160</v>
      </c>
      <c r="AD62" s="66">
        <v>0.592323529411765</v>
      </c>
      <c r="AE62" s="36">
        <v>0.376621873097902</v>
      </c>
      <c r="AF62" s="68">
        <f>VLOOKUP(B:B,[1]查询时间段分门店销售汇总!$D:$L,9,0)</f>
        <v>39248.61</v>
      </c>
      <c r="AG62" s="68">
        <f>VLOOKUP(B:B,[1]查询时间段分门店销售汇总!$D:$M,10,0)</f>
        <v>5839.43</v>
      </c>
      <c r="AH62" s="68"/>
      <c r="AI62" s="68"/>
      <c r="AJ62" s="77">
        <v>0.714780732107084</v>
      </c>
      <c r="AK62" s="77">
        <v>0.381715107490419</v>
      </c>
      <c r="AL62" s="73"/>
      <c r="AM62" s="73"/>
      <c r="AN62" s="73"/>
      <c r="AO62" s="73"/>
      <c r="AP62" s="73"/>
      <c r="AQ62" s="73"/>
      <c r="AR62" s="73"/>
    </row>
    <row r="63" ht="15" customHeight="1" spans="1:44">
      <c r="A63" s="40">
        <v>58</v>
      </c>
      <c r="B63" s="34">
        <v>122198</v>
      </c>
      <c r="C63" s="51" t="s">
        <v>161</v>
      </c>
      <c r="D63" s="41" t="s">
        <v>115</v>
      </c>
      <c r="E63" s="40" t="s">
        <v>144</v>
      </c>
      <c r="F63" s="40">
        <v>6314.5</v>
      </c>
      <c r="G63" s="35">
        <v>1642.881352</v>
      </c>
      <c r="H63" s="36">
        <v>0.260176</v>
      </c>
      <c r="I63" s="54">
        <v>2073.2</v>
      </c>
      <c r="J63" s="54">
        <v>647.24</v>
      </c>
      <c r="K63" s="54">
        <v>11080.67</v>
      </c>
      <c r="L63" s="54">
        <v>3103.03</v>
      </c>
      <c r="M63" s="54"/>
      <c r="N63" s="35">
        <v>3288.4675</v>
      </c>
      <c r="O63" s="35">
        <v>937.5675</v>
      </c>
      <c r="P63" s="36">
        <v>0.520780346820809</v>
      </c>
      <c r="Q63" s="36">
        <v>0.570684851257597</v>
      </c>
      <c r="R63" s="54">
        <v>12028.95</v>
      </c>
      <c r="S63" s="54"/>
      <c r="T63" s="54">
        <v>-682.17</v>
      </c>
      <c r="U63" s="40">
        <v>7300</v>
      </c>
      <c r="V63" s="35">
        <v>1766.334864</v>
      </c>
      <c r="W63" s="36">
        <v>0.24196368</v>
      </c>
      <c r="X63" s="54">
        <v>11080.67</v>
      </c>
      <c r="Y63" s="54">
        <v>2574.37</v>
      </c>
      <c r="Z63" s="54"/>
      <c r="AA63" s="35">
        <v>2923.72333333333</v>
      </c>
      <c r="AB63" s="35">
        <v>858.123333333333</v>
      </c>
      <c r="AC63" s="66" t="s">
        <v>162</v>
      </c>
      <c r="AD63" s="66">
        <v>0.4005100456621</v>
      </c>
      <c r="AE63" s="36">
        <v>0.485821432177389</v>
      </c>
      <c r="AF63" s="68">
        <f>VLOOKUP(B:B,[1]查询时间段分门店销售汇总!$D:$L,9,0)</f>
        <v>21925.04</v>
      </c>
      <c r="AG63" s="68">
        <f>VLOOKUP(B:B,[1]查询时间段分门店销售汇总!$D:$M,10,0)</f>
        <v>6324.64</v>
      </c>
      <c r="AH63" s="68"/>
      <c r="AI63" s="68"/>
      <c r="AJ63" s="77">
        <v>0.464927265787353</v>
      </c>
      <c r="AK63" s="77">
        <v>0.532801820980192</v>
      </c>
      <c r="AL63" s="73"/>
      <c r="AM63" s="73"/>
      <c r="AN63" s="73"/>
      <c r="AO63" s="73"/>
      <c r="AP63" s="73"/>
      <c r="AQ63" s="73"/>
      <c r="AR63" s="73"/>
    </row>
    <row r="64" ht="24" spans="1:44">
      <c r="A64" s="40">
        <v>61</v>
      </c>
      <c r="B64" s="41">
        <v>733</v>
      </c>
      <c r="C64" s="42" t="s">
        <v>163</v>
      </c>
      <c r="D64" s="41" t="s">
        <v>115</v>
      </c>
      <c r="E64" s="40" t="s">
        <v>144</v>
      </c>
      <c r="F64" s="40">
        <v>5882</v>
      </c>
      <c r="G64" s="35">
        <v>1923.225776</v>
      </c>
      <c r="H64" s="36">
        <v>0.326968</v>
      </c>
      <c r="I64" s="54">
        <v>4339.23</v>
      </c>
      <c r="J64" s="54">
        <v>1498.67</v>
      </c>
      <c r="K64" s="54">
        <v>17417.92</v>
      </c>
      <c r="L64" s="54">
        <v>3635.59</v>
      </c>
      <c r="M64" s="54"/>
      <c r="N64" s="35">
        <v>5439.2875</v>
      </c>
      <c r="O64" s="35">
        <v>1283.565</v>
      </c>
      <c r="P64" s="36">
        <v>0.924734359061544</v>
      </c>
      <c r="Q64" s="36">
        <v>0.667402140725052</v>
      </c>
      <c r="R64" s="54">
        <v>12029.95</v>
      </c>
      <c r="S64" s="54"/>
      <c r="T64" s="54">
        <v>9594.76</v>
      </c>
      <c r="U64" s="40">
        <v>6800</v>
      </c>
      <c r="V64" s="35">
        <v>2067.745632</v>
      </c>
      <c r="W64" s="36">
        <v>0.30408024</v>
      </c>
      <c r="X64" s="54">
        <v>17417.92</v>
      </c>
      <c r="Y64" s="54">
        <v>3689.27</v>
      </c>
      <c r="Z64" s="54"/>
      <c r="AA64" s="35">
        <v>4246.81</v>
      </c>
      <c r="AB64" s="35">
        <v>1229.75666666667</v>
      </c>
      <c r="AC64" s="66" t="s">
        <v>164</v>
      </c>
      <c r="AD64" s="66">
        <v>0.624530882352941</v>
      </c>
      <c r="AE64" s="36">
        <v>0.594733050156271</v>
      </c>
      <c r="AF64" s="68">
        <f>VLOOKUP(B:B,[1]查询时间段分门店销售汇总!$D:$L,9,0)</f>
        <v>34497.58</v>
      </c>
      <c r="AG64" s="68">
        <f>VLOOKUP(B:B,[1]查询时间段分门店销售汇总!$D:$M,10,0)</f>
        <v>8823.53</v>
      </c>
      <c r="AH64" s="68"/>
      <c r="AI64" s="68"/>
      <c r="AJ64" s="77">
        <v>0.785320979785103</v>
      </c>
      <c r="AK64" s="77">
        <v>0.634962658695149</v>
      </c>
      <c r="AL64" s="73"/>
      <c r="AM64" s="73"/>
      <c r="AN64" s="73"/>
      <c r="AO64" s="73"/>
      <c r="AP64" s="73"/>
      <c r="AQ64" s="73"/>
      <c r="AR64" s="73"/>
    </row>
    <row r="65" spans="1:44">
      <c r="A65" s="40">
        <v>62</v>
      </c>
      <c r="B65" s="34">
        <v>115971</v>
      </c>
      <c r="C65" s="51" t="s">
        <v>165</v>
      </c>
      <c r="D65" s="41" t="s">
        <v>115</v>
      </c>
      <c r="E65" s="40" t="s">
        <v>144</v>
      </c>
      <c r="F65" s="40">
        <v>5882</v>
      </c>
      <c r="G65" s="35">
        <v>1865.864512</v>
      </c>
      <c r="H65" s="36">
        <v>0.317216</v>
      </c>
      <c r="I65" s="54">
        <v>5086.86</v>
      </c>
      <c r="J65" s="54">
        <v>1027.59</v>
      </c>
      <c r="K65" s="54">
        <v>20942.39</v>
      </c>
      <c r="L65" s="54">
        <v>4991.31</v>
      </c>
      <c r="M65" s="54"/>
      <c r="N65" s="35">
        <v>6507.3125</v>
      </c>
      <c r="O65" s="35">
        <v>1504.725</v>
      </c>
      <c r="P65" s="36">
        <v>1.10630950357021</v>
      </c>
      <c r="Q65" s="36">
        <v>0.806449230543059</v>
      </c>
      <c r="R65" s="54">
        <v>12030.95</v>
      </c>
      <c r="S65" s="54"/>
      <c r="T65" s="54">
        <v>12160.86</v>
      </c>
      <c r="U65" s="40">
        <v>6800</v>
      </c>
      <c r="V65" s="35">
        <v>2006.073984</v>
      </c>
      <c r="W65" s="36">
        <v>0.29501088</v>
      </c>
      <c r="X65" s="54">
        <v>20942.39</v>
      </c>
      <c r="Y65" s="54">
        <v>3848.11</v>
      </c>
      <c r="Z65" s="54"/>
      <c r="AA65" s="35">
        <v>5392.75666666667</v>
      </c>
      <c r="AB65" s="35">
        <v>1282.70333333333</v>
      </c>
      <c r="AC65" s="66" t="s">
        <v>166</v>
      </c>
      <c r="AD65" s="66">
        <v>0.793052450980392</v>
      </c>
      <c r="AE65" s="36">
        <v>0.639409784267126</v>
      </c>
      <c r="AF65" s="68">
        <f>VLOOKUP(B:B,[1]查询时间段分门店销售汇总!$D:$L,9,0)</f>
        <v>42207.52</v>
      </c>
      <c r="AG65" s="68">
        <f>VLOOKUP(B:B,[1]查询时间段分门店销售汇总!$D:$M,10,0)</f>
        <v>9867.01</v>
      </c>
      <c r="AH65" s="68"/>
      <c r="AI65" s="68"/>
      <c r="AJ65" s="77">
        <v>0.960834092150792</v>
      </c>
      <c r="AK65" s="77">
        <v>0.731882821725482</v>
      </c>
      <c r="AL65" s="73"/>
      <c r="AM65" s="73"/>
      <c r="AN65" s="73"/>
      <c r="AO65" s="73"/>
      <c r="AP65" s="73"/>
      <c r="AQ65" s="73"/>
      <c r="AR65" s="73"/>
    </row>
    <row r="66" spans="1:44">
      <c r="A66" s="40">
        <v>63</v>
      </c>
      <c r="B66" s="41">
        <v>114069</v>
      </c>
      <c r="C66" s="42" t="s">
        <v>167</v>
      </c>
      <c r="D66" s="41" t="s">
        <v>115</v>
      </c>
      <c r="E66" s="40" t="s">
        <v>144</v>
      </c>
      <c r="F66" s="40">
        <v>5709</v>
      </c>
      <c r="G66" s="35">
        <v>1864.034172</v>
      </c>
      <c r="H66" s="36">
        <v>0.326508</v>
      </c>
      <c r="I66" s="54">
        <v>2385.2</v>
      </c>
      <c r="J66" s="54">
        <v>816.41</v>
      </c>
      <c r="K66" s="54">
        <v>4360.25</v>
      </c>
      <c r="L66" s="54">
        <v>1474.62</v>
      </c>
      <c r="M66" s="54"/>
      <c r="N66" s="35">
        <v>1686.3625</v>
      </c>
      <c r="O66" s="35">
        <v>572.7575</v>
      </c>
      <c r="P66" s="36">
        <v>0.295386670169907</v>
      </c>
      <c r="Q66" s="36">
        <v>0.307267703888424</v>
      </c>
      <c r="R66" s="54">
        <v>12031.95</v>
      </c>
      <c r="S66" s="54"/>
      <c r="T66" s="54">
        <v>-359.69</v>
      </c>
      <c r="U66" s="40">
        <v>6600</v>
      </c>
      <c r="V66" s="35">
        <v>2004.106104</v>
      </c>
      <c r="W66" s="36">
        <v>0.30365244</v>
      </c>
      <c r="X66" s="54">
        <v>4360.25</v>
      </c>
      <c r="Y66" s="54">
        <v>1952.36</v>
      </c>
      <c r="Z66" s="54"/>
      <c r="AA66" s="35">
        <v>1856.29333333333</v>
      </c>
      <c r="AB66" s="35">
        <v>650.786666666667</v>
      </c>
      <c r="AC66" s="66" t="s">
        <v>168</v>
      </c>
      <c r="AD66" s="66">
        <v>0.281256565656566</v>
      </c>
      <c r="AE66" s="36">
        <v>0.324726652629699</v>
      </c>
      <c r="AF66" s="68">
        <f>VLOOKUP(B:B,[1]查询时间段分门店销售汇总!$D:$L,9,0)</f>
        <v>12314.33</v>
      </c>
      <c r="AG66" s="68">
        <f>VLOOKUP(B:B,[1]查询时间段分门店销售汇总!$D:$M,10,0)</f>
        <v>4243.39</v>
      </c>
      <c r="AH66" s="68"/>
      <c r="AI66" s="68"/>
      <c r="AJ66" s="77">
        <v>0.288824702129656</v>
      </c>
      <c r="AK66" s="77">
        <v>0.315061378606529</v>
      </c>
      <c r="AL66" s="73"/>
      <c r="AM66" s="73"/>
      <c r="AN66" s="73"/>
      <c r="AO66" s="73"/>
      <c r="AP66" s="73"/>
      <c r="AQ66" s="73"/>
      <c r="AR66" s="73"/>
    </row>
    <row r="67" spans="1:44">
      <c r="A67" s="40">
        <v>64</v>
      </c>
      <c r="B67" s="87">
        <v>106568</v>
      </c>
      <c r="C67" s="88" t="s">
        <v>169</v>
      </c>
      <c r="D67" s="41" t="s">
        <v>115</v>
      </c>
      <c r="E67" s="40" t="s">
        <v>144</v>
      </c>
      <c r="F67" s="40">
        <v>5449.5</v>
      </c>
      <c r="G67" s="35">
        <v>1795.348674</v>
      </c>
      <c r="H67" s="36">
        <v>0.329452</v>
      </c>
      <c r="I67" s="54">
        <v>1478.31</v>
      </c>
      <c r="J67" s="54">
        <v>699.31</v>
      </c>
      <c r="K67" s="54">
        <v>8236.11</v>
      </c>
      <c r="L67" s="54">
        <v>3170.17</v>
      </c>
      <c r="M67" s="54"/>
      <c r="N67" s="35">
        <v>2428.605</v>
      </c>
      <c r="O67" s="35">
        <v>967.37</v>
      </c>
      <c r="P67" s="36">
        <v>0.445656482246078</v>
      </c>
      <c r="Q67" s="36">
        <v>0.538820126702586</v>
      </c>
      <c r="R67" s="54">
        <v>12032.95</v>
      </c>
      <c r="S67" s="54"/>
      <c r="T67" s="54">
        <v>456.950000000001</v>
      </c>
      <c r="U67" s="40">
        <v>6300</v>
      </c>
      <c r="V67" s="35">
        <v>1930.259268</v>
      </c>
      <c r="W67" s="36">
        <v>0.30639036</v>
      </c>
      <c r="X67" s="54">
        <v>8236.11</v>
      </c>
      <c r="Y67" s="54">
        <v>3512.4</v>
      </c>
      <c r="Z67" s="54"/>
      <c r="AA67" s="35">
        <v>3139.13333333333</v>
      </c>
      <c r="AB67" s="35">
        <v>1170.8</v>
      </c>
      <c r="AC67" s="66" t="s">
        <v>170</v>
      </c>
      <c r="AD67" s="66">
        <v>0.498275132275132</v>
      </c>
      <c r="AE67" s="36">
        <v>0.606550642916017</v>
      </c>
      <c r="AF67" s="68">
        <f>VLOOKUP(B:B,[1]查询时间段分门店销售汇总!$D:$L,9,0)</f>
        <v>19131.82</v>
      </c>
      <c r="AG67" s="68">
        <f>VLOOKUP(B:B,[1]查询时间段分门店销售汇总!$D:$M,10,0)</f>
        <v>7381.88</v>
      </c>
      <c r="AH67" s="68"/>
      <c r="AI67" s="68"/>
      <c r="AJ67" s="77">
        <v>0.470092387832326</v>
      </c>
      <c r="AK67" s="77">
        <v>0.569055029140262</v>
      </c>
      <c r="AL67" s="73"/>
      <c r="AM67" s="73"/>
      <c r="AN67" s="73"/>
      <c r="AO67" s="73"/>
      <c r="AP67" s="73"/>
      <c r="AQ67" s="73"/>
      <c r="AR67" s="73"/>
    </row>
    <row r="68" spans="1:44">
      <c r="A68" s="40">
        <v>66</v>
      </c>
      <c r="B68" s="41">
        <v>104430</v>
      </c>
      <c r="C68" s="42" t="s">
        <v>171</v>
      </c>
      <c r="D68" s="41" t="s">
        <v>115</v>
      </c>
      <c r="E68" s="40" t="s">
        <v>144</v>
      </c>
      <c r="F68" s="40">
        <v>5017</v>
      </c>
      <c r="G68" s="35">
        <v>1434.540912</v>
      </c>
      <c r="H68" s="36">
        <v>0.285936</v>
      </c>
      <c r="I68" s="54">
        <v>1622.7</v>
      </c>
      <c r="J68" s="54">
        <v>629.11</v>
      </c>
      <c r="K68" s="54">
        <v>12352.01</v>
      </c>
      <c r="L68" s="54">
        <v>3530.69</v>
      </c>
      <c r="M68" s="54"/>
      <c r="N68" s="35">
        <v>3493.6775</v>
      </c>
      <c r="O68" s="35">
        <v>1039.95</v>
      </c>
      <c r="P68" s="36">
        <v>0.696367849312338</v>
      </c>
      <c r="Q68" s="36">
        <v>0.724935755614058</v>
      </c>
      <c r="R68" s="54">
        <v>12033.95</v>
      </c>
      <c r="S68" s="54"/>
      <c r="T68" s="54">
        <v>4791.97</v>
      </c>
      <c r="U68" s="40">
        <v>5800</v>
      </c>
      <c r="V68" s="35">
        <v>1542.338784</v>
      </c>
      <c r="W68" s="36">
        <v>0.26592048</v>
      </c>
      <c r="X68" s="54">
        <v>12352.01</v>
      </c>
      <c r="Y68" s="54">
        <v>3784.71</v>
      </c>
      <c r="Z68" s="54"/>
      <c r="AA68" s="35">
        <v>3275.63333333333</v>
      </c>
      <c r="AB68" s="35">
        <v>1261.57</v>
      </c>
      <c r="AC68" s="66" t="s">
        <v>172</v>
      </c>
      <c r="AD68" s="66">
        <v>0.564764367816092</v>
      </c>
      <c r="AE68" s="36">
        <v>0.817959071695107</v>
      </c>
      <c r="AF68" s="68">
        <f>VLOOKUP(B:B,[1]查询时间段分门店销售汇总!$D:$L,9,0)</f>
        <v>23801.61</v>
      </c>
      <c r="AG68" s="68">
        <f>VLOOKUP(B:B,[1]查询时间段分门店销售汇总!$D:$M,10,0)</f>
        <v>7944.5</v>
      </c>
      <c r="AH68" s="68"/>
      <c r="AI68" s="68"/>
      <c r="AJ68" s="77">
        <v>0.635251681434824</v>
      </c>
      <c r="AK68" s="77">
        <v>0.766460399144057</v>
      </c>
      <c r="AL68" s="73"/>
      <c r="AM68" s="73"/>
      <c r="AN68" s="73"/>
      <c r="AO68" s="73"/>
      <c r="AP68" s="73"/>
      <c r="AQ68" s="73"/>
      <c r="AR68" s="73"/>
    </row>
    <row r="69" spans="1:44">
      <c r="A69" s="40">
        <v>67</v>
      </c>
      <c r="B69" s="34">
        <v>118758</v>
      </c>
      <c r="C69" s="51" t="s">
        <v>173</v>
      </c>
      <c r="D69" s="41" t="s">
        <v>115</v>
      </c>
      <c r="E69" s="40" t="s">
        <v>144</v>
      </c>
      <c r="F69" s="40">
        <v>4325</v>
      </c>
      <c r="G69" s="35">
        <v>1156.6953</v>
      </c>
      <c r="H69" s="36">
        <v>0.267444</v>
      </c>
      <c r="I69" s="54">
        <v>1401.9</v>
      </c>
      <c r="J69" s="54">
        <v>538</v>
      </c>
      <c r="K69" s="54">
        <v>14835.86</v>
      </c>
      <c r="L69" s="54">
        <v>2973.99</v>
      </c>
      <c r="M69" s="54"/>
      <c r="N69" s="35">
        <v>4059.44</v>
      </c>
      <c r="O69" s="35">
        <v>877.9975</v>
      </c>
      <c r="P69" s="36">
        <v>0.938598843930636</v>
      </c>
      <c r="Q69" s="36">
        <v>0.759056857929655</v>
      </c>
      <c r="R69" s="54">
        <v>12034.95</v>
      </c>
      <c r="S69" s="54"/>
      <c r="T69" s="54">
        <v>10828.25</v>
      </c>
      <c r="U69" s="40">
        <v>5000</v>
      </c>
      <c r="V69" s="35">
        <v>1243.6146</v>
      </c>
      <c r="W69" s="36">
        <v>0.24872292</v>
      </c>
      <c r="X69" s="54">
        <v>14835.86</v>
      </c>
      <c r="Y69" s="54">
        <v>2553.38</v>
      </c>
      <c r="Z69" s="54"/>
      <c r="AA69" s="35">
        <v>2859.96666666667</v>
      </c>
      <c r="AB69" s="35">
        <v>851.126666666667</v>
      </c>
      <c r="AC69" s="66" t="s">
        <v>174</v>
      </c>
      <c r="AD69" s="66">
        <v>0.571993333333333</v>
      </c>
      <c r="AE69" s="36">
        <v>0.6843974545383</v>
      </c>
      <c r="AF69" s="68">
        <f>VLOOKUP(B:B,[1]查询时间段分门店销售汇总!$D:$L,9,0)</f>
        <v>24817.66</v>
      </c>
      <c r="AG69" s="68">
        <f>VLOOKUP(B:B,[1]查询时间段分门店销售汇总!$D:$M,10,0)</f>
        <v>6065.37</v>
      </c>
      <c r="AH69" s="68"/>
      <c r="AI69" s="68"/>
      <c r="AJ69" s="77">
        <v>0.768348606811145</v>
      </c>
      <c r="AK69" s="77">
        <v>0.725728900255754</v>
      </c>
      <c r="AL69" s="73"/>
      <c r="AM69" s="73"/>
      <c r="AN69" s="73"/>
      <c r="AO69" s="73"/>
      <c r="AP69" s="73"/>
      <c r="AQ69" s="73"/>
      <c r="AR69" s="73"/>
    </row>
    <row r="70" spans="1:44">
      <c r="A70" s="37">
        <v>74</v>
      </c>
      <c r="B70" s="38">
        <v>744</v>
      </c>
      <c r="C70" s="39" t="s">
        <v>175</v>
      </c>
      <c r="D70" s="38" t="s">
        <v>176</v>
      </c>
      <c r="E70" s="40" t="s">
        <v>2</v>
      </c>
      <c r="F70" s="40">
        <v>12850</v>
      </c>
      <c r="G70" s="35">
        <v>3710.63025</v>
      </c>
      <c r="H70" s="36">
        <v>0.288765</v>
      </c>
      <c r="I70" s="54">
        <v>4617.54</v>
      </c>
      <c r="J70" s="54">
        <v>1359.18</v>
      </c>
      <c r="K70" s="54">
        <v>27560.4</v>
      </c>
      <c r="L70" s="54">
        <v>7272</v>
      </c>
      <c r="M70" s="54"/>
      <c r="N70" s="35">
        <v>8044.485</v>
      </c>
      <c r="O70" s="35">
        <v>2157.795</v>
      </c>
      <c r="P70" s="55">
        <v>0.626029961089494</v>
      </c>
      <c r="Q70" s="55">
        <v>0.58151711558973</v>
      </c>
      <c r="R70" s="54">
        <v>11959.95</v>
      </c>
      <c r="S70" s="35">
        <v>6074.88666666667</v>
      </c>
      <c r="T70" s="54">
        <v>9335.74</v>
      </c>
      <c r="U70" s="40">
        <v>11115.25</v>
      </c>
      <c r="V70" s="35">
        <v>3451.285125</v>
      </c>
      <c r="W70" s="36">
        <v>0.3105</v>
      </c>
      <c r="X70" s="54">
        <v>18767.9</v>
      </c>
      <c r="Y70" s="54">
        <v>4003.86</v>
      </c>
      <c r="Z70" s="54"/>
      <c r="AA70" s="35">
        <v>6255.96666666667</v>
      </c>
      <c r="AB70" s="35">
        <v>1334.62</v>
      </c>
      <c r="AC70" s="66" t="s">
        <v>177</v>
      </c>
      <c r="AD70" s="67">
        <v>0.562827346813312</v>
      </c>
      <c r="AE70" s="55">
        <v>0.386702330193597</v>
      </c>
      <c r="AF70" s="68">
        <f>VLOOKUP(B:B,[1]查询时间段分门店销售汇总!$D:$L,9,0)</f>
        <v>50945.84</v>
      </c>
      <c r="AG70" s="68">
        <f>VLOOKUP(B:B,[1]查询时间段分门店销售汇总!$D:$M,10,0)</f>
        <v>12635.04</v>
      </c>
      <c r="AH70" s="68"/>
      <c r="AI70" s="68"/>
      <c r="AJ70" s="72">
        <v>0.60116100217415</v>
      </c>
      <c r="AK70" s="72">
        <v>0.501462583823623</v>
      </c>
      <c r="AL70" s="73"/>
      <c r="AM70" s="73"/>
      <c r="AN70" s="73"/>
      <c r="AO70" s="73"/>
      <c r="AP70" s="82"/>
      <c r="AQ70" s="82"/>
      <c r="AR70" s="82"/>
    </row>
    <row r="71" spans="1:44">
      <c r="A71" s="37">
        <v>75</v>
      </c>
      <c r="B71" s="38">
        <v>106066</v>
      </c>
      <c r="C71" s="39" t="s">
        <v>178</v>
      </c>
      <c r="D71" s="38" t="s">
        <v>176</v>
      </c>
      <c r="E71" s="40" t="s">
        <v>2</v>
      </c>
      <c r="F71" s="40">
        <v>12000</v>
      </c>
      <c r="G71" s="35">
        <v>3923.09712</v>
      </c>
      <c r="H71" s="36">
        <v>0.32692476</v>
      </c>
      <c r="I71" s="54">
        <v>8528.6</v>
      </c>
      <c r="J71" s="54">
        <v>3276.09</v>
      </c>
      <c r="K71" s="54">
        <v>25878.87</v>
      </c>
      <c r="L71" s="54">
        <v>9936.81999999999</v>
      </c>
      <c r="M71" s="54"/>
      <c r="N71" s="35">
        <v>8601.8675</v>
      </c>
      <c r="O71" s="35">
        <v>3303.2275</v>
      </c>
      <c r="P71" s="55">
        <v>0.716822291666667</v>
      </c>
      <c r="Q71" s="55">
        <v>0.841994831879155</v>
      </c>
      <c r="R71" s="54">
        <v>11960.95</v>
      </c>
      <c r="S71" s="35">
        <v>6521.62</v>
      </c>
      <c r="T71" s="54">
        <v>6314.01</v>
      </c>
      <c r="U71" s="40">
        <v>10380</v>
      </c>
      <c r="V71" s="35">
        <v>3648.90216</v>
      </c>
      <c r="W71" s="36">
        <v>0.351532</v>
      </c>
      <c r="X71" s="54">
        <v>24829.67</v>
      </c>
      <c r="Y71" s="54">
        <v>9791.43</v>
      </c>
      <c r="Z71" s="54"/>
      <c r="AA71" s="35">
        <v>8276.55666666667</v>
      </c>
      <c r="AB71" s="35">
        <v>3263.81</v>
      </c>
      <c r="AC71" s="66" t="s">
        <v>179</v>
      </c>
      <c r="AD71" s="67">
        <v>0.797356133590238</v>
      </c>
      <c r="AE71" s="55">
        <v>0.894463555580783</v>
      </c>
      <c r="AF71" s="68">
        <f>VLOOKUP(B:B,[1]查询时间段分门店销售汇总!$D:$L,9,0)</f>
        <v>59237.14</v>
      </c>
      <c r="AG71" s="68">
        <f>VLOOKUP(B:B,[1]查询时间段分门店销售汇总!$D:$M,10,0)</f>
        <v>23004.33</v>
      </c>
      <c r="AH71" s="68"/>
      <c r="AI71" s="68"/>
      <c r="AJ71" s="72">
        <v>0.748510740459944</v>
      </c>
      <c r="AK71" s="72">
        <v>0.863555238439677</v>
      </c>
      <c r="AL71" s="73"/>
      <c r="AM71" s="73"/>
      <c r="AN71" s="73"/>
      <c r="AO71" s="73"/>
      <c r="AP71" s="82"/>
      <c r="AQ71" s="82"/>
      <c r="AR71" s="82"/>
    </row>
    <row r="72" spans="1:44">
      <c r="A72" s="37">
        <v>76</v>
      </c>
      <c r="B72" s="38">
        <v>105910</v>
      </c>
      <c r="C72" s="39" t="s">
        <v>180</v>
      </c>
      <c r="D72" s="38" t="s">
        <v>176</v>
      </c>
      <c r="E72" s="40" t="s">
        <v>2</v>
      </c>
      <c r="F72" s="40">
        <v>9570</v>
      </c>
      <c r="G72" s="35">
        <v>2638.2032424</v>
      </c>
      <c r="H72" s="36">
        <v>0.27567432</v>
      </c>
      <c r="I72" s="54">
        <v>6413.67</v>
      </c>
      <c r="J72" s="54">
        <v>1530.07</v>
      </c>
      <c r="K72" s="54">
        <v>20829.02</v>
      </c>
      <c r="L72" s="54">
        <v>7082.13999999999</v>
      </c>
      <c r="M72" s="54"/>
      <c r="N72" s="35">
        <v>6810.6725</v>
      </c>
      <c r="O72" s="35">
        <v>2153.0525</v>
      </c>
      <c r="P72" s="55">
        <v>0.711669017763845</v>
      </c>
      <c r="Q72" s="55">
        <v>0.816105622719705</v>
      </c>
      <c r="R72" s="54">
        <v>11961.95</v>
      </c>
      <c r="S72" s="35">
        <v>3946.25666666667</v>
      </c>
      <c r="T72" s="54">
        <v>8990.25</v>
      </c>
      <c r="U72" s="40">
        <v>8278.05</v>
      </c>
      <c r="V72" s="35">
        <v>2453.8126932</v>
      </c>
      <c r="W72" s="36">
        <v>0.296424</v>
      </c>
      <c r="X72" s="54">
        <v>13276.06</v>
      </c>
      <c r="Y72" s="54">
        <v>4368.12</v>
      </c>
      <c r="Z72" s="54"/>
      <c r="AA72" s="35">
        <v>4425.35333333333</v>
      </c>
      <c r="AB72" s="35">
        <v>1456.04</v>
      </c>
      <c r="AC72" s="66" t="s">
        <v>181</v>
      </c>
      <c r="AD72" s="67">
        <v>0.534588862513917</v>
      </c>
      <c r="AE72" s="55">
        <v>0.59337862422628</v>
      </c>
      <c r="AF72" s="68">
        <f>VLOOKUP(B:B,[1]查询时间段分门店销售汇总!$D:$L,9,0)</f>
        <v>40518.75</v>
      </c>
      <c r="AG72" s="68">
        <f>VLOOKUP(B:B,[1]查询时间段分门店销售汇总!$D:$M,10,0)</f>
        <v>12980.32</v>
      </c>
      <c r="AH72" s="68"/>
      <c r="AI72" s="68"/>
      <c r="AJ72" s="72">
        <v>0.641991534386504</v>
      </c>
      <c r="AK72" s="72">
        <v>0.724580668449417</v>
      </c>
      <c r="AL72" s="73"/>
      <c r="AM72" s="73"/>
      <c r="AN72" s="73"/>
      <c r="AO72" s="73"/>
      <c r="AP72" s="82"/>
      <c r="AQ72" s="82"/>
      <c r="AR72" s="82"/>
    </row>
    <row r="73" spans="1:44">
      <c r="A73" s="37">
        <v>77</v>
      </c>
      <c r="B73" s="38">
        <v>106485</v>
      </c>
      <c r="C73" s="39" t="s">
        <v>182</v>
      </c>
      <c r="D73" s="38" t="s">
        <v>176</v>
      </c>
      <c r="E73" s="40" t="s">
        <v>2</v>
      </c>
      <c r="F73" s="40">
        <v>8910</v>
      </c>
      <c r="G73" s="35">
        <v>2210.78484</v>
      </c>
      <c r="H73" s="36">
        <v>0.248124</v>
      </c>
      <c r="I73" s="54">
        <v>6355.05</v>
      </c>
      <c r="J73" s="54">
        <v>679.17</v>
      </c>
      <c r="K73" s="54">
        <v>21212.43</v>
      </c>
      <c r="L73" s="54">
        <v>4198.95999999999</v>
      </c>
      <c r="M73" s="54"/>
      <c r="N73" s="35">
        <v>6891.87</v>
      </c>
      <c r="O73" s="35">
        <v>1219.5325</v>
      </c>
      <c r="P73" s="55">
        <v>0.773498316498316</v>
      </c>
      <c r="Q73" s="55">
        <v>0.551628760037995</v>
      </c>
      <c r="R73" s="54">
        <v>11962.95</v>
      </c>
      <c r="S73" s="35">
        <v>3928.06666666667</v>
      </c>
      <c r="T73" s="54">
        <v>9428.23</v>
      </c>
      <c r="U73" s="40">
        <v>7707.15</v>
      </c>
      <c r="V73" s="35">
        <v>2056.26762</v>
      </c>
      <c r="W73" s="36">
        <v>0.2668</v>
      </c>
      <c r="X73" s="54">
        <v>10066.09</v>
      </c>
      <c r="Y73" s="54">
        <v>2543.15</v>
      </c>
      <c r="Z73" s="54"/>
      <c r="AA73" s="35">
        <v>3355.36333333333</v>
      </c>
      <c r="AB73" s="35">
        <v>847.716666666667</v>
      </c>
      <c r="AC73" s="66" t="s">
        <v>183</v>
      </c>
      <c r="AD73" s="67">
        <v>0.435357211593563</v>
      </c>
      <c r="AE73" s="55">
        <v>0.412259891864984</v>
      </c>
      <c r="AF73" s="68">
        <f>VLOOKUP(B:B,[1]查询时间段分门店销售汇总!$D:$L,9,0)</f>
        <v>37633.57</v>
      </c>
      <c r="AG73" s="68">
        <f>VLOOKUP(B:B,[1]查询时间段分门店销售汇总!$D:$M,10,0)</f>
        <v>7421.28</v>
      </c>
      <c r="AH73" s="68"/>
      <c r="AI73" s="68"/>
      <c r="AJ73" s="72">
        <v>0.6404465853038</v>
      </c>
      <c r="AK73" s="72">
        <v>0.494358417534597</v>
      </c>
      <c r="AL73" s="73"/>
      <c r="AM73" s="73"/>
      <c r="AN73" s="73"/>
      <c r="AO73" s="73"/>
      <c r="AP73" s="82"/>
      <c r="AQ73" s="82"/>
      <c r="AR73" s="82"/>
    </row>
    <row r="74" spans="1:44">
      <c r="A74" s="37">
        <v>78</v>
      </c>
      <c r="B74" s="38">
        <v>102935</v>
      </c>
      <c r="C74" s="39" t="s">
        <v>184</v>
      </c>
      <c r="D74" s="38" t="s">
        <v>176</v>
      </c>
      <c r="E74" s="40" t="s">
        <v>2</v>
      </c>
      <c r="F74" s="40">
        <v>8500</v>
      </c>
      <c r="G74" s="35">
        <v>2181.78</v>
      </c>
      <c r="H74" s="36">
        <v>0.25668</v>
      </c>
      <c r="I74" s="54">
        <v>4943.7</v>
      </c>
      <c r="J74" s="54">
        <v>1299.52</v>
      </c>
      <c r="K74" s="54">
        <v>18842.22</v>
      </c>
      <c r="L74" s="54">
        <v>4698.23000000001</v>
      </c>
      <c r="M74" s="54"/>
      <c r="N74" s="35">
        <v>5946.48</v>
      </c>
      <c r="O74" s="35">
        <v>1499.4375</v>
      </c>
      <c r="P74" s="55">
        <v>0.699585882352941</v>
      </c>
      <c r="Q74" s="55">
        <v>0.687254214448754</v>
      </c>
      <c r="R74" s="54">
        <v>11963.95</v>
      </c>
      <c r="S74" s="35">
        <v>3886.67333333333</v>
      </c>
      <c r="T74" s="54">
        <v>7182.2</v>
      </c>
      <c r="U74" s="40">
        <v>7352.5</v>
      </c>
      <c r="V74" s="35">
        <v>2029.29</v>
      </c>
      <c r="W74" s="36">
        <v>0.276</v>
      </c>
      <c r="X74" s="54">
        <v>11594.14</v>
      </c>
      <c r="Y74" s="54">
        <v>3794.42</v>
      </c>
      <c r="Z74" s="54"/>
      <c r="AA74" s="35">
        <v>3864.71333333333</v>
      </c>
      <c r="AB74" s="35">
        <v>1264.80666666667</v>
      </c>
      <c r="AC74" s="66" t="s">
        <v>185</v>
      </c>
      <c r="AD74" s="67">
        <v>0.52563255128641</v>
      </c>
      <c r="AE74" s="55">
        <v>0.623275464160702</v>
      </c>
      <c r="AF74" s="68">
        <f>VLOOKUP(B:B,[1]查询时间段分门店销售汇总!$D:$L,9,0)</f>
        <v>35380.06</v>
      </c>
      <c r="AG74" s="68">
        <f>VLOOKUP(B:B,[1]查询时间段分门店销售汇总!$D:$M,10,0)</f>
        <v>9792.16</v>
      </c>
      <c r="AH74" s="68"/>
      <c r="AI74" s="68"/>
      <c r="AJ74" s="72">
        <v>0.631138741470811</v>
      </c>
      <c r="AK74" s="72">
        <v>0.660962984112713</v>
      </c>
      <c r="AL74" s="73"/>
      <c r="AM74" s="73"/>
      <c r="AN74" s="73"/>
      <c r="AO74" s="73"/>
      <c r="AP74" s="82"/>
      <c r="AQ74" s="82"/>
      <c r="AR74" s="82"/>
    </row>
    <row r="75" spans="1:44">
      <c r="A75" s="37">
        <v>79</v>
      </c>
      <c r="B75" s="47">
        <v>116919</v>
      </c>
      <c r="C75" s="48" t="s">
        <v>186</v>
      </c>
      <c r="D75" s="38" t="s">
        <v>176</v>
      </c>
      <c r="E75" s="40" t="s">
        <v>2</v>
      </c>
      <c r="F75" s="40">
        <v>8500</v>
      </c>
      <c r="G75" s="35">
        <v>2583.22752</v>
      </c>
      <c r="H75" s="36">
        <v>0.30390912</v>
      </c>
      <c r="I75" s="54">
        <v>4996.71</v>
      </c>
      <c r="J75" s="54">
        <v>1875.01</v>
      </c>
      <c r="K75" s="54">
        <v>25938.74</v>
      </c>
      <c r="L75" s="54">
        <v>6718.19000000001</v>
      </c>
      <c r="M75" s="54"/>
      <c r="N75" s="35">
        <v>7733.8625</v>
      </c>
      <c r="O75" s="35">
        <v>2148.3</v>
      </c>
      <c r="P75" s="55">
        <v>0.909866176470588</v>
      </c>
      <c r="Q75" s="55">
        <v>0.831634063731251</v>
      </c>
      <c r="R75" s="54">
        <v>11964.95</v>
      </c>
      <c r="S75" s="35">
        <v>4648.37666666667</v>
      </c>
      <c r="T75" s="54">
        <v>11993.61</v>
      </c>
      <c r="U75" s="40">
        <v>7352.5</v>
      </c>
      <c r="V75" s="35">
        <v>2402.67936</v>
      </c>
      <c r="W75" s="36">
        <v>0.326784</v>
      </c>
      <c r="X75" s="54">
        <v>13622.56</v>
      </c>
      <c r="Y75" s="54">
        <v>4803.88</v>
      </c>
      <c r="Z75" s="54"/>
      <c r="AA75" s="35">
        <v>4540.85333333333</v>
      </c>
      <c r="AB75" s="35">
        <v>1601.29333333333</v>
      </c>
      <c r="AC75" s="66" t="s">
        <v>187</v>
      </c>
      <c r="AD75" s="67">
        <v>0.617593108919868</v>
      </c>
      <c r="AE75" s="55">
        <v>0.666461517916952</v>
      </c>
      <c r="AF75" s="68">
        <f>VLOOKUP(B:B,[1]查询时间段分门店销售汇总!$D:$L,9,0)</f>
        <v>44558.01</v>
      </c>
      <c r="AG75" s="68">
        <f>VLOOKUP(B:B,[1]查询时间段分门店销售汇总!$D:$M,10,0)</f>
        <v>13397.07</v>
      </c>
      <c r="AH75" s="68"/>
      <c r="AI75" s="68"/>
      <c r="AJ75" s="72">
        <v>0.794862596441154</v>
      </c>
      <c r="AK75" s="72">
        <v>0.763759739655943</v>
      </c>
      <c r="AL75" s="73"/>
      <c r="AM75" s="73"/>
      <c r="AN75" s="73"/>
      <c r="AO75" s="73"/>
      <c r="AP75" s="82"/>
      <c r="AQ75" s="82"/>
      <c r="AR75" s="82"/>
    </row>
    <row r="76" spans="1:44">
      <c r="A76" s="37">
        <v>80</v>
      </c>
      <c r="B76" s="47">
        <v>116482</v>
      </c>
      <c r="C76" s="48" t="s">
        <v>188</v>
      </c>
      <c r="D76" s="38" t="s">
        <v>176</v>
      </c>
      <c r="E76" s="40" t="s">
        <v>2</v>
      </c>
      <c r="F76" s="40">
        <v>7700</v>
      </c>
      <c r="G76" s="35">
        <v>2247.866544</v>
      </c>
      <c r="H76" s="36">
        <v>0.29193072</v>
      </c>
      <c r="I76" s="54">
        <v>4739.84</v>
      </c>
      <c r="J76" s="54">
        <v>1843.29</v>
      </c>
      <c r="K76" s="54">
        <v>24045.89</v>
      </c>
      <c r="L76" s="54">
        <v>6959.09000000001</v>
      </c>
      <c r="M76" s="54"/>
      <c r="N76" s="35">
        <v>7196.4325</v>
      </c>
      <c r="O76" s="35">
        <v>2200.595</v>
      </c>
      <c r="P76" s="55">
        <v>0.934601623376623</v>
      </c>
      <c r="Q76" s="55">
        <v>0.978970484646353</v>
      </c>
      <c r="R76" s="54">
        <v>11965.95</v>
      </c>
      <c r="S76" s="35">
        <v>3583.08</v>
      </c>
      <c r="T76" s="54">
        <v>13296.65</v>
      </c>
      <c r="U76" s="40">
        <v>6660.5</v>
      </c>
      <c r="V76" s="35">
        <v>2090.757592</v>
      </c>
      <c r="W76" s="36">
        <v>0.313904</v>
      </c>
      <c r="X76" s="54">
        <v>13922.96</v>
      </c>
      <c r="Y76" s="54">
        <v>4477.78</v>
      </c>
      <c r="Z76" s="54"/>
      <c r="AA76" s="35">
        <v>4640.98666666667</v>
      </c>
      <c r="AB76" s="35">
        <v>1492.59333333333</v>
      </c>
      <c r="AC76" s="66" t="s">
        <v>189</v>
      </c>
      <c r="AD76" s="67">
        <v>0.696792533093112</v>
      </c>
      <c r="AE76" s="55">
        <v>0.713900711897226</v>
      </c>
      <c r="AF76" s="68">
        <f>VLOOKUP(B:B,[1]查询时间段分门店销售汇总!$D:$L,9,0)</f>
        <v>42708.69</v>
      </c>
      <c r="AG76" s="68">
        <f>VLOOKUP(B:B,[1]查询时间段分门店销售汇总!$D:$M,10,0)</f>
        <v>13280.16</v>
      </c>
      <c r="AH76" s="68"/>
      <c r="AI76" s="68"/>
      <c r="AJ76" s="72">
        <v>0.841028524167266</v>
      </c>
      <c r="AK76" s="72">
        <v>0.870046326248256</v>
      </c>
      <c r="AL76" s="73"/>
      <c r="AM76" s="73"/>
      <c r="AN76" s="73"/>
      <c r="AO76" s="73"/>
      <c r="AP76" s="82"/>
      <c r="AQ76" s="82"/>
      <c r="AR76" s="82"/>
    </row>
    <row r="77" spans="1:44">
      <c r="A77" s="37">
        <v>81</v>
      </c>
      <c r="B77" s="47">
        <v>106865</v>
      </c>
      <c r="C77" s="48" t="s">
        <v>190</v>
      </c>
      <c r="D77" s="38" t="s">
        <v>176</v>
      </c>
      <c r="E77" s="40" t="s">
        <v>2</v>
      </c>
      <c r="F77" s="40">
        <v>7800</v>
      </c>
      <c r="G77" s="35">
        <v>2206.985976</v>
      </c>
      <c r="H77" s="36">
        <v>0.28294692</v>
      </c>
      <c r="I77" s="54">
        <v>4093.53</v>
      </c>
      <c r="J77" s="54">
        <v>875.8</v>
      </c>
      <c r="K77" s="54">
        <v>18804.77</v>
      </c>
      <c r="L77" s="54">
        <v>3937.70000000001</v>
      </c>
      <c r="M77" s="54"/>
      <c r="N77" s="35">
        <v>5724.575</v>
      </c>
      <c r="O77" s="35">
        <v>1203.375</v>
      </c>
      <c r="P77" s="55">
        <v>0.733919871794872</v>
      </c>
      <c r="Q77" s="55">
        <v>0.54525720284867</v>
      </c>
      <c r="R77" s="54">
        <v>11966.95</v>
      </c>
      <c r="S77" s="35">
        <v>3311.47333333333</v>
      </c>
      <c r="T77" s="54">
        <v>8870.35</v>
      </c>
      <c r="U77" s="40">
        <v>6747</v>
      </c>
      <c r="V77" s="35">
        <v>2052.734268</v>
      </c>
      <c r="W77" s="36">
        <v>0.304244</v>
      </c>
      <c r="X77" s="54">
        <v>11566.34</v>
      </c>
      <c r="Y77" s="54">
        <v>3575.05</v>
      </c>
      <c r="Z77" s="54"/>
      <c r="AA77" s="35">
        <v>3855.44666666667</v>
      </c>
      <c r="AB77" s="35">
        <v>1191.68333333333</v>
      </c>
      <c r="AC77" s="66" t="s">
        <v>191</v>
      </c>
      <c r="AD77" s="67">
        <v>0.571431253396572</v>
      </c>
      <c r="AE77" s="55">
        <v>0.580534632227092</v>
      </c>
      <c r="AF77" s="68">
        <f>VLOOKUP(B:B,[1]查询时间段分门店销售汇总!$D:$L,9,0)</f>
        <v>34464.64</v>
      </c>
      <c r="AG77" s="68">
        <f>VLOOKUP(B:B,[1]查询时间段分门店销售汇总!$D:$M,10,0)</f>
        <v>8388.55</v>
      </c>
      <c r="AH77" s="68"/>
      <c r="AI77" s="68"/>
      <c r="AJ77" s="72">
        <v>0.6699838650104</v>
      </c>
      <c r="AK77" s="72">
        <v>0.559753628697761</v>
      </c>
      <c r="AL77" s="73"/>
      <c r="AM77" s="73"/>
      <c r="AN77" s="73"/>
      <c r="AO77" s="73"/>
      <c r="AP77" s="82"/>
      <c r="AQ77" s="82"/>
      <c r="AR77" s="82"/>
    </row>
    <row r="78" spans="1:44">
      <c r="A78" s="37">
        <v>82</v>
      </c>
      <c r="B78" s="38">
        <v>113299</v>
      </c>
      <c r="C78" s="39" t="s">
        <v>192</v>
      </c>
      <c r="D78" s="38" t="s">
        <v>176</v>
      </c>
      <c r="E78" s="40" t="s">
        <v>2</v>
      </c>
      <c r="F78" s="40">
        <v>7200</v>
      </c>
      <c r="G78" s="35">
        <v>2010.112416</v>
      </c>
      <c r="H78" s="36">
        <v>0.27918228</v>
      </c>
      <c r="I78" s="54">
        <v>4761.86</v>
      </c>
      <c r="J78" s="54">
        <v>1536.78</v>
      </c>
      <c r="K78" s="54">
        <v>13400.23</v>
      </c>
      <c r="L78" s="54">
        <v>4922.13</v>
      </c>
      <c r="M78" s="54"/>
      <c r="N78" s="35">
        <v>4540.5225</v>
      </c>
      <c r="O78" s="35">
        <v>1614.7275</v>
      </c>
      <c r="P78" s="55">
        <v>0.630628125</v>
      </c>
      <c r="Q78" s="55">
        <v>0.80330208755847</v>
      </c>
      <c r="R78" s="54">
        <v>11967.95</v>
      </c>
      <c r="S78" s="35">
        <v>2846.52666666667</v>
      </c>
      <c r="T78" s="54">
        <v>4860.65</v>
      </c>
      <c r="U78" s="40">
        <v>6228</v>
      </c>
      <c r="V78" s="35">
        <v>1869.620688</v>
      </c>
      <c r="W78" s="36">
        <v>0.300196</v>
      </c>
      <c r="X78" s="54">
        <v>11257.77</v>
      </c>
      <c r="Y78" s="54">
        <v>3911.43</v>
      </c>
      <c r="Z78" s="54"/>
      <c r="AA78" s="35">
        <v>3752.59</v>
      </c>
      <c r="AB78" s="35">
        <v>1303.81</v>
      </c>
      <c r="AC78" s="66" t="s">
        <v>193</v>
      </c>
      <c r="AD78" s="67">
        <v>0.602535324341683</v>
      </c>
      <c r="AE78" s="55">
        <v>0.697366053108201</v>
      </c>
      <c r="AF78" s="68">
        <f>VLOOKUP(B:B,[1]查询时间段分门店销售汇总!$D:$L,9,0)</f>
        <v>29419.86</v>
      </c>
      <c r="AG78" s="68">
        <f>VLOOKUP(B:B,[1]查询时间段分门店销售汇总!$D:$M,10,0)</f>
        <v>10370.33</v>
      </c>
      <c r="AH78" s="68"/>
      <c r="AI78" s="68"/>
      <c r="AJ78" s="72">
        <v>0.619574172352793</v>
      </c>
      <c r="AK78" s="72">
        <v>0.759769445277336</v>
      </c>
      <c r="AL78" s="73"/>
      <c r="AM78" s="73"/>
      <c r="AN78" s="73"/>
      <c r="AO78" s="73"/>
      <c r="AP78" s="82"/>
      <c r="AQ78" s="82"/>
      <c r="AR78" s="82"/>
    </row>
    <row r="79" spans="1:44">
      <c r="A79" s="40">
        <v>68</v>
      </c>
      <c r="B79" s="41">
        <v>307</v>
      </c>
      <c r="C79" s="42" t="s">
        <v>194</v>
      </c>
      <c r="D79" s="41" t="s">
        <v>176</v>
      </c>
      <c r="E79" s="40" t="s">
        <v>144</v>
      </c>
      <c r="F79" s="40">
        <v>162620</v>
      </c>
      <c r="G79" s="35">
        <v>19514.4</v>
      </c>
      <c r="H79" s="36">
        <v>0.12</v>
      </c>
      <c r="I79" s="54">
        <v>118489.26</v>
      </c>
      <c r="J79" s="54">
        <v>14477.88</v>
      </c>
      <c r="K79" s="54">
        <v>657506.8</v>
      </c>
      <c r="L79" s="54">
        <v>171777.37</v>
      </c>
      <c r="M79" s="54">
        <v>131098.66</v>
      </c>
      <c r="N79" s="35">
        <v>161224.35</v>
      </c>
      <c r="O79" s="35">
        <v>46563.8125</v>
      </c>
      <c r="P79" s="36">
        <f>N79/F79</f>
        <v>0.99141772229738</v>
      </c>
      <c r="Q79" s="36">
        <v>2.3861257584143</v>
      </c>
      <c r="R79" s="54">
        <v>12035.95</v>
      </c>
      <c r="S79" s="35">
        <v>108621.9</v>
      </c>
      <c r="T79" s="54">
        <v>331641.1</v>
      </c>
      <c r="U79" s="40">
        <v>188000</v>
      </c>
      <c r="V79" s="35">
        <v>24440</v>
      </c>
      <c r="W79" s="36">
        <v>0.13</v>
      </c>
      <c r="X79" s="54">
        <v>657506.8</v>
      </c>
      <c r="Y79" s="54">
        <v>38298.49</v>
      </c>
      <c r="Z79" s="54">
        <v>57524</v>
      </c>
      <c r="AA79" s="35">
        <v>57539.0666666667</v>
      </c>
      <c r="AB79" s="35">
        <v>12766.1633333333</v>
      </c>
      <c r="AC79" s="66" t="s">
        <v>195</v>
      </c>
      <c r="AD79" s="66">
        <v>0.306058865248227</v>
      </c>
      <c r="AE79" s="36">
        <v>0.522347108565194</v>
      </c>
      <c r="AF79" s="68">
        <f>VLOOKUP(B:B,[1]查询时间段分门店销售汇总!$D:$L,9,0)</f>
        <v>1006137.26</v>
      </c>
      <c r="AG79" s="68">
        <f>VLOOKUP(B:B,[1]查询时间段分门店销售汇总!$D:$M,10,0)</f>
        <v>224553.74</v>
      </c>
      <c r="AH79" s="68"/>
      <c r="AI79" s="68"/>
      <c r="AJ79" s="77">
        <v>0.828451073710559</v>
      </c>
      <c r="AK79" s="77">
        <v>1.48340137510437</v>
      </c>
      <c r="AL79" s="73"/>
      <c r="AM79" s="73"/>
      <c r="AN79" s="73"/>
      <c r="AO79" s="73"/>
      <c r="AP79" s="73"/>
      <c r="AQ79" s="73"/>
      <c r="AR79" s="94"/>
    </row>
    <row r="80" ht="24" spans="1:44">
      <c r="A80" s="40">
        <v>69</v>
      </c>
      <c r="B80" s="41">
        <v>399</v>
      </c>
      <c r="C80" s="42" t="s">
        <v>196</v>
      </c>
      <c r="D80" s="41" t="s">
        <v>176</v>
      </c>
      <c r="E80" s="40" t="s">
        <v>144</v>
      </c>
      <c r="F80" s="40">
        <v>30361.5</v>
      </c>
      <c r="G80" s="35">
        <v>8949.598632</v>
      </c>
      <c r="H80" s="36">
        <v>0.294768</v>
      </c>
      <c r="I80" s="54">
        <v>19543.18</v>
      </c>
      <c r="J80" s="54">
        <v>5824.92</v>
      </c>
      <c r="K80" s="54">
        <v>85963.45</v>
      </c>
      <c r="L80" s="54">
        <v>24515.52</v>
      </c>
      <c r="M80" s="54"/>
      <c r="N80" s="35">
        <v>26376.6575</v>
      </c>
      <c r="O80" s="35">
        <v>7585.11</v>
      </c>
      <c r="P80" s="36">
        <v>0.868753437741877</v>
      </c>
      <c r="Q80" s="36">
        <v>0.847536332286326</v>
      </c>
      <c r="R80" s="54">
        <v>12036.95</v>
      </c>
      <c r="S80" s="54"/>
      <c r="T80" s="54">
        <v>35238.25</v>
      </c>
      <c r="U80" s="40">
        <v>35100</v>
      </c>
      <c r="V80" s="35">
        <v>9622.111824</v>
      </c>
      <c r="W80" s="36">
        <v>0.27413424</v>
      </c>
      <c r="X80" s="54">
        <v>85963.45</v>
      </c>
      <c r="Y80" s="54">
        <v>16322.42</v>
      </c>
      <c r="Z80" s="54"/>
      <c r="AA80" s="35">
        <v>18535.71</v>
      </c>
      <c r="AB80" s="35">
        <v>5440.80666666667</v>
      </c>
      <c r="AC80" s="66" t="s">
        <v>162</v>
      </c>
      <c r="AD80" s="66">
        <v>0.528082905982906</v>
      </c>
      <c r="AE80" s="36">
        <v>0.565448288918853</v>
      </c>
      <c r="AF80" s="68">
        <f>VLOOKUP(B:B,[1]查询时间段分门店销售汇总!$D:$L,9,0)</f>
        <v>161113.76</v>
      </c>
      <c r="AG80" s="68">
        <f>VLOOKUP(B:B,[1]查询时间段分门店销售汇总!$D:$M,10,0)</f>
        <v>46662.86</v>
      </c>
      <c r="AH80" s="68"/>
      <c r="AI80" s="68"/>
      <c r="AJ80" s="77">
        <v>0.710547308442045</v>
      </c>
      <c r="AK80" s="77">
        <v>0.721612229727086</v>
      </c>
      <c r="AL80" s="73"/>
      <c r="AM80" s="73"/>
      <c r="AN80" s="73"/>
      <c r="AO80" s="73"/>
      <c r="AP80" s="73"/>
      <c r="AQ80" s="73"/>
      <c r="AR80" s="73"/>
    </row>
    <row r="81" spans="1:44">
      <c r="A81" s="40">
        <v>70</v>
      </c>
      <c r="B81" s="41">
        <v>114685</v>
      </c>
      <c r="C81" s="42" t="s">
        <v>197</v>
      </c>
      <c r="D81" s="41" t="s">
        <v>176</v>
      </c>
      <c r="E81" s="40" t="s">
        <v>144</v>
      </c>
      <c r="F81" s="40">
        <v>28955.875</v>
      </c>
      <c r="G81" s="35">
        <v>6127.06315</v>
      </c>
      <c r="H81" s="36">
        <v>0.2116</v>
      </c>
      <c r="I81" s="54">
        <v>30469.09</v>
      </c>
      <c r="J81" s="54">
        <v>6860.34</v>
      </c>
      <c r="K81" s="54">
        <v>102429.54</v>
      </c>
      <c r="L81" s="54">
        <v>16505.32</v>
      </c>
      <c r="M81" s="54"/>
      <c r="N81" s="35">
        <v>33224.6575</v>
      </c>
      <c r="O81" s="35">
        <v>5841.415</v>
      </c>
      <c r="P81" s="36">
        <v>1.14742370935087</v>
      </c>
      <c r="Q81" s="36">
        <v>0.953379271111315</v>
      </c>
      <c r="R81" s="54">
        <v>12037.95</v>
      </c>
      <c r="S81" s="54"/>
      <c r="T81" s="54">
        <v>43159.25</v>
      </c>
      <c r="U81" s="40">
        <v>33475</v>
      </c>
      <c r="V81" s="35">
        <v>6695</v>
      </c>
      <c r="W81" s="36">
        <v>0.2</v>
      </c>
      <c r="X81" s="54">
        <v>102429.54</v>
      </c>
      <c r="Y81" s="54">
        <v>10985.82</v>
      </c>
      <c r="Z81" s="54"/>
      <c r="AA81" s="35">
        <v>18501.1966666667</v>
      </c>
      <c r="AB81" s="35">
        <v>3661.94</v>
      </c>
      <c r="AC81" s="66" t="s">
        <v>198</v>
      </c>
      <c r="AD81" s="66">
        <v>0.552686980333582</v>
      </c>
      <c r="AE81" s="36">
        <v>0.546966392830471</v>
      </c>
      <c r="AF81" s="68">
        <f>VLOOKUP(B:B,[1]查询时间段分门店销售汇总!$D:$L,9,0)</f>
        <v>188402.22</v>
      </c>
      <c r="AG81" s="68">
        <f>VLOOKUP(B:B,[1]查询时间段分门店销售汇总!$D:$M,10,0)</f>
        <v>34351.47</v>
      </c>
      <c r="AH81" s="68"/>
      <c r="AI81" s="68"/>
      <c r="AJ81" s="77">
        <v>0.871230181943459</v>
      </c>
      <c r="AK81" s="77">
        <v>0.770328872579257</v>
      </c>
      <c r="AL81" s="73"/>
      <c r="AM81" s="73"/>
      <c r="AN81" s="73"/>
      <c r="AO81" s="73"/>
      <c r="AP81" s="73"/>
      <c r="AQ81" s="73"/>
      <c r="AR81" s="73"/>
    </row>
    <row r="82" spans="1:44">
      <c r="A82" s="40">
        <v>71</v>
      </c>
      <c r="B82" s="41">
        <v>337</v>
      </c>
      <c r="C82" s="42" t="s">
        <v>199</v>
      </c>
      <c r="D82" s="41" t="s">
        <v>176</v>
      </c>
      <c r="E82" s="40" t="s">
        <v>144</v>
      </c>
      <c r="F82" s="40">
        <v>27680</v>
      </c>
      <c r="G82" s="35">
        <v>7461.4208</v>
      </c>
      <c r="H82" s="36">
        <v>0.26956</v>
      </c>
      <c r="I82" s="54">
        <v>17540.64</v>
      </c>
      <c r="J82" s="54">
        <v>5530.73</v>
      </c>
      <c r="K82" s="54">
        <v>109005.58</v>
      </c>
      <c r="L82" s="54">
        <v>26692.02</v>
      </c>
      <c r="M82" s="54"/>
      <c r="N82" s="35">
        <v>31636.555</v>
      </c>
      <c r="O82" s="35">
        <v>8055.6875</v>
      </c>
      <c r="P82" s="57">
        <v>1.14293912572254</v>
      </c>
      <c r="Q82" s="57">
        <v>1.07964524665329</v>
      </c>
      <c r="R82" s="54">
        <v>12038.95</v>
      </c>
      <c r="S82" s="35">
        <v>16486.2866666667</v>
      </c>
      <c r="T82" s="54">
        <v>59546.72</v>
      </c>
      <c r="U82" s="40">
        <v>32000</v>
      </c>
      <c r="V82" s="35">
        <v>8022.1056</v>
      </c>
      <c r="W82" s="36">
        <v>0.2506908</v>
      </c>
      <c r="X82" s="54">
        <v>109005.58</v>
      </c>
      <c r="Y82" s="54">
        <v>15740.01</v>
      </c>
      <c r="Z82" s="54"/>
      <c r="AA82" s="35">
        <v>18045.2333333333</v>
      </c>
      <c r="AB82" s="35">
        <v>5246.67</v>
      </c>
      <c r="AC82" s="66" t="s">
        <v>56</v>
      </c>
      <c r="AD82" s="66">
        <v>0.563913541666667</v>
      </c>
      <c r="AE82" s="36">
        <v>0.654026543854023</v>
      </c>
      <c r="AF82" s="68">
        <f>VLOOKUP(B:B,[1]查询时间段分门店销售汇总!$D:$L,9,0)</f>
        <v>180681.92</v>
      </c>
      <c r="AG82" s="68">
        <f>VLOOKUP(B:B,[1]查询时间段分门店销售汇总!$D:$M,10,0)</f>
        <v>47962.76</v>
      </c>
      <c r="AH82" s="68"/>
      <c r="AI82" s="68"/>
      <c r="AJ82" s="77">
        <v>0.874041795665635</v>
      </c>
      <c r="AK82" s="77">
        <v>0.889649057723698</v>
      </c>
      <c r="AL82" s="75">
        <v>5</v>
      </c>
      <c r="AM82" s="75"/>
      <c r="AN82" s="75">
        <v>250</v>
      </c>
      <c r="AO82" s="85"/>
      <c r="AP82" s="85"/>
      <c r="AQ82" s="85"/>
      <c r="AR82" s="85"/>
    </row>
    <row r="83" spans="1:44">
      <c r="A83" s="40">
        <v>72</v>
      </c>
      <c r="B83" s="41">
        <v>742</v>
      </c>
      <c r="C83" s="42" t="s">
        <v>200</v>
      </c>
      <c r="D83" s="41" t="s">
        <v>176</v>
      </c>
      <c r="E83" s="40" t="s">
        <v>144</v>
      </c>
      <c r="F83" s="40">
        <v>12066.75</v>
      </c>
      <c r="G83" s="35">
        <v>3219.4089</v>
      </c>
      <c r="H83" s="36">
        <v>0.2668</v>
      </c>
      <c r="I83" s="54">
        <v>11354.9</v>
      </c>
      <c r="J83" s="54">
        <v>1486.86</v>
      </c>
      <c r="K83" s="54">
        <v>42943.31</v>
      </c>
      <c r="L83" s="54">
        <v>5938.94</v>
      </c>
      <c r="M83" s="54"/>
      <c r="N83" s="35">
        <v>13574.5525</v>
      </c>
      <c r="O83" s="35">
        <v>1856.45</v>
      </c>
      <c r="P83" s="36">
        <v>1.12495514533739</v>
      </c>
      <c r="Q83" s="36">
        <v>0.576643122282479</v>
      </c>
      <c r="R83" s="54">
        <v>12039.95</v>
      </c>
      <c r="S83" s="54"/>
      <c r="T83" s="54">
        <v>13642.78</v>
      </c>
      <c r="U83" s="40">
        <v>13950</v>
      </c>
      <c r="V83" s="35">
        <v>3461.3298</v>
      </c>
      <c r="W83" s="36">
        <v>0.248124</v>
      </c>
      <c r="X83" s="54">
        <v>42943.31</v>
      </c>
      <c r="Y83" s="54">
        <v>5249.37</v>
      </c>
      <c r="Z83" s="54"/>
      <c r="AA83" s="35">
        <v>9836.57333333333</v>
      </c>
      <c r="AB83" s="35">
        <v>1749.79</v>
      </c>
      <c r="AC83" s="66" t="s">
        <v>201</v>
      </c>
      <c r="AD83" s="66">
        <v>0.705130704898447</v>
      </c>
      <c r="AE83" s="36">
        <v>0.505525361957708</v>
      </c>
      <c r="AF83" s="68">
        <f>VLOOKUP(B:B,[1]查询时间段分门店销售汇总!$D:$L,9,0)</f>
        <v>83807.93</v>
      </c>
      <c r="AG83" s="68">
        <f>VLOOKUP(B:B,[1]查询时间段分门店销售汇总!$D:$M,10,0)</f>
        <v>12675.16</v>
      </c>
      <c r="AH83" s="68"/>
      <c r="AI83" s="68"/>
      <c r="AJ83" s="77">
        <v>0.92999023491683</v>
      </c>
      <c r="AK83" s="77">
        <v>0.54489572418092</v>
      </c>
      <c r="AL83" s="73"/>
      <c r="AM83" s="73"/>
      <c r="AN83" s="73"/>
      <c r="AO83" s="73"/>
      <c r="AP83" s="73"/>
      <c r="AQ83" s="73"/>
      <c r="AR83" s="73"/>
    </row>
    <row r="84" spans="1:44">
      <c r="A84" s="40">
        <v>73</v>
      </c>
      <c r="B84" s="41">
        <v>308</v>
      </c>
      <c r="C84" s="42" t="s">
        <v>202</v>
      </c>
      <c r="D84" s="41" t="s">
        <v>176</v>
      </c>
      <c r="E84" s="40" t="s">
        <v>144</v>
      </c>
      <c r="F84" s="40">
        <v>7785</v>
      </c>
      <c r="G84" s="35">
        <v>2673.64926</v>
      </c>
      <c r="H84" s="36">
        <v>0.343436</v>
      </c>
      <c r="I84" s="54">
        <v>5724.38</v>
      </c>
      <c r="J84" s="54">
        <v>1408.82</v>
      </c>
      <c r="K84" s="54">
        <v>20396.36</v>
      </c>
      <c r="L84" s="54">
        <v>5880.85</v>
      </c>
      <c r="M84" s="54"/>
      <c r="N84" s="35">
        <v>6530.185</v>
      </c>
      <c r="O84" s="35">
        <v>1822.4175</v>
      </c>
      <c r="P84" s="36">
        <v>0.83881631342325</v>
      </c>
      <c r="Q84" s="36">
        <v>0.681621754679969</v>
      </c>
      <c r="R84" s="54">
        <v>12040.95</v>
      </c>
      <c r="S84" s="54"/>
      <c r="T84" s="54">
        <v>9910.53</v>
      </c>
      <c r="U84" s="40">
        <v>9000</v>
      </c>
      <c r="V84" s="35">
        <v>2874.55932</v>
      </c>
      <c r="W84" s="36">
        <v>0.31939548</v>
      </c>
      <c r="X84" s="54">
        <v>20396.36</v>
      </c>
      <c r="Y84" s="54">
        <v>3815.94</v>
      </c>
      <c r="Z84" s="54"/>
      <c r="AA84" s="35">
        <v>3681.90333333333</v>
      </c>
      <c r="AB84" s="35">
        <v>1271.98</v>
      </c>
      <c r="AC84" s="66" t="s">
        <v>203</v>
      </c>
      <c r="AD84" s="66">
        <v>0.40910037037037</v>
      </c>
      <c r="AE84" s="36">
        <v>0.442495651820468</v>
      </c>
      <c r="AF84" s="68">
        <f>VLOOKUP(B:B,[1]查询时间段分门店销售汇总!$D:$L,9,0)</f>
        <v>37166.45</v>
      </c>
      <c r="AG84" s="68">
        <f>VLOOKUP(B:B,[1]查询时间段分门店销售汇总!$D:$M,10,0)</f>
        <v>11105.61</v>
      </c>
      <c r="AH84" s="68"/>
      <c r="AI84" s="68"/>
      <c r="AJ84" s="77">
        <v>0.639257825937392</v>
      </c>
      <c r="AK84" s="77">
        <v>0.574875862363487</v>
      </c>
      <c r="AL84" s="73"/>
      <c r="AM84" s="73"/>
      <c r="AN84" s="73"/>
      <c r="AO84" s="73"/>
      <c r="AP84" s="73"/>
      <c r="AQ84" s="73"/>
      <c r="AR84" s="73"/>
    </row>
    <row r="85" ht="24" spans="1:44">
      <c r="A85" s="37">
        <v>83</v>
      </c>
      <c r="B85" s="38">
        <v>730</v>
      </c>
      <c r="C85" s="39" t="s">
        <v>204</v>
      </c>
      <c r="D85" s="38" t="s">
        <v>205</v>
      </c>
      <c r="E85" s="40" t="s">
        <v>2</v>
      </c>
      <c r="F85" s="40">
        <v>14250</v>
      </c>
      <c r="G85" s="35">
        <v>3897.87831</v>
      </c>
      <c r="H85" s="36">
        <v>0.27353532</v>
      </c>
      <c r="I85" s="54">
        <v>5154.54</v>
      </c>
      <c r="J85" s="54">
        <v>1469.91</v>
      </c>
      <c r="K85" s="54">
        <v>45216.02</v>
      </c>
      <c r="L85" s="54">
        <v>11215.79</v>
      </c>
      <c r="M85" s="54"/>
      <c r="N85" s="35">
        <v>12592.64</v>
      </c>
      <c r="O85" s="35">
        <v>3171.425</v>
      </c>
      <c r="P85" s="55">
        <v>0.883694035087719</v>
      </c>
      <c r="Q85" s="55">
        <v>0.813628530132332</v>
      </c>
      <c r="R85" s="54">
        <v>11968.95</v>
      </c>
      <c r="S85" s="35">
        <v>7042.59</v>
      </c>
      <c r="T85" s="54">
        <v>24088.25</v>
      </c>
      <c r="U85" s="40">
        <v>12326.25</v>
      </c>
      <c r="V85" s="35">
        <v>3625.445955</v>
      </c>
      <c r="W85" s="36">
        <v>0.294124</v>
      </c>
      <c r="X85" s="54">
        <v>27250.75</v>
      </c>
      <c r="Y85" s="54">
        <v>7795.17</v>
      </c>
      <c r="Z85" s="54"/>
      <c r="AA85" s="35">
        <v>9083.58333333333</v>
      </c>
      <c r="AB85" s="35">
        <v>2598.39</v>
      </c>
      <c r="AC85" s="66" t="s">
        <v>206</v>
      </c>
      <c r="AD85" s="67">
        <v>0.736929993577392</v>
      </c>
      <c r="AE85" s="55">
        <v>0.71670907034663</v>
      </c>
      <c r="AF85" s="68">
        <f>VLOOKUP(B:B,[1]查询时间段分门店销售汇总!$D:$L,9,0)</f>
        <v>77621.31</v>
      </c>
      <c r="AG85" s="68">
        <f>VLOOKUP(B:B,[1]查询时间段分门店销售汇总!$D:$M,10,0)</f>
        <v>20480.88</v>
      </c>
      <c r="AH85" s="68"/>
      <c r="AI85" s="68"/>
      <c r="AJ85" s="72">
        <v>0.825945333386537</v>
      </c>
      <c r="AK85" s="72">
        <v>0.773802146564554</v>
      </c>
      <c r="AL85" s="73"/>
      <c r="AM85" s="73"/>
      <c r="AN85" s="73"/>
      <c r="AO85" s="73"/>
      <c r="AP85" s="82"/>
      <c r="AQ85" s="82"/>
      <c r="AR85" s="82"/>
    </row>
    <row r="86" ht="18" customHeight="1" spans="1:44">
      <c r="A86" s="37">
        <v>84</v>
      </c>
      <c r="B86" s="43">
        <v>107658</v>
      </c>
      <c r="C86" s="44" t="s">
        <v>207</v>
      </c>
      <c r="D86" s="38" t="s">
        <v>205</v>
      </c>
      <c r="E86" s="40" t="s">
        <v>2</v>
      </c>
      <c r="F86" s="40">
        <v>13640</v>
      </c>
      <c r="G86" s="35">
        <v>3617.81904</v>
      </c>
      <c r="H86" s="36">
        <v>0.265236</v>
      </c>
      <c r="I86" s="54">
        <v>5381.08</v>
      </c>
      <c r="J86" s="54">
        <v>1758.09</v>
      </c>
      <c r="K86" s="54">
        <v>28788.76</v>
      </c>
      <c r="L86" s="54">
        <v>9777.83000000001</v>
      </c>
      <c r="M86" s="54"/>
      <c r="N86" s="35">
        <v>8542.46</v>
      </c>
      <c r="O86" s="35">
        <v>2883.98</v>
      </c>
      <c r="P86" s="55">
        <v>0.626280058651026</v>
      </c>
      <c r="Q86" s="55">
        <v>0.79715982698792</v>
      </c>
      <c r="R86" s="54">
        <v>11969.95</v>
      </c>
      <c r="S86" s="35">
        <v>6043.15333333333</v>
      </c>
      <c r="T86" s="54">
        <v>10659.3</v>
      </c>
      <c r="U86" s="40">
        <v>11798.6</v>
      </c>
      <c r="V86" s="35">
        <v>3364.96072</v>
      </c>
      <c r="W86" s="36">
        <v>0.2852</v>
      </c>
      <c r="X86" s="54">
        <v>24817.46</v>
      </c>
      <c r="Y86" s="54">
        <v>5803.84</v>
      </c>
      <c r="Z86" s="54"/>
      <c r="AA86" s="35">
        <v>8272.48666666667</v>
      </c>
      <c r="AB86" s="35">
        <v>1934.61333333333</v>
      </c>
      <c r="AC86" s="66" t="s">
        <v>208</v>
      </c>
      <c r="AD86" s="67">
        <v>0.701141378355624</v>
      </c>
      <c r="AE86" s="55">
        <v>0.574928949938331</v>
      </c>
      <c r="AF86" s="68">
        <f>VLOOKUP(B:B,[1]查询时间段分门店销售汇总!$D:$L,9,0)</f>
        <v>58987.3</v>
      </c>
      <c r="AG86" s="68">
        <f>VLOOKUP(B:B,[1]查询时间段分门店销售汇总!$D:$M,10,0)</f>
        <v>17339.76</v>
      </c>
      <c r="AH86" s="68"/>
      <c r="AI86" s="68"/>
      <c r="AJ86" s="72">
        <v>0.655736483917657</v>
      </c>
      <c r="AK86" s="72">
        <v>0.705839300314336</v>
      </c>
      <c r="AL86" s="73"/>
      <c r="AM86" s="73"/>
      <c r="AN86" s="73"/>
      <c r="AO86" s="73"/>
      <c r="AP86" s="82"/>
      <c r="AQ86" s="82"/>
      <c r="AR86" s="82"/>
    </row>
    <row r="87" spans="1:44">
      <c r="A87" s="37">
        <v>85</v>
      </c>
      <c r="B87" s="38">
        <v>513</v>
      </c>
      <c r="C87" s="39" t="s">
        <v>209</v>
      </c>
      <c r="D87" s="38" t="s">
        <v>205</v>
      </c>
      <c r="E87" s="40" t="s">
        <v>2</v>
      </c>
      <c r="F87" s="40">
        <v>12480</v>
      </c>
      <c r="G87" s="35">
        <v>3303.7385472</v>
      </c>
      <c r="H87" s="36">
        <v>0.26472264</v>
      </c>
      <c r="I87" s="54">
        <v>6031.47</v>
      </c>
      <c r="J87" s="54">
        <v>1817.18</v>
      </c>
      <c r="K87" s="54">
        <v>18927.27</v>
      </c>
      <c r="L87" s="54">
        <v>6976.23999999999</v>
      </c>
      <c r="M87" s="54"/>
      <c r="N87" s="35">
        <v>6239.685</v>
      </c>
      <c r="O87" s="35">
        <v>2198.355</v>
      </c>
      <c r="P87" s="55">
        <v>0.499974759615385</v>
      </c>
      <c r="Q87" s="55">
        <v>0.665414338511489</v>
      </c>
      <c r="R87" s="54">
        <v>11970.95</v>
      </c>
      <c r="S87" s="35">
        <v>5319.03333333333</v>
      </c>
      <c r="T87" s="54">
        <v>2970.17</v>
      </c>
      <c r="U87" s="40">
        <v>10795.2</v>
      </c>
      <c r="V87" s="35">
        <v>3072.8320896</v>
      </c>
      <c r="W87" s="36">
        <v>0.284648</v>
      </c>
      <c r="X87" s="54">
        <v>25401.59</v>
      </c>
      <c r="Y87" s="54">
        <v>6609.94</v>
      </c>
      <c r="Z87" s="54"/>
      <c r="AA87" s="35">
        <v>8467.19666666667</v>
      </c>
      <c r="AB87" s="35">
        <v>2203.31333333333</v>
      </c>
      <c r="AC87" s="66" t="s">
        <v>210</v>
      </c>
      <c r="AD87" s="67">
        <v>0.784348290598291</v>
      </c>
      <c r="AE87" s="55">
        <v>0.717030175775124</v>
      </c>
      <c r="AF87" s="68">
        <f>VLOOKUP(B:B,[1]查询时间段分门店销售汇总!$D:$L,9,0)</f>
        <v>50360.33</v>
      </c>
      <c r="AG87" s="68">
        <f>VLOOKUP(B:B,[1]查询时间段分门店销售汇总!$D:$M,10,0)</f>
        <v>15403.37</v>
      </c>
      <c r="AH87" s="68"/>
      <c r="AI87" s="68"/>
      <c r="AJ87" s="72">
        <v>0.6118700307148</v>
      </c>
      <c r="AK87" s="72">
        <v>0.686625092698642</v>
      </c>
      <c r="AL87" s="73"/>
      <c r="AM87" s="73"/>
      <c r="AN87" s="73"/>
      <c r="AO87" s="73"/>
      <c r="AP87" s="82"/>
      <c r="AQ87" s="82"/>
      <c r="AR87" s="82"/>
    </row>
    <row r="88" spans="1:44">
      <c r="A88" s="37">
        <v>86</v>
      </c>
      <c r="B88" s="38">
        <v>709</v>
      </c>
      <c r="C88" s="39" t="s">
        <v>211</v>
      </c>
      <c r="D88" s="38" t="s">
        <v>205</v>
      </c>
      <c r="E88" s="40" t="s">
        <v>2</v>
      </c>
      <c r="F88" s="40">
        <v>12480</v>
      </c>
      <c r="G88" s="35">
        <v>3421.1953152</v>
      </c>
      <c r="H88" s="36">
        <v>0.27413424</v>
      </c>
      <c r="I88" s="54">
        <v>7673.89</v>
      </c>
      <c r="J88" s="54">
        <v>1600.64</v>
      </c>
      <c r="K88" s="54">
        <v>25141.16</v>
      </c>
      <c r="L88" s="54">
        <v>7374.84</v>
      </c>
      <c r="M88" s="54"/>
      <c r="N88" s="35">
        <v>8203.7625</v>
      </c>
      <c r="O88" s="35">
        <v>2243.87</v>
      </c>
      <c r="P88" s="55">
        <v>0.657352764423077</v>
      </c>
      <c r="Q88" s="55">
        <v>0.655873106697746</v>
      </c>
      <c r="R88" s="54">
        <v>11971.95</v>
      </c>
      <c r="S88" s="35">
        <v>5186.18333333333</v>
      </c>
      <c r="T88" s="54">
        <v>9582.61</v>
      </c>
      <c r="U88" s="40">
        <v>10795.2</v>
      </c>
      <c r="V88" s="35">
        <v>3182.0795136</v>
      </c>
      <c r="W88" s="36">
        <v>0.294768</v>
      </c>
      <c r="X88" s="54">
        <v>29120</v>
      </c>
      <c r="Y88" s="54">
        <v>4493.77</v>
      </c>
      <c r="Z88" s="54"/>
      <c r="AA88" s="35">
        <v>9706.66666666667</v>
      </c>
      <c r="AB88" s="35">
        <v>1497.92333333333</v>
      </c>
      <c r="AC88" s="66" t="s">
        <v>212</v>
      </c>
      <c r="AD88" s="67">
        <v>0.899165061014772</v>
      </c>
      <c r="AE88" s="55">
        <v>0.470737241772653</v>
      </c>
      <c r="AF88" s="68">
        <f>VLOOKUP(B:B,[1]查询时间段分门店销售汇总!$D:$L,9,0)</f>
        <v>61935.05</v>
      </c>
      <c r="AG88" s="68">
        <f>VLOOKUP(B:B,[1]查询时间段分门店销售汇总!$D:$M,10,0)</f>
        <v>13469.24</v>
      </c>
      <c r="AH88" s="68"/>
      <c r="AI88" s="68"/>
      <c r="AJ88" s="72">
        <v>0.752501044886375</v>
      </c>
      <c r="AK88" s="72">
        <v>0.579795468086697</v>
      </c>
      <c r="AL88" s="73"/>
      <c r="AM88" s="73"/>
      <c r="AN88" s="73"/>
      <c r="AO88" s="73"/>
      <c r="AP88" s="82"/>
      <c r="AQ88" s="82"/>
      <c r="AR88" s="82"/>
    </row>
    <row r="89" spans="1:44">
      <c r="A89" s="37">
        <v>87</v>
      </c>
      <c r="B89" s="38">
        <v>106399</v>
      </c>
      <c r="C89" s="39" t="s">
        <v>213</v>
      </c>
      <c r="D89" s="38" t="s">
        <v>205</v>
      </c>
      <c r="E89" s="40" t="s">
        <v>2</v>
      </c>
      <c r="F89" s="40">
        <v>12000</v>
      </c>
      <c r="G89" s="35">
        <v>3125.33568</v>
      </c>
      <c r="H89" s="36">
        <v>0.26044464</v>
      </c>
      <c r="I89" s="54">
        <v>5310.4</v>
      </c>
      <c r="J89" s="54">
        <v>1795.53</v>
      </c>
      <c r="K89" s="54">
        <v>21279.73</v>
      </c>
      <c r="L89" s="54">
        <v>7549.05999999999</v>
      </c>
      <c r="M89" s="54"/>
      <c r="N89" s="35">
        <v>6647.5325</v>
      </c>
      <c r="O89" s="35">
        <v>2336.1475</v>
      </c>
      <c r="P89" s="55">
        <v>0.553961041666667</v>
      </c>
      <c r="Q89" s="55">
        <v>0.747486906750445</v>
      </c>
      <c r="R89" s="54">
        <v>11972.95</v>
      </c>
      <c r="S89" s="35">
        <v>5377.60666666667</v>
      </c>
      <c r="T89" s="54">
        <v>5146.91</v>
      </c>
      <c r="U89" s="40">
        <v>10380</v>
      </c>
      <c r="V89" s="35">
        <v>2906.89824</v>
      </c>
      <c r="W89" s="36">
        <v>0.280048</v>
      </c>
      <c r="X89" s="54">
        <v>12754.47</v>
      </c>
      <c r="Y89" s="54">
        <v>3454.97</v>
      </c>
      <c r="Z89" s="54"/>
      <c r="AA89" s="35">
        <v>4251.49</v>
      </c>
      <c r="AB89" s="35">
        <v>1151.65666666667</v>
      </c>
      <c r="AC89" s="66" t="s">
        <v>214</v>
      </c>
      <c r="AD89" s="67">
        <v>0.409584778420039</v>
      </c>
      <c r="AE89" s="55">
        <v>0.396180592364551</v>
      </c>
      <c r="AF89" s="68">
        <f>VLOOKUP(B:B,[1]查询时间段分门店销售汇总!$D:$L,9,0)</f>
        <v>39344.6</v>
      </c>
      <c r="AG89" s="68">
        <f>VLOOKUP(B:B,[1]查询时间段分门店销售汇总!$D:$M,10,0)</f>
        <v>12799.56</v>
      </c>
      <c r="AH89" s="68"/>
      <c r="AI89" s="68"/>
      <c r="AJ89" s="72">
        <v>0.497151882739449</v>
      </c>
      <c r="AK89" s="72">
        <v>0.603125879698759</v>
      </c>
      <c r="AL89" s="73"/>
      <c r="AM89" s="73"/>
      <c r="AN89" s="73"/>
      <c r="AO89" s="73"/>
      <c r="AP89" s="82"/>
      <c r="AQ89" s="82"/>
      <c r="AR89" s="82"/>
    </row>
    <row r="90" ht="24" spans="1:44">
      <c r="A90" s="37">
        <v>88</v>
      </c>
      <c r="B90" s="38">
        <v>101453</v>
      </c>
      <c r="C90" s="39" t="s">
        <v>215</v>
      </c>
      <c r="D90" s="38" t="s">
        <v>205</v>
      </c>
      <c r="E90" s="40" t="s">
        <v>2</v>
      </c>
      <c r="F90" s="40">
        <v>10400</v>
      </c>
      <c r="G90" s="35">
        <v>2966.673216</v>
      </c>
      <c r="H90" s="36">
        <v>0.28525704</v>
      </c>
      <c r="I90" s="54">
        <v>5362.4</v>
      </c>
      <c r="J90" s="54">
        <v>610.41</v>
      </c>
      <c r="K90" s="54">
        <v>26072.77</v>
      </c>
      <c r="L90" s="54">
        <v>8401.61000000001</v>
      </c>
      <c r="M90" s="54"/>
      <c r="N90" s="35">
        <v>7858.7925</v>
      </c>
      <c r="O90" s="35">
        <v>2253.005</v>
      </c>
      <c r="P90" s="55">
        <v>0.755653125</v>
      </c>
      <c r="Q90" s="55">
        <v>0.759438211073937</v>
      </c>
      <c r="R90" s="54">
        <v>11973.95</v>
      </c>
      <c r="S90" s="35">
        <v>4471.85333333333</v>
      </c>
      <c r="T90" s="54">
        <v>12657.21</v>
      </c>
      <c r="U90" s="40">
        <v>8996</v>
      </c>
      <c r="V90" s="35">
        <v>2759.325088</v>
      </c>
      <c r="W90" s="36">
        <v>0.306728</v>
      </c>
      <c r="X90" s="54">
        <v>13533.82</v>
      </c>
      <c r="Y90" s="54">
        <v>3748.33</v>
      </c>
      <c r="Z90" s="54"/>
      <c r="AA90" s="35">
        <v>4511.27333333333</v>
      </c>
      <c r="AB90" s="35">
        <v>1249.44333333333</v>
      </c>
      <c r="AC90" s="66" t="s">
        <v>216</v>
      </c>
      <c r="AD90" s="67">
        <v>0.501475470579516</v>
      </c>
      <c r="AE90" s="55">
        <v>0.452807586451854</v>
      </c>
      <c r="AF90" s="68">
        <f>VLOOKUP(B:B,[1]查询时间段分门店销售汇总!$D:$L,9,0)</f>
        <v>44968.99</v>
      </c>
      <c r="AG90" s="68">
        <f>VLOOKUP(B:B,[1]查询时间段分门店销售汇总!$D:$M,10,0)</f>
        <v>12760.35</v>
      </c>
      <c r="AH90" s="68"/>
      <c r="AI90" s="68"/>
      <c r="AJ90" s="72">
        <v>0.655639324663206</v>
      </c>
      <c r="AK90" s="72">
        <v>0.633435602856311</v>
      </c>
      <c r="AL90" s="73"/>
      <c r="AM90" s="73"/>
      <c r="AN90" s="73"/>
      <c r="AO90" s="73"/>
      <c r="AP90" s="82"/>
      <c r="AQ90" s="82"/>
      <c r="AR90" s="82"/>
    </row>
    <row r="91" spans="1:44">
      <c r="A91" s="37">
        <v>93</v>
      </c>
      <c r="B91" s="38">
        <v>114286</v>
      </c>
      <c r="C91" s="39" t="s">
        <v>217</v>
      </c>
      <c r="D91" s="38" t="s">
        <v>205</v>
      </c>
      <c r="E91" s="40" t="s">
        <v>2</v>
      </c>
      <c r="F91" s="40">
        <v>9570</v>
      </c>
      <c r="G91" s="35">
        <v>2509.650198</v>
      </c>
      <c r="H91" s="36">
        <v>0.2622414</v>
      </c>
      <c r="I91" s="54">
        <v>7416.3</v>
      </c>
      <c r="J91" s="54">
        <v>2096.93</v>
      </c>
      <c r="K91" s="54">
        <v>25155.16</v>
      </c>
      <c r="L91" s="54">
        <v>7295.21000000001</v>
      </c>
      <c r="M91" s="54"/>
      <c r="N91" s="35">
        <v>8142.865</v>
      </c>
      <c r="O91" s="35">
        <v>2348.035</v>
      </c>
      <c r="P91" s="55">
        <v>0.85087408568443</v>
      </c>
      <c r="Q91" s="55">
        <v>0.935602500249321</v>
      </c>
      <c r="R91" s="54">
        <v>11974.95</v>
      </c>
      <c r="S91" s="35">
        <v>4443.77</v>
      </c>
      <c r="T91" s="54">
        <v>11823.85</v>
      </c>
      <c r="U91" s="40">
        <v>8278.05</v>
      </c>
      <c r="V91" s="35">
        <v>2334.244539</v>
      </c>
      <c r="W91" s="36">
        <v>0.28198</v>
      </c>
      <c r="X91" s="54">
        <v>12330.66</v>
      </c>
      <c r="Y91" s="54">
        <v>3256.53</v>
      </c>
      <c r="Z91" s="54"/>
      <c r="AA91" s="35">
        <v>4110.22</v>
      </c>
      <c r="AB91" s="35">
        <v>1085.51</v>
      </c>
      <c r="AC91" s="66" t="s">
        <v>218</v>
      </c>
      <c r="AD91" s="67">
        <v>0.49652031577485</v>
      </c>
      <c r="AE91" s="55">
        <v>0.465036966720306</v>
      </c>
      <c r="AF91" s="68">
        <f>VLOOKUP(B:B,[1]查询时间段分门店销售汇总!$D:$L,9,0)</f>
        <v>44902.12</v>
      </c>
      <c r="AG91" s="68">
        <f>VLOOKUP(B:B,[1]查询时间段分门店销售汇总!$D:$M,10,0)</f>
        <v>12648.68</v>
      </c>
      <c r="AH91" s="68"/>
      <c r="AI91" s="68"/>
      <c r="AJ91" s="72">
        <v>0.711442996538811</v>
      </c>
      <c r="AK91" s="72">
        <v>0.742235302496023</v>
      </c>
      <c r="AL91" s="73"/>
      <c r="AM91" s="73"/>
      <c r="AN91" s="73"/>
      <c r="AO91" s="73"/>
      <c r="AP91" s="82"/>
      <c r="AQ91" s="82"/>
      <c r="AR91" s="82"/>
    </row>
    <row r="92" spans="1:44">
      <c r="A92" s="37">
        <v>94</v>
      </c>
      <c r="B92" s="38">
        <v>106569</v>
      </c>
      <c r="C92" s="39" t="s">
        <v>219</v>
      </c>
      <c r="D92" s="38" t="s">
        <v>205</v>
      </c>
      <c r="E92" s="40" t="s">
        <v>2</v>
      </c>
      <c r="F92" s="40">
        <v>10400</v>
      </c>
      <c r="G92" s="35">
        <v>2624.9808</v>
      </c>
      <c r="H92" s="36">
        <v>0.252402</v>
      </c>
      <c r="I92" s="54">
        <v>6438.06</v>
      </c>
      <c r="J92" s="54">
        <v>1578.19</v>
      </c>
      <c r="K92" s="54">
        <v>18887.08</v>
      </c>
      <c r="L92" s="54">
        <v>4881.03999999999</v>
      </c>
      <c r="M92" s="54"/>
      <c r="N92" s="35">
        <v>6331.285</v>
      </c>
      <c r="O92" s="35">
        <v>1614.8075</v>
      </c>
      <c r="P92" s="55">
        <v>0.608777403846154</v>
      </c>
      <c r="Q92" s="55">
        <v>0.615169261428502</v>
      </c>
      <c r="R92" s="54">
        <v>11975.95</v>
      </c>
      <c r="S92" s="35">
        <v>4557.59</v>
      </c>
      <c r="T92" s="54">
        <v>5214.31</v>
      </c>
      <c r="U92" s="40">
        <v>8996</v>
      </c>
      <c r="V92" s="35">
        <v>2441.5144</v>
      </c>
      <c r="W92" s="36">
        <v>0.2714</v>
      </c>
      <c r="X92" s="54">
        <v>17032.84</v>
      </c>
      <c r="Y92" s="54">
        <v>3720.75</v>
      </c>
      <c r="Z92" s="54"/>
      <c r="AA92" s="35">
        <v>5677.61333333333</v>
      </c>
      <c r="AB92" s="35">
        <v>1240.25</v>
      </c>
      <c r="AC92" s="66" t="s">
        <v>220</v>
      </c>
      <c r="AD92" s="67">
        <v>0.631126426559952</v>
      </c>
      <c r="AE92" s="55">
        <v>0.507983897207405</v>
      </c>
      <c r="AF92" s="68">
        <f>VLOOKUP(B:B,[1]查询时间段分门店销售汇总!$D:$L,9,0)</f>
        <v>42357.98</v>
      </c>
      <c r="AG92" s="68">
        <f>VLOOKUP(B:B,[1]查询时间段分门店销售汇总!$D:$M,10,0)</f>
        <v>10179.98</v>
      </c>
      <c r="AH92" s="68"/>
      <c r="AI92" s="68"/>
      <c r="AJ92" s="72">
        <v>0.61757129527031</v>
      </c>
      <c r="AK92" s="72">
        <v>0.571123969242636</v>
      </c>
      <c r="AL92" s="73"/>
      <c r="AM92" s="73"/>
      <c r="AN92" s="73"/>
      <c r="AO92" s="73"/>
      <c r="AP92" s="82"/>
      <c r="AQ92" s="82"/>
      <c r="AR92" s="82"/>
    </row>
    <row r="93" ht="24" spans="1:44">
      <c r="A93" s="37">
        <v>95</v>
      </c>
      <c r="B93" s="38">
        <v>572</v>
      </c>
      <c r="C93" s="39" t="s">
        <v>221</v>
      </c>
      <c r="D93" s="38" t="s">
        <v>205</v>
      </c>
      <c r="E93" s="40" t="s">
        <v>2</v>
      </c>
      <c r="F93" s="40">
        <v>8800</v>
      </c>
      <c r="G93" s="35">
        <v>2496.709248</v>
      </c>
      <c r="H93" s="36">
        <v>0.28371696</v>
      </c>
      <c r="I93" s="54">
        <v>10376.4</v>
      </c>
      <c r="J93" s="54">
        <v>2375.73</v>
      </c>
      <c r="K93" s="54">
        <v>25461.38</v>
      </c>
      <c r="L93" s="54">
        <v>6789.36999999999</v>
      </c>
      <c r="M93" s="54"/>
      <c r="N93" s="35">
        <v>8959.445</v>
      </c>
      <c r="O93" s="35">
        <v>2291.275</v>
      </c>
      <c r="P93" s="55">
        <v>1.01811875</v>
      </c>
      <c r="Q93" s="55">
        <v>0.917717992928265</v>
      </c>
      <c r="R93" s="54">
        <v>11976.95</v>
      </c>
      <c r="S93" s="35">
        <v>4594.21</v>
      </c>
      <c r="T93" s="54">
        <v>11678.75</v>
      </c>
      <c r="U93" s="40">
        <v>7612</v>
      </c>
      <c r="V93" s="35">
        <v>2322.208064</v>
      </c>
      <c r="W93" s="36">
        <v>0.305072</v>
      </c>
      <c r="X93" s="54">
        <v>11516.92</v>
      </c>
      <c r="Y93" s="54">
        <v>3458.15</v>
      </c>
      <c r="Z93" s="54"/>
      <c r="AA93" s="35">
        <v>3838.97333333333</v>
      </c>
      <c r="AB93" s="35">
        <v>1152.71666666667</v>
      </c>
      <c r="AC93" s="66" t="s">
        <v>222</v>
      </c>
      <c r="AD93" s="67">
        <v>0.504331756875109</v>
      </c>
      <c r="AE93" s="55">
        <v>0.496388193864557</v>
      </c>
      <c r="AF93" s="68">
        <f>VLOOKUP(B:B,[1]查询时间段分门店销售汇总!$D:$L,9,0)</f>
        <v>47354.7</v>
      </c>
      <c r="AG93" s="68">
        <f>VLOOKUP(B:B,[1]查询时间段分门店销售汇总!$D:$M,10,0)</f>
        <v>12623.25</v>
      </c>
      <c r="AH93" s="68"/>
      <c r="AI93" s="68"/>
      <c r="AJ93" s="72">
        <v>0.815953890688538</v>
      </c>
      <c r="AK93" s="72">
        <v>0.744582469797573</v>
      </c>
      <c r="AL93" s="73"/>
      <c r="AM93" s="73"/>
      <c r="AN93" s="73"/>
      <c r="AO93" s="73"/>
      <c r="AP93" s="82"/>
      <c r="AQ93" s="82"/>
      <c r="AR93" s="82"/>
    </row>
    <row r="94" spans="1:44">
      <c r="A94" s="37">
        <v>96</v>
      </c>
      <c r="B94" s="47">
        <v>118951</v>
      </c>
      <c r="C94" s="48" t="s">
        <v>223</v>
      </c>
      <c r="D94" s="38" t="s">
        <v>205</v>
      </c>
      <c r="E94" s="40" t="s">
        <v>2</v>
      </c>
      <c r="F94" s="40">
        <v>7000</v>
      </c>
      <c r="G94" s="35">
        <v>2099.2146</v>
      </c>
      <c r="H94" s="36">
        <v>0.2998878</v>
      </c>
      <c r="I94" s="54">
        <v>3239.12</v>
      </c>
      <c r="J94" s="54">
        <v>985.93</v>
      </c>
      <c r="K94" s="54">
        <v>13076.91</v>
      </c>
      <c r="L94" s="54">
        <v>4815</v>
      </c>
      <c r="M94" s="54"/>
      <c r="N94" s="35">
        <v>4079.0075</v>
      </c>
      <c r="O94" s="35">
        <v>1450.2325</v>
      </c>
      <c r="P94" s="55">
        <v>0.582715357142857</v>
      </c>
      <c r="Q94" s="55">
        <v>0.69084528089696</v>
      </c>
      <c r="R94" s="54">
        <v>11977.95</v>
      </c>
      <c r="S94" s="35">
        <v>3035.22333333333</v>
      </c>
      <c r="T94" s="54">
        <v>3971.24</v>
      </c>
      <c r="U94" s="40">
        <v>6055</v>
      </c>
      <c r="V94" s="35">
        <v>1952.4953</v>
      </c>
      <c r="W94" s="36">
        <v>0.32246</v>
      </c>
      <c r="X94" s="54">
        <v>10555.4</v>
      </c>
      <c r="Y94" s="54">
        <v>3927.32</v>
      </c>
      <c r="Z94" s="54"/>
      <c r="AA94" s="35">
        <v>3518.46666666667</v>
      </c>
      <c r="AB94" s="35">
        <v>1309.10666666667</v>
      </c>
      <c r="AC94" s="66" t="s">
        <v>224</v>
      </c>
      <c r="AD94" s="67">
        <v>0.581084503165429</v>
      </c>
      <c r="AE94" s="55">
        <v>0.670478779983066</v>
      </c>
      <c r="AF94" s="68">
        <f>VLOOKUP(B:B,[1]查询时间段分门店销售汇总!$D:$L,9,0)</f>
        <v>26871.43</v>
      </c>
      <c r="AG94" s="68">
        <f>VLOOKUP(B:B,[1]查询时间段分门店销售汇总!$D:$M,10,0)</f>
        <v>9728.25</v>
      </c>
      <c r="AH94" s="68"/>
      <c r="AI94" s="68"/>
      <c r="AJ94" s="72">
        <v>0.58207364886819</v>
      </c>
      <c r="AK94" s="72">
        <v>0.682476148692438</v>
      </c>
      <c r="AL94" s="73"/>
      <c r="AM94" s="73"/>
      <c r="AN94" s="73"/>
      <c r="AO94" s="73"/>
      <c r="AP94" s="82"/>
      <c r="AQ94" s="82"/>
      <c r="AR94" s="82"/>
    </row>
    <row r="95" spans="1:44">
      <c r="A95" s="37">
        <v>97</v>
      </c>
      <c r="B95" s="38">
        <v>752</v>
      </c>
      <c r="C95" s="39" t="s">
        <v>225</v>
      </c>
      <c r="D95" s="38" t="s">
        <v>205</v>
      </c>
      <c r="E95" s="40" t="s">
        <v>2</v>
      </c>
      <c r="F95" s="40">
        <v>6800</v>
      </c>
      <c r="G95" s="35">
        <v>1774.5144</v>
      </c>
      <c r="H95" s="36">
        <v>0.260958</v>
      </c>
      <c r="I95" s="54">
        <v>2547.9</v>
      </c>
      <c r="J95" s="54">
        <v>743.25</v>
      </c>
      <c r="K95" s="54">
        <v>8512.74</v>
      </c>
      <c r="L95" s="54">
        <v>2517.09</v>
      </c>
      <c r="M95" s="54"/>
      <c r="N95" s="35">
        <v>2765.16</v>
      </c>
      <c r="O95" s="35">
        <v>815.085</v>
      </c>
      <c r="P95" s="55">
        <v>0.406641176470588</v>
      </c>
      <c r="Q95" s="55">
        <v>0.45932847882215</v>
      </c>
      <c r="R95" s="54">
        <v>11978.95</v>
      </c>
      <c r="S95" s="35">
        <v>2502.83</v>
      </c>
      <c r="T95" s="54">
        <v>1004.25</v>
      </c>
      <c r="U95" s="40">
        <v>5882</v>
      </c>
      <c r="V95" s="35">
        <v>1650.4892</v>
      </c>
      <c r="W95" s="36">
        <v>0.2806</v>
      </c>
      <c r="X95" s="54">
        <v>9532.52</v>
      </c>
      <c r="Y95" s="54">
        <v>3219.83</v>
      </c>
      <c r="Z95" s="54"/>
      <c r="AA95" s="35">
        <v>3177.50666666667</v>
      </c>
      <c r="AB95" s="35">
        <v>1073.27666666667</v>
      </c>
      <c r="AC95" s="66" t="s">
        <v>226</v>
      </c>
      <c r="AD95" s="67">
        <v>0.540208545846085</v>
      </c>
      <c r="AE95" s="55">
        <v>0.650277909523231</v>
      </c>
      <c r="AF95" s="68">
        <f>VLOOKUP(B:B,[1]查询时间段分门店销售汇总!$D:$L,9,0)</f>
        <v>20593.16</v>
      </c>
      <c r="AG95" s="68">
        <f>VLOOKUP(B:B,[1]查询时间段分门店销售汇总!$D:$M,10,0)</f>
        <v>6480.16</v>
      </c>
      <c r="AH95" s="68"/>
      <c r="AI95" s="68"/>
      <c r="AJ95" s="72">
        <v>0.459197252820764</v>
      </c>
      <c r="AK95" s="72">
        <v>0.537793804522688</v>
      </c>
      <c r="AL95" s="73"/>
      <c r="AM95" s="73"/>
      <c r="AN95" s="73"/>
      <c r="AO95" s="73"/>
      <c r="AP95" s="82"/>
      <c r="AQ95" s="82"/>
      <c r="AR95" s="82"/>
    </row>
    <row r="96" spans="1:44">
      <c r="A96" s="37">
        <v>98</v>
      </c>
      <c r="B96" s="38">
        <v>112888</v>
      </c>
      <c r="C96" s="39" t="s">
        <v>227</v>
      </c>
      <c r="D96" s="38" t="s">
        <v>205</v>
      </c>
      <c r="E96" s="40" t="s">
        <v>2</v>
      </c>
      <c r="F96" s="40">
        <v>6800</v>
      </c>
      <c r="G96" s="35">
        <v>2055.527664</v>
      </c>
      <c r="H96" s="36">
        <v>0.30228348</v>
      </c>
      <c r="I96" s="54">
        <v>3022</v>
      </c>
      <c r="J96" s="54">
        <v>794.93</v>
      </c>
      <c r="K96" s="54">
        <v>18758.18</v>
      </c>
      <c r="L96" s="54">
        <v>4176.59000000001</v>
      </c>
      <c r="M96" s="54"/>
      <c r="N96" s="35">
        <v>5445.045</v>
      </c>
      <c r="O96" s="35">
        <v>1242.88</v>
      </c>
      <c r="P96" s="55">
        <v>0.800741911764706</v>
      </c>
      <c r="Q96" s="55">
        <v>0.604652528772779</v>
      </c>
      <c r="R96" s="54">
        <v>11979.95</v>
      </c>
      <c r="S96" s="35">
        <v>2319.75333333333</v>
      </c>
      <c r="T96" s="54">
        <v>11798.92</v>
      </c>
      <c r="U96" s="40">
        <v>5882</v>
      </c>
      <c r="V96" s="35">
        <v>1911.861752</v>
      </c>
      <c r="W96" s="36">
        <v>0.325036</v>
      </c>
      <c r="X96" s="54">
        <v>7728.71</v>
      </c>
      <c r="Y96" s="54">
        <v>2542.94</v>
      </c>
      <c r="Z96" s="54"/>
      <c r="AA96" s="35">
        <v>2576.23666666667</v>
      </c>
      <c r="AB96" s="35">
        <v>847.646666666667</v>
      </c>
      <c r="AC96" s="66" t="s">
        <v>181</v>
      </c>
      <c r="AD96" s="67">
        <v>0.437986512524085</v>
      </c>
      <c r="AE96" s="55">
        <v>0.44336190406024</v>
      </c>
      <c r="AF96" s="68">
        <f>VLOOKUP(B:B,[1]查询时间段分门店销售汇总!$D:$L,9,0)</f>
        <v>29508.89</v>
      </c>
      <c r="AG96" s="68">
        <f>VLOOKUP(B:B,[1]查询时间段分门店销售汇总!$D:$M,10,0)</f>
        <v>7514.46</v>
      </c>
      <c r="AH96" s="68"/>
      <c r="AI96" s="68"/>
      <c r="AJ96" s="72">
        <v>0.658004950274272</v>
      </c>
      <c r="AK96" s="72">
        <v>0.538373958522732</v>
      </c>
      <c r="AL96" s="73"/>
      <c r="AM96" s="73"/>
      <c r="AN96" s="73"/>
      <c r="AO96" s="73"/>
      <c r="AP96" s="82"/>
      <c r="AQ96" s="82"/>
      <c r="AR96" s="82"/>
    </row>
    <row r="97" spans="1:44">
      <c r="A97" s="37">
        <v>99</v>
      </c>
      <c r="B97" s="38">
        <v>113025</v>
      </c>
      <c r="C97" s="39" t="s">
        <v>228</v>
      </c>
      <c r="D97" s="38" t="s">
        <v>205</v>
      </c>
      <c r="E97" s="40" t="s">
        <v>2</v>
      </c>
      <c r="F97" s="40">
        <v>6800</v>
      </c>
      <c r="G97" s="35">
        <v>1793.132256</v>
      </c>
      <c r="H97" s="36">
        <v>0.26369592</v>
      </c>
      <c r="I97" s="54">
        <v>2897.11</v>
      </c>
      <c r="J97" s="54">
        <v>886.88</v>
      </c>
      <c r="K97" s="54">
        <v>19073.93</v>
      </c>
      <c r="L97" s="54">
        <v>5467.88000000001</v>
      </c>
      <c r="M97" s="54"/>
      <c r="N97" s="35">
        <v>5492.76</v>
      </c>
      <c r="O97" s="35">
        <v>1588.69</v>
      </c>
      <c r="P97" s="55">
        <v>0.807758823529412</v>
      </c>
      <c r="Q97" s="55">
        <v>0.885985958193595</v>
      </c>
      <c r="R97" s="54">
        <v>11980.95</v>
      </c>
      <c r="S97" s="35">
        <v>4184.92333333333</v>
      </c>
      <c r="T97" s="54">
        <v>6519.16</v>
      </c>
      <c r="U97" s="40">
        <v>5882</v>
      </c>
      <c r="V97" s="35">
        <v>1667.805808</v>
      </c>
      <c r="W97" s="36">
        <v>0.283544</v>
      </c>
      <c r="X97" s="54">
        <v>13746.67</v>
      </c>
      <c r="Y97" s="54">
        <v>3778.98</v>
      </c>
      <c r="Z97" s="54"/>
      <c r="AA97" s="35">
        <v>4582.22333333333</v>
      </c>
      <c r="AB97" s="35">
        <v>1259.66</v>
      </c>
      <c r="AC97" s="66" t="s">
        <v>229</v>
      </c>
      <c r="AD97" s="67">
        <v>0.779024708149155</v>
      </c>
      <c r="AE97" s="55">
        <v>0.755279777752159</v>
      </c>
      <c r="AF97" s="68">
        <f>VLOOKUP(B:B,[1]查询时间段分门店销售汇总!$D:$L,9,0)</f>
        <v>35717.71</v>
      </c>
      <c r="AG97" s="68">
        <f>VLOOKUP(B:B,[1]查询时间段分门店销售汇总!$D:$M,10,0)</f>
        <v>10133.74</v>
      </c>
      <c r="AH97" s="68"/>
      <c r="AI97" s="68"/>
      <c r="AJ97" s="72">
        <v>0.796452526423761</v>
      </c>
      <c r="AK97" s="72">
        <v>0.832275342477755</v>
      </c>
      <c r="AL97" s="73"/>
      <c r="AM97" s="73"/>
      <c r="AN97" s="73"/>
      <c r="AO97" s="73"/>
      <c r="AP97" s="82"/>
      <c r="AQ97" s="82"/>
      <c r="AR97" s="82"/>
    </row>
    <row r="98" spans="1:44">
      <c r="A98" s="37">
        <v>100</v>
      </c>
      <c r="B98" s="38">
        <v>570</v>
      </c>
      <c r="C98" s="39" t="s">
        <v>230</v>
      </c>
      <c r="D98" s="38" t="s">
        <v>205</v>
      </c>
      <c r="E98" s="40" t="s">
        <v>2</v>
      </c>
      <c r="F98" s="40">
        <v>6600</v>
      </c>
      <c r="G98" s="35">
        <v>1909.801872</v>
      </c>
      <c r="H98" s="36">
        <v>0.28936392</v>
      </c>
      <c r="I98" s="54">
        <v>4400.4</v>
      </c>
      <c r="J98" s="54">
        <v>1282.1</v>
      </c>
      <c r="K98" s="54">
        <v>20849.36</v>
      </c>
      <c r="L98" s="54">
        <v>5803.89</v>
      </c>
      <c r="M98" s="54"/>
      <c r="N98" s="35">
        <v>6312.44</v>
      </c>
      <c r="O98" s="35">
        <v>1771.4975</v>
      </c>
      <c r="P98" s="55">
        <v>0.956430303030303</v>
      </c>
      <c r="Q98" s="55">
        <v>0.927581821953518</v>
      </c>
      <c r="R98" s="54">
        <v>11981.95</v>
      </c>
      <c r="S98" s="35">
        <v>3328.61</v>
      </c>
      <c r="T98" s="54">
        <v>10863.53</v>
      </c>
      <c r="U98" s="40">
        <v>5709</v>
      </c>
      <c r="V98" s="35">
        <v>1776.321096</v>
      </c>
      <c r="W98" s="36">
        <v>0.311144</v>
      </c>
      <c r="X98" s="54">
        <v>12511.8</v>
      </c>
      <c r="Y98" s="54">
        <v>3994.45</v>
      </c>
      <c r="Z98" s="54"/>
      <c r="AA98" s="35">
        <v>4170.6</v>
      </c>
      <c r="AB98" s="35">
        <v>1331.48333333333</v>
      </c>
      <c r="AC98" s="66" t="s">
        <v>231</v>
      </c>
      <c r="AD98" s="67">
        <v>0.730530740935365</v>
      </c>
      <c r="AE98" s="55">
        <v>0.749573563209728</v>
      </c>
      <c r="AF98" s="68">
        <f>VLOOKUP(B:B,[1]查询时间段分门店销售汇总!$D:$L,9,0)</f>
        <v>37761.56</v>
      </c>
      <c r="AG98" s="68">
        <f>VLOOKUP(B:B,[1]查询时间段分门店销售汇总!$D:$M,10,0)</f>
        <v>11080.43</v>
      </c>
      <c r="AH98" s="68"/>
      <c r="AI98" s="68"/>
      <c r="AJ98" s="72">
        <v>0.86754336388908</v>
      </c>
      <c r="AK98" s="72">
        <v>0.854432763987531</v>
      </c>
      <c r="AL98" s="73"/>
      <c r="AM98" s="73"/>
      <c r="AN98" s="73"/>
      <c r="AO98" s="73"/>
      <c r="AP98" s="82"/>
      <c r="AQ98" s="82"/>
      <c r="AR98" s="82"/>
    </row>
    <row r="99" spans="1:44">
      <c r="A99" s="37">
        <v>101</v>
      </c>
      <c r="B99" s="47">
        <v>119263</v>
      </c>
      <c r="C99" s="48" t="s">
        <v>232</v>
      </c>
      <c r="D99" s="38" t="s">
        <v>205</v>
      </c>
      <c r="E99" s="40" t="s">
        <v>2</v>
      </c>
      <c r="F99" s="40">
        <v>6600</v>
      </c>
      <c r="G99" s="35">
        <v>1652.865192</v>
      </c>
      <c r="H99" s="36">
        <v>0.25043412</v>
      </c>
      <c r="I99" s="54">
        <v>2457.5</v>
      </c>
      <c r="J99" s="54">
        <v>812.17</v>
      </c>
      <c r="K99" s="54">
        <v>10075.8</v>
      </c>
      <c r="L99" s="54">
        <v>3402.78</v>
      </c>
      <c r="M99" s="54"/>
      <c r="N99" s="35">
        <v>3133.325</v>
      </c>
      <c r="O99" s="35">
        <v>1053.7375</v>
      </c>
      <c r="P99" s="55">
        <v>0.474746212121212</v>
      </c>
      <c r="Q99" s="55">
        <v>0.637521744120557</v>
      </c>
      <c r="R99" s="54">
        <v>11982.95</v>
      </c>
      <c r="S99" s="35">
        <v>2442.75333333333</v>
      </c>
      <c r="T99" s="54">
        <v>2747.54</v>
      </c>
      <c r="U99" s="40">
        <v>5709</v>
      </c>
      <c r="V99" s="35">
        <v>1537.342356</v>
      </c>
      <c r="W99" s="36">
        <v>0.269284</v>
      </c>
      <c r="X99" s="54">
        <v>9978.54</v>
      </c>
      <c r="Y99" s="54">
        <v>2328.76</v>
      </c>
      <c r="Z99" s="54"/>
      <c r="AA99" s="35">
        <v>3326.18</v>
      </c>
      <c r="AB99" s="35">
        <v>776.253333333333</v>
      </c>
      <c r="AC99" s="66" t="s">
        <v>233</v>
      </c>
      <c r="AD99" s="67">
        <v>0.5826204238921</v>
      </c>
      <c r="AE99" s="55">
        <v>0.504931988833679</v>
      </c>
      <c r="AF99" s="68">
        <f>VLOOKUP(B:B,[1]查询时间段分门店销售汇总!$D:$L,9,0)</f>
        <v>22511.84</v>
      </c>
      <c r="AG99" s="68">
        <f>VLOOKUP(B:B,[1]查询时间段分门店销售汇总!$D:$M,10,0)</f>
        <v>6543.71</v>
      </c>
      <c r="AH99" s="68"/>
      <c r="AI99" s="68"/>
      <c r="AJ99" s="72">
        <v>0.51719254715464</v>
      </c>
      <c r="AK99" s="72">
        <v>0.583037117838776</v>
      </c>
      <c r="AL99" s="73"/>
      <c r="AM99" s="73"/>
      <c r="AN99" s="73"/>
      <c r="AO99" s="73"/>
      <c r="AP99" s="82"/>
      <c r="AQ99" s="82"/>
      <c r="AR99" s="82"/>
    </row>
    <row r="100" spans="1:44">
      <c r="A100" s="37">
        <v>102</v>
      </c>
      <c r="B100" s="47">
        <v>122906</v>
      </c>
      <c r="C100" s="48" t="s">
        <v>234</v>
      </c>
      <c r="D100" s="38" t="s">
        <v>205</v>
      </c>
      <c r="E100" s="40" t="s">
        <v>2</v>
      </c>
      <c r="F100" s="40">
        <v>6500</v>
      </c>
      <c r="G100" s="35">
        <v>1914.79002</v>
      </c>
      <c r="H100" s="36">
        <v>0.29458308</v>
      </c>
      <c r="I100" s="54">
        <v>3984.24</v>
      </c>
      <c r="J100" s="54">
        <v>1358.81</v>
      </c>
      <c r="K100" s="54">
        <v>18490.69</v>
      </c>
      <c r="L100" s="54">
        <v>5459.34</v>
      </c>
      <c r="M100" s="54"/>
      <c r="N100" s="35">
        <v>5618.7325</v>
      </c>
      <c r="O100" s="35">
        <v>1704.5375</v>
      </c>
      <c r="P100" s="55">
        <v>0.864420384615385</v>
      </c>
      <c r="Q100" s="55">
        <v>0.890195521282276</v>
      </c>
      <c r="R100" s="54">
        <v>11983.95</v>
      </c>
      <c r="S100" s="35">
        <v>4220.19333333333</v>
      </c>
      <c r="T100" s="54">
        <v>5830.11</v>
      </c>
      <c r="U100" s="40">
        <v>5622.5</v>
      </c>
      <c r="V100" s="35">
        <v>1780.96061</v>
      </c>
      <c r="W100" s="36">
        <v>0.316756</v>
      </c>
      <c r="X100" s="54">
        <v>11055.81</v>
      </c>
      <c r="Y100" s="54">
        <v>3642.12</v>
      </c>
      <c r="Z100" s="54"/>
      <c r="AA100" s="35">
        <v>3685.27</v>
      </c>
      <c r="AB100" s="35">
        <v>1214.04</v>
      </c>
      <c r="AC100" s="66" t="s">
        <v>235</v>
      </c>
      <c r="AD100" s="67">
        <v>0.65545042240996</v>
      </c>
      <c r="AE100" s="55">
        <v>0.68167706415472</v>
      </c>
      <c r="AF100" s="68">
        <f>VLOOKUP(B:B,[1]查询时间段分门店销售汇总!$D:$L,9,0)</f>
        <v>33530.74</v>
      </c>
      <c r="AG100" s="68">
        <f>VLOOKUP(B:B,[1]查询时间段分门店销售汇总!$D:$M,10,0)</f>
        <v>10460.28</v>
      </c>
      <c r="AH100" s="68"/>
      <c r="AI100" s="68"/>
      <c r="AJ100" s="72">
        <v>0.782194902898466</v>
      </c>
      <c r="AK100" s="72">
        <v>0.804510558603483</v>
      </c>
      <c r="AL100" s="73"/>
      <c r="AM100" s="73"/>
      <c r="AN100" s="73"/>
      <c r="AO100" s="73"/>
      <c r="AP100" s="82"/>
      <c r="AQ100" s="82"/>
      <c r="AR100" s="82"/>
    </row>
    <row r="101" spans="1:44">
      <c r="A101" s="37">
        <v>103</v>
      </c>
      <c r="B101" s="38">
        <v>113298</v>
      </c>
      <c r="C101" s="39" t="s">
        <v>236</v>
      </c>
      <c r="D101" s="38" t="s">
        <v>205</v>
      </c>
      <c r="E101" s="40" t="s">
        <v>2</v>
      </c>
      <c r="F101" s="40">
        <v>6200</v>
      </c>
      <c r="G101" s="35">
        <v>1488</v>
      </c>
      <c r="H101" s="36">
        <v>0.24</v>
      </c>
      <c r="I101" s="54">
        <v>680.7</v>
      </c>
      <c r="J101" s="54">
        <v>222.31</v>
      </c>
      <c r="K101" s="54">
        <v>5895.11</v>
      </c>
      <c r="L101" s="54">
        <v>1836.22</v>
      </c>
      <c r="M101" s="54"/>
      <c r="N101" s="35">
        <v>1643.9525</v>
      </c>
      <c r="O101" s="35">
        <v>514.6325</v>
      </c>
      <c r="P101" s="55">
        <v>0.265153629032258</v>
      </c>
      <c r="Q101" s="55">
        <v>0.345855174731183</v>
      </c>
      <c r="R101" s="54">
        <v>11984.95</v>
      </c>
      <c r="S101" s="35">
        <v>1829.83333333333</v>
      </c>
      <c r="T101" s="54">
        <v>405.61</v>
      </c>
      <c r="U101" s="40">
        <v>5363</v>
      </c>
      <c r="V101" s="35">
        <v>1382.495592</v>
      </c>
      <c r="W101" s="36">
        <v>0.257784</v>
      </c>
      <c r="X101" s="54">
        <v>5109.52</v>
      </c>
      <c r="Y101" s="54">
        <v>1269.91</v>
      </c>
      <c r="Z101" s="54"/>
      <c r="AA101" s="35">
        <v>1703.17333333333</v>
      </c>
      <c r="AB101" s="35">
        <v>423.303333333333</v>
      </c>
      <c r="AC101" s="66" t="s">
        <v>237</v>
      </c>
      <c r="AD101" s="67">
        <v>0.317578469761949</v>
      </c>
      <c r="AE101" s="55">
        <v>0.306187835811438</v>
      </c>
      <c r="AF101" s="68">
        <f>VLOOKUP(B:B,[1]查询时间段分门店销售汇总!$D:$L,9,0)</f>
        <v>11685.33</v>
      </c>
      <c r="AG101" s="68">
        <f>VLOOKUP(B:B,[1]查询时间段分门店销售汇总!$D:$M,10,0)</f>
        <v>3328.44</v>
      </c>
      <c r="AH101" s="68"/>
      <c r="AI101" s="68"/>
      <c r="AJ101" s="72">
        <v>0.285781750593069</v>
      </c>
      <c r="AK101" s="72">
        <v>0.32956526146552</v>
      </c>
      <c r="AL101" s="73"/>
      <c r="AM101" s="73"/>
      <c r="AN101" s="73"/>
      <c r="AO101" s="73"/>
      <c r="AP101" s="82"/>
      <c r="AQ101" s="82"/>
      <c r="AR101" s="82"/>
    </row>
    <row r="102" spans="1:44">
      <c r="A102" s="37">
        <v>104</v>
      </c>
      <c r="B102" s="38">
        <v>104429</v>
      </c>
      <c r="C102" s="39" t="s">
        <v>238</v>
      </c>
      <c r="D102" s="38" t="s">
        <v>205</v>
      </c>
      <c r="E102" s="40" t="s">
        <v>2</v>
      </c>
      <c r="F102" s="40">
        <v>6200</v>
      </c>
      <c r="G102" s="35">
        <v>1617.9396</v>
      </c>
      <c r="H102" s="36">
        <v>0.260958</v>
      </c>
      <c r="I102" s="54">
        <v>3293.56</v>
      </c>
      <c r="J102" s="54">
        <v>1134.86</v>
      </c>
      <c r="K102" s="54">
        <v>12691.15</v>
      </c>
      <c r="L102" s="54">
        <v>3205.46000000001</v>
      </c>
      <c r="M102" s="54"/>
      <c r="N102" s="35">
        <v>3996.1775</v>
      </c>
      <c r="O102" s="35">
        <v>1085.08</v>
      </c>
      <c r="P102" s="55">
        <v>0.644544758064516</v>
      </c>
      <c r="Q102" s="55">
        <v>0.670655443503579</v>
      </c>
      <c r="R102" s="54">
        <v>11985.95</v>
      </c>
      <c r="S102" s="35">
        <v>3317.29666666667</v>
      </c>
      <c r="T102" s="54">
        <v>2739.26</v>
      </c>
      <c r="U102" s="40">
        <v>5363</v>
      </c>
      <c r="V102" s="35">
        <v>1504.8578</v>
      </c>
      <c r="W102" s="36">
        <v>0.2806</v>
      </c>
      <c r="X102" s="54">
        <v>8442.08</v>
      </c>
      <c r="Y102" s="54">
        <v>2670.4</v>
      </c>
      <c r="Z102" s="54"/>
      <c r="AA102" s="35">
        <v>2814.02666666667</v>
      </c>
      <c r="AB102" s="35">
        <v>890.133333333333</v>
      </c>
      <c r="AC102" s="66" t="s">
        <v>239</v>
      </c>
      <c r="AD102" s="67">
        <v>0.524711293430295</v>
      </c>
      <c r="AE102" s="55">
        <v>0.59150660835418</v>
      </c>
      <c r="AF102" s="68">
        <f>VLOOKUP(B:B,[1]查询时间段分门店销售汇总!$D:$L,9,0)</f>
        <v>24426.79</v>
      </c>
      <c r="AG102" s="68">
        <f>VLOOKUP(B:B,[1]查询时间段分门店销售汇总!$D:$M,10,0)</f>
        <v>7010.73</v>
      </c>
      <c r="AH102" s="68"/>
      <c r="AI102" s="68"/>
      <c r="AJ102" s="72">
        <v>0.597392697302453</v>
      </c>
      <c r="AK102" s="72">
        <v>0.638132010540588</v>
      </c>
      <c r="AL102" s="73"/>
      <c r="AM102" s="73"/>
      <c r="AN102" s="73"/>
      <c r="AO102" s="73"/>
      <c r="AP102" s="82"/>
      <c r="AQ102" s="82"/>
      <c r="AR102" s="82"/>
    </row>
    <row r="103" spans="1:44">
      <c r="A103" s="37">
        <v>105</v>
      </c>
      <c r="B103" s="47">
        <v>116773</v>
      </c>
      <c r="C103" s="48" t="s">
        <v>240</v>
      </c>
      <c r="D103" s="38" t="s">
        <v>205</v>
      </c>
      <c r="E103" s="40" t="s">
        <v>2</v>
      </c>
      <c r="F103" s="40">
        <v>5800</v>
      </c>
      <c r="G103" s="35">
        <v>1727.935536</v>
      </c>
      <c r="H103" s="36">
        <v>0.29791992</v>
      </c>
      <c r="I103" s="54">
        <v>1872.05</v>
      </c>
      <c r="J103" s="54">
        <v>558.58</v>
      </c>
      <c r="K103" s="54">
        <v>9116.38</v>
      </c>
      <c r="L103" s="54">
        <v>3120.45</v>
      </c>
      <c r="M103" s="54"/>
      <c r="N103" s="35">
        <v>2747.1075</v>
      </c>
      <c r="O103" s="35">
        <v>919.7575</v>
      </c>
      <c r="P103" s="55">
        <v>0.473639224137931</v>
      </c>
      <c r="Q103" s="55">
        <v>0.532286929018861</v>
      </c>
      <c r="R103" s="54">
        <v>11986.95</v>
      </c>
      <c r="S103" s="35">
        <v>2535.90666666667</v>
      </c>
      <c r="T103" s="54">
        <v>1508.66</v>
      </c>
      <c r="U103" s="40">
        <v>5017</v>
      </c>
      <c r="V103" s="35">
        <v>1607.165848</v>
      </c>
      <c r="W103" s="36">
        <v>0.320344</v>
      </c>
      <c r="X103" s="54">
        <v>9723.24</v>
      </c>
      <c r="Y103" s="54">
        <v>3104.63</v>
      </c>
      <c r="Z103" s="54"/>
      <c r="AA103" s="35">
        <v>3241.08</v>
      </c>
      <c r="AB103" s="35">
        <v>1034.87666666667</v>
      </c>
      <c r="AC103" s="66" t="s">
        <v>231</v>
      </c>
      <c r="AD103" s="67">
        <v>0.646019533585808</v>
      </c>
      <c r="AE103" s="55">
        <v>0.643914047796933</v>
      </c>
      <c r="AF103" s="68">
        <f>VLOOKUP(B:B,[1]查询时间段分门店销售汇总!$D:$L,9,0)</f>
        <v>20711.67</v>
      </c>
      <c r="AG103" s="68">
        <f>VLOOKUP(B:B,[1]查询时间段分门店销售汇总!$D:$M,10,0)</f>
        <v>6783.65</v>
      </c>
      <c r="AH103" s="68"/>
      <c r="AI103" s="68"/>
      <c r="AJ103" s="72">
        <v>0.541467412616664</v>
      </c>
      <c r="AK103" s="72">
        <v>0.578156602983052</v>
      </c>
      <c r="AL103" s="73"/>
      <c r="AM103" s="73"/>
      <c r="AN103" s="73"/>
      <c r="AO103" s="73"/>
      <c r="AP103" s="82"/>
      <c r="AQ103" s="82"/>
      <c r="AR103" s="82"/>
    </row>
    <row r="104" spans="1:44">
      <c r="A104" s="37">
        <v>106</v>
      </c>
      <c r="B104" s="89">
        <v>128640</v>
      </c>
      <c r="C104" s="90" t="s">
        <v>241</v>
      </c>
      <c r="D104" s="38" t="s">
        <v>205</v>
      </c>
      <c r="E104" s="40" t="s">
        <v>2</v>
      </c>
      <c r="F104" s="40">
        <v>3500</v>
      </c>
      <c r="G104" s="35">
        <v>808.542</v>
      </c>
      <c r="H104" s="36">
        <v>0.231012</v>
      </c>
      <c r="I104" s="54">
        <v>2054.44</v>
      </c>
      <c r="J104" s="54">
        <v>556.68</v>
      </c>
      <c r="K104" s="54">
        <v>9639.74</v>
      </c>
      <c r="L104" s="54">
        <v>2584.56</v>
      </c>
      <c r="M104" s="54"/>
      <c r="N104" s="35">
        <v>2923.545</v>
      </c>
      <c r="O104" s="35">
        <v>785.31</v>
      </c>
      <c r="P104" s="55">
        <v>0.835298571428571</v>
      </c>
      <c r="Q104" s="55">
        <v>0.97126679875628</v>
      </c>
      <c r="R104" s="54">
        <v>11987.95</v>
      </c>
      <c r="S104" s="35">
        <v>1894.43666666667</v>
      </c>
      <c r="T104" s="54">
        <v>3956.43</v>
      </c>
      <c r="U104" s="40">
        <v>3027.5</v>
      </c>
      <c r="V104" s="35">
        <v>752.031</v>
      </c>
      <c r="W104" s="36">
        <v>0.2484</v>
      </c>
      <c r="X104" s="54">
        <v>6887.17</v>
      </c>
      <c r="Y104" s="54">
        <v>1930.05</v>
      </c>
      <c r="Z104" s="54"/>
      <c r="AA104" s="35">
        <v>2295.72333333333</v>
      </c>
      <c r="AB104" s="35">
        <v>643.35</v>
      </c>
      <c r="AC104" s="66" t="s">
        <v>242</v>
      </c>
      <c r="AD104" s="67">
        <v>0.758290118359481</v>
      </c>
      <c r="AE104" s="55">
        <v>0.855483351085261</v>
      </c>
      <c r="AF104" s="68">
        <f>VLOOKUP(B:B,[1]查询时间段分门店销售汇总!$D:$L,9,0)</f>
        <v>18581.35</v>
      </c>
      <c r="AG104" s="68">
        <f>VLOOKUP(B:B,[1]查询时间段分门店销售汇总!$D:$M,10,0)</f>
        <v>5071.29</v>
      </c>
      <c r="AH104" s="68"/>
      <c r="AI104" s="68"/>
      <c r="AJ104" s="72">
        <v>0.804997292321022</v>
      </c>
      <c r="AK104" s="72">
        <v>0.923688327385529</v>
      </c>
      <c r="AL104" s="73"/>
      <c r="AM104" s="73"/>
      <c r="AN104" s="73"/>
      <c r="AO104" s="73"/>
      <c r="AP104" s="82"/>
      <c r="AQ104" s="82"/>
      <c r="AR104" s="82"/>
    </row>
    <row r="105" spans="1:44">
      <c r="A105" s="40">
        <v>89</v>
      </c>
      <c r="B105" s="34">
        <v>120844</v>
      </c>
      <c r="C105" s="51" t="s">
        <v>243</v>
      </c>
      <c r="D105" s="41" t="s">
        <v>205</v>
      </c>
      <c r="E105" s="40" t="s">
        <v>144</v>
      </c>
      <c r="F105" s="40">
        <v>8996</v>
      </c>
      <c r="G105" s="35">
        <v>2400.1328</v>
      </c>
      <c r="H105" s="36">
        <v>0.2668</v>
      </c>
      <c r="I105" s="54">
        <v>12516.98</v>
      </c>
      <c r="J105" s="54">
        <v>2218.35</v>
      </c>
      <c r="K105" s="54">
        <v>36312</v>
      </c>
      <c r="L105" s="54">
        <v>7492.21</v>
      </c>
      <c r="M105" s="54"/>
      <c r="N105" s="35">
        <v>12207.245</v>
      </c>
      <c r="O105" s="35">
        <v>2427.64</v>
      </c>
      <c r="P105" s="57">
        <v>1.35696365051134</v>
      </c>
      <c r="Q105" s="57">
        <v>1.01146069917465</v>
      </c>
      <c r="R105" s="54">
        <v>12041.95</v>
      </c>
      <c r="S105" s="35">
        <v>14040.16</v>
      </c>
      <c r="T105" s="54">
        <v>-5808.48</v>
      </c>
      <c r="U105" s="40">
        <v>10400</v>
      </c>
      <c r="V105" s="35">
        <v>2580.4896</v>
      </c>
      <c r="W105" s="36">
        <v>0.248124</v>
      </c>
      <c r="X105" s="54">
        <v>36312</v>
      </c>
      <c r="Y105" s="54">
        <v>5996.32</v>
      </c>
      <c r="Z105" s="54"/>
      <c r="AA105" s="35">
        <v>7864.93333333333</v>
      </c>
      <c r="AB105" s="35">
        <v>1998.77333333333</v>
      </c>
      <c r="AC105" s="66" t="s">
        <v>244</v>
      </c>
      <c r="AD105" s="66">
        <v>0.75624358974359</v>
      </c>
      <c r="AE105" s="36">
        <v>0.774571357828117</v>
      </c>
      <c r="AF105" s="68">
        <f>VLOOKUP(B:B,[1]查询时间段分门店销售汇总!$D:$L,9,0)</f>
        <v>72423.78</v>
      </c>
      <c r="AG105" s="68">
        <f>VLOOKUP(B:B,[1]查询时间段分门店销售汇总!$D:$M,10,0)</f>
        <v>15706.89</v>
      </c>
      <c r="AH105" s="68"/>
      <c r="AI105" s="68"/>
      <c r="AJ105" s="77">
        <v>1.07799148606811</v>
      </c>
      <c r="AK105" s="77">
        <v>0.905713873832315</v>
      </c>
      <c r="AL105" s="75">
        <v>2</v>
      </c>
      <c r="AM105" s="75"/>
      <c r="AN105" s="75">
        <v>100</v>
      </c>
      <c r="AO105" s="85"/>
      <c r="AP105" s="85"/>
      <c r="AQ105" s="85"/>
      <c r="AR105" s="85"/>
    </row>
    <row r="106" spans="1:44">
      <c r="A106" s="40">
        <v>90</v>
      </c>
      <c r="B106" s="41">
        <v>329</v>
      </c>
      <c r="C106" s="42" t="s">
        <v>245</v>
      </c>
      <c r="D106" s="41" t="s">
        <v>205</v>
      </c>
      <c r="E106" s="40" t="s">
        <v>144</v>
      </c>
      <c r="F106" s="40">
        <v>8420.775</v>
      </c>
      <c r="G106" s="35">
        <v>2331.1063017</v>
      </c>
      <c r="H106" s="36">
        <v>0.276828</v>
      </c>
      <c r="I106" s="54">
        <v>5080.92</v>
      </c>
      <c r="J106" s="54">
        <v>1303.12</v>
      </c>
      <c r="K106" s="54">
        <v>28815.6</v>
      </c>
      <c r="L106" s="54">
        <v>7544.37</v>
      </c>
      <c r="M106" s="54"/>
      <c r="N106" s="35">
        <v>8474.13</v>
      </c>
      <c r="O106" s="35">
        <v>2211.8725</v>
      </c>
      <c r="P106" s="36">
        <v>1.0063361151438</v>
      </c>
      <c r="Q106" s="36">
        <v>0.948850980492375</v>
      </c>
      <c r="R106" s="54">
        <v>12042.95</v>
      </c>
      <c r="S106" s="54"/>
      <c r="T106" s="54">
        <v>19796.41</v>
      </c>
      <c r="U106" s="40">
        <v>9735</v>
      </c>
      <c r="V106" s="35">
        <v>2506.2761394</v>
      </c>
      <c r="W106" s="36">
        <v>0.25745004</v>
      </c>
      <c r="X106" s="54">
        <v>28815.6</v>
      </c>
      <c r="Y106" s="54">
        <v>3563.1</v>
      </c>
      <c r="Z106" s="54"/>
      <c r="AA106" s="35">
        <v>3811.59666666667</v>
      </c>
      <c r="AB106" s="35">
        <v>1187.7</v>
      </c>
      <c r="AC106" s="66" t="s">
        <v>246</v>
      </c>
      <c r="AD106" s="66">
        <v>0.391535353535354</v>
      </c>
      <c r="AE106" s="36">
        <v>0.473890319318259</v>
      </c>
      <c r="AF106" s="68">
        <f>VLOOKUP(B:B,[1]查询时间段分门店销售汇总!$D:$L,9,0)</f>
        <v>45331.31</v>
      </c>
      <c r="AG106" s="68">
        <f>VLOOKUP(B:B,[1]查询时间段分门店销售汇总!$D:$M,10,0)</f>
        <v>12410.59</v>
      </c>
      <c r="AH106" s="68"/>
      <c r="AI106" s="68"/>
      <c r="AJ106" s="77">
        <v>0.720824925542352</v>
      </c>
      <c r="AK106" s="77">
        <v>0.73682854134425</v>
      </c>
      <c r="AL106" s="73"/>
      <c r="AM106" s="73"/>
      <c r="AN106" s="73"/>
      <c r="AO106" s="73"/>
      <c r="AP106" s="73"/>
      <c r="AQ106" s="73"/>
      <c r="AR106" s="73"/>
    </row>
    <row r="107" ht="24" spans="1:44">
      <c r="A107" s="40">
        <v>91</v>
      </c>
      <c r="B107" s="41">
        <v>747</v>
      </c>
      <c r="C107" s="42" t="s">
        <v>247</v>
      </c>
      <c r="D107" s="41" t="s">
        <v>205</v>
      </c>
      <c r="E107" s="40" t="s">
        <v>144</v>
      </c>
      <c r="F107" s="40">
        <v>8996</v>
      </c>
      <c r="G107" s="35">
        <v>2441.5144</v>
      </c>
      <c r="H107" s="36">
        <v>0.2714</v>
      </c>
      <c r="I107" s="54">
        <v>5611.3</v>
      </c>
      <c r="J107" s="54">
        <v>1543.41</v>
      </c>
      <c r="K107" s="54">
        <v>18142.58</v>
      </c>
      <c r="L107" s="54">
        <v>4282.6</v>
      </c>
      <c r="M107" s="54"/>
      <c r="N107" s="35">
        <v>5938.47</v>
      </c>
      <c r="O107" s="35">
        <v>1456.5025</v>
      </c>
      <c r="P107" s="36">
        <v>0.660123388172521</v>
      </c>
      <c r="Q107" s="36">
        <v>0.596556997574948</v>
      </c>
      <c r="R107" s="54">
        <v>12043.95</v>
      </c>
      <c r="S107" s="54"/>
      <c r="T107" s="54">
        <v>6841.41</v>
      </c>
      <c r="U107" s="40">
        <v>10400</v>
      </c>
      <c r="V107" s="35">
        <v>2624.9808</v>
      </c>
      <c r="W107" s="36">
        <v>0.252402</v>
      </c>
      <c r="X107" s="54">
        <v>18142.58</v>
      </c>
      <c r="Y107" s="54">
        <v>5983.09</v>
      </c>
      <c r="Z107" s="54"/>
      <c r="AA107" s="35">
        <v>10951.3333333333</v>
      </c>
      <c r="AB107" s="35">
        <v>1994.36333333333</v>
      </c>
      <c r="AC107" s="66" t="s">
        <v>248</v>
      </c>
      <c r="AD107" s="66">
        <v>1.05301282051282</v>
      </c>
      <c r="AE107" s="36">
        <v>0.759763017441245</v>
      </c>
      <c r="AF107" s="68">
        <f>VLOOKUP(B:B,[1]查询时间段分门店销售汇总!$D:$L,9,0)</f>
        <v>56607.88</v>
      </c>
      <c r="AG107" s="68">
        <f>VLOOKUP(B:B,[1]查询时间段分门店销售汇总!$D:$M,10,0)</f>
        <v>11809.1</v>
      </c>
      <c r="AH107" s="68"/>
      <c r="AI107" s="68"/>
      <c r="AJ107" s="77">
        <v>0.842579780900214</v>
      </c>
      <c r="AK107" s="77">
        <v>0.669412164843263</v>
      </c>
      <c r="AL107" s="73"/>
      <c r="AM107" s="73"/>
      <c r="AN107" s="73"/>
      <c r="AO107" s="73"/>
      <c r="AP107" s="73"/>
      <c r="AQ107" s="73"/>
      <c r="AR107" s="73"/>
    </row>
    <row r="108" spans="1:44">
      <c r="A108" s="40">
        <v>92</v>
      </c>
      <c r="B108" s="41">
        <v>113008</v>
      </c>
      <c r="C108" s="42" t="s">
        <v>249</v>
      </c>
      <c r="D108" s="41" t="s">
        <v>205</v>
      </c>
      <c r="E108" s="40" t="s">
        <v>144</v>
      </c>
      <c r="F108" s="40">
        <v>7849.875</v>
      </c>
      <c r="G108" s="35">
        <v>1516.59585</v>
      </c>
      <c r="H108" s="36">
        <v>0.1932</v>
      </c>
      <c r="I108" s="54">
        <v>5109.88</v>
      </c>
      <c r="J108" s="54">
        <v>1392.65</v>
      </c>
      <c r="K108" s="54">
        <v>23066.21</v>
      </c>
      <c r="L108" s="54">
        <v>4621.76</v>
      </c>
      <c r="M108" s="54"/>
      <c r="N108" s="35">
        <v>7044.0225</v>
      </c>
      <c r="O108" s="35">
        <v>1503.6025</v>
      </c>
      <c r="P108" s="36">
        <v>0.897341995891654</v>
      </c>
      <c r="Q108" s="36">
        <v>0.991432556010225</v>
      </c>
      <c r="R108" s="54">
        <v>12044.95</v>
      </c>
      <c r="S108" s="54"/>
      <c r="T108" s="54">
        <v>9934.1</v>
      </c>
      <c r="U108" s="40">
        <v>9075</v>
      </c>
      <c r="V108" s="35">
        <v>1678.875</v>
      </c>
      <c r="W108" s="36">
        <v>0.185</v>
      </c>
      <c r="X108" s="54">
        <v>23066.21</v>
      </c>
      <c r="Y108" s="54">
        <v>3388.94</v>
      </c>
      <c r="Z108" s="54"/>
      <c r="AA108" s="35">
        <v>4653.58666666667</v>
      </c>
      <c r="AB108" s="35">
        <v>1129.64666666667</v>
      </c>
      <c r="AC108" s="66" t="s">
        <v>250</v>
      </c>
      <c r="AD108" s="66">
        <v>0.512791919191919</v>
      </c>
      <c r="AE108" s="36">
        <v>0.672859305586578</v>
      </c>
      <c r="AF108" s="68">
        <f>VLOOKUP(B:B,[1]查询时间段分门店销售汇总!$D:$L,9,0)</f>
        <v>42136.85</v>
      </c>
      <c r="AG108" s="68">
        <f>VLOOKUP(B:B,[1]查询时间段分门店销售汇总!$D:$M,10,0)</f>
        <v>9403.35</v>
      </c>
      <c r="AH108" s="68"/>
      <c r="AI108" s="68"/>
      <c r="AJ108" s="77">
        <v>0.718758368941313</v>
      </c>
      <c r="AK108" s="77">
        <v>0.846919110679949</v>
      </c>
      <c r="AL108" s="73"/>
      <c r="AM108" s="73"/>
      <c r="AN108" s="73"/>
      <c r="AO108" s="73"/>
      <c r="AP108" s="73"/>
      <c r="AQ108" s="73"/>
      <c r="AR108" s="73"/>
    </row>
    <row r="109" spans="1:44">
      <c r="A109" s="40">
        <v>107</v>
      </c>
      <c r="B109" s="41">
        <v>113833</v>
      </c>
      <c r="C109" s="42" t="s">
        <v>251</v>
      </c>
      <c r="D109" s="41" t="s">
        <v>205</v>
      </c>
      <c r="E109" s="40" t="s">
        <v>144</v>
      </c>
      <c r="F109" s="40">
        <v>5882</v>
      </c>
      <c r="G109" s="35">
        <v>1918.35548</v>
      </c>
      <c r="H109" s="36">
        <v>0.32614</v>
      </c>
      <c r="I109" s="54">
        <v>5211.9</v>
      </c>
      <c r="J109" s="54">
        <v>1751.93</v>
      </c>
      <c r="K109" s="54">
        <v>14284.99</v>
      </c>
      <c r="L109" s="54">
        <v>4510.07</v>
      </c>
      <c r="M109" s="54"/>
      <c r="N109" s="35">
        <v>4874.2225</v>
      </c>
      <c r="O109" s="35">
        <v>1565.5</v>
      </c>
      <c r="P109" s="36">
        <v>0.828667545052703</v>
      </c>
      <c r="Q109" s="36">
        <v>0.816063558772746</v>
      </c>
      <c r="R109" s="54">
        <v>12045.95</v>
      </c>
      <c r="S109" s="54"/>
      <c r="T109" s="54">
        <v>6812.88</v>
      </c>
      <c r="U109" s="40">
        <v>6800</v>
      </c>
      <c r="V109" s="35">
        <v>2062.50936</v>
      </c>
      <c r="W109" s="36">
        <v>0.3033102</v>
      </c>
      <c r="X109" s="54">
        <v>14284.99</v>
      </c>
      <c r="Y109" s="54">
        <v>5476.53</v>
      </c>
      <c r="Z109" s="54"/>
      <c r="AA109" s="35">
        <v>5106.18</v>
      </c>
      <c r="AB109" s="35">
        <v>1825.51</v>
      </c>
      <c r="AC109" s="66" t="s">
        <v>252</v>
      </c>
      <c r="AD109" s="66">
        <v>0.750908823529412</v>
      </c>
      <c r="AE109" s="36">
        <v>0.885091740868512</v>
      </c>
      <c r="AF109" s="68">
        <f>VLOOKUP(B:B,[1]查询时间段分门店销售汇总!$D:$L,9,0)</f>
        <v>34815.43</v>
      </c>
      <c r="AG109" s="68">
        <f>VLOOKUP(B:B,[1]查询时间段分门店销售汇总!$D:$M,10,0)</f>
        <v>11738.53</v>
      </c>
      <c r="AH109" s="68"/>
      <c r="AI109" s="68"/>
      <c r="AJ109" s="77">
        <v>0.792556683664178</v>
      </c>
      <c r="AK109" s="77">
        <v>0.846877739260296</v>
      </c>
      <c r="AL109" s="73"/>
      <c r="AM109" s="73"/>
      <c r="AN109" s="73"/>
      <c r="AO109" s="73"/>
      <c r="AP109" s="73"/>
      <c r="AQ109" s="73"/>
      <c r="AR109" s="73"/>
    </row>
    <row r="110" ht="24" spans="1:44">
      <c r="A110" s="40">
        <v>108</v>
      </c>
      <c r="B110" s="34">
        <v>138202</v>
      </c>
      <c r="C110" s="51" t="s">
        <v>253</v>
      </c>
      <c r="D110" s="41" t="s">
        <v>205</v>
      </c>
      <c r="E110" s="40" t="s">
        <v>144</v>
      </c>
      <c r="F110" s="40">
        <v>3027.5</v>
      </c>
      <c r="G110" s="35">
        <v>835.59</v>
      </c>
      <c r="H110" s="36">
        <v>0.276</v>
      </c>
      <c r="I110" s="54">
        <v>1357.8</v>
      </c>
      <c r="J110" s="54">
        <v>555.31</v>
      </c>
      <c r="K110" s="54">
        <v>13903.56</v>
      </c>
      <c r="L110" s="54">
        <v>4952.42</v>
      </c>
      <c r="M110" s="54"/>
      <c r="N110" s="35">
        <v>3815.34</v>
      </c>
      <c r="O110" s="35">
        <v>1376.9325</v>
      </c>
      <c r="P110" s="57">
        <v>1.26022791081751</v>
      </c>
      <c r="Q110" s="57">
        <v>1.64785660431551</v>
      </c>
      <c r="R110" s="54">
        <v>12046.95</v>
      </c>
      <c r="S110" s="35">
        <v>1579.41666666667</v>
      </c>
      <c r="T110" s="54">
        <v>9165.31</v>
      </c>
      <c r="U110" s="40">
        <v>3500</v>
      </c>
      <c r="V110" s="35">
        <v>898.38</v>
      </c>
      <c r="W110" s="36">
        <v>0.25668</v>
      </c>
      <c r="X110" s="54">
        <v>13903.56</v>
      </c>
      <c r="Y110" s="54">
        <v>3312.68</v>
      </c>
      <c r="Z110" s="54"/>
      <c r="AA110" s="35">
        <v>3247.05</v>
      </c>
      <c r="AB110" s="35">
        <v>1104.22666666667</v>
      </c>
      <c r="AC110" s="66" t="s">
        <v>254</v>
      </c>
      <c r="AD110" s="66">
        <v>0.927728571428571</v>
      </c>
      <c r="AE110" s="36">
        <v>1.22913095423614</v>
      </c>
      <c r="AF110" s="68">
        <f>VLOOKUP(B:B,[1]查询时间段分门店销售汇总!$D:$L,9,0)</f>
        <v>25002.51</v>
      </c>
      <c r="AG110" s="68">
        <f>VLOOKUP(B:B,[1]查询时间段分门店销售汇总!$D:$M,10,0)</f>
        <v>8820.41</v>
      </c>
      <c r="AH110" s="68"/>
      <c r="AI110" s="78"/>
      <c r="AJ110" s="93">
        <v>1.10581645289695</v>
      </c>
      <c r="AK110" s="93">
        <v>1.46093747412008</v>
      </c>
      <c r="AL110" s="75">
        <v>4</v>
      </c>
      <c r="AM110" s="75"/>
      <c r="AN110" s="75">
        <v>200</v>
      </c>
      <c r="AO110" s="86"/>
      <c r="AP110" s="86"/>
      <c r="AQ110" s="85"/>
      <c r="AR110" s="75">
        <v>278.29</v>
      </c>
    </row>
    <row r="111" spans="1:44">
      <c r="A111" s="37">
        <v>111</v>
      </c>
      <c r="B111" s="38">
        <v>343</v>
      </c>
      <c r="C111" s="39" t="s">
        <v>255</v>
      </c>
      <c r="D111" s="38" t="s">
        <v>256</v>
      </c>
      <c r="E111" s="40" t="s">
        <v>2</v>
      </c>
      <c r="F111" s="40">
        <v>24300</v>
      </c>
      <c r="G111" s="35">
        <v>6237.324</v>
      </c>
      <c r="H111" s="36">
        <v>0.25668</v>
      </c>
      <c r="I111" s="54">
        <v>10826.52</v>
      </c>
      <c r="J111" s="54">
        <v>2181.17</v>
      </c>
      <c r="K111" s="54">
        <v>70029.48</v>
      </c>
      <c r="L111" s="54">
        <v>19164.31</v>
      </c>
      <c r="M111" s="54"/>
      <c r="N111" s="35">
        <v>20214</v>
      </c>
      <c r="O111" s="35">
        <v>5336.37</v>
      </c>
      <c r="P111" s="55">
        <v>0.831851851851852</v>
      </c>
      <c r="Q111" s="55">
        <v>0.855554401214367</v>
      </c>
      <c r="R111" s="54">
        <v>11988.95</v>
      </c>
      <c r="S111" s="35">
        <v>12300.0066666667</v>
      </c>
      <c r="T111" s="54">
        <v>33129.46</v>
      </c>
      <c r="U111" s="40">
        <v>21019.5</v>
      </c>
      <c r="V111" s="35">
        <v>5801.382</v>
      </c>
      <c r="W111" s="36">
        <v>0.276</v>
      </c>
      <c r="X111" s="54">
        <v>47753.25</v>
      </c>
      <c r="Y111" s="54">
        <v>10093.81</v>
      </c>
      <c r="Z111" s="54"/>
      <c r="AA111" s="35">
        <v>15917.75</v>
      </c>
      <c r="AB111" s="35">
        <v>3364.60333333333</v>
      </c>
      <c r="AC111" s="66" t="s">
        <v>257</v>
      </c>
      <c r="AD111" s="67">
        <v>0.757284902114703</v>
      </c>
      <c r="AE111" s="55">
        <v>0.579965831130122</v>
      </c>
      <c r="AF111" s="68">
        <f>VLOOKUP(B:B,[1]查询时间段分门店销售汇总!$D:$L,9,0)</f>
        <v>128609.25</v>
      </c>
      <c r="AG111" s="68">
        <f>VLOOKUP(B:B,[1]查询时间段分门店销售汇总!$D:$M,10,0)</f>
        <v>31439.29</v>
      </c>
      <c r="AH111" s="68"/>
      <c r="AI111" s="68"/>
      <c r="AJ111" s="72">
        <v>0.802511255253232</v>
      </c>
      <c r="AK111" s="72">
        <v>0.742307791654808</v>
      </c>
      <c r="AL111" s="73"/>
      <c r="AM111" s="73"/>
      <c r="AN111" s="73"/>
      <c r="AO111" s="73"/>
      <c r="AP111" s="82"/>
      <c r="AQ111" s="82"/>
      <c r="AR111" s="82"/>
    </row>
    <row r="112" spans="1:44">
      <c r="A112" s="37">
        <v>112</v>
      </c>
      <c r="B112" s="38">
        <v>365</v>
      </c>
      <c r="C112" s="39" t="s">
        <v>258</v>
      </c>
      <c r="D112" s="38" t="s">
        <v>256</v>
      </c>
      <c r="E112" s="40" t="s">
        <v>2</v>
      </c>
      <c r="F112" s="40">
        <v>16430</v>
      </c>
      <c r="G112" s="35">
        <v>4381.7252436</v>
      </c>
      <c r="H112" s="36">
        <v>0.26669052</v>
      </c>
      <c r="I112" s="54">
        <v>6842.34</v>
      </c>
      <c r="J112" s="54">
        <v>1987.46</v>
      </c>
      <c r="K112" s="54">
        <v>46582.23</v>
      </c>
      <c r="L112" s="54">
        <v>14028.72</v>
      </c>
      <c r="M112" s="54"/>
      <c r="N112" s="35">
        <v>13356.1425</v>
      </c>
      <c r="O112" s="35">
        <v>4004.045</v>
      </c>
      <c r="P112" s="55">
        <v>0.812911898965307</v>
      </c>
      <c r="Q112" s="55">
        <v>0.913805585105628</v>
      </c>
      <c r="R112" s="54">
        <v>11989.95</v>
      </c>
      <c r="S112" s="35">
        <v>7312.15</v>
      </c>
      <c r="T112" s="54">
        <v>24645.78</v>
      </c>
      <c r="U112" s="40">
        <v>14211.95</v>
      </c>
      <c r="V112" s="35">
        <v>4075.4756298</v>
      </c>
      <c r="W112" s="36">
        <v>0.286764</v>
      </c>
      <c r="X112" s="54">
        <v>23633.27</v>
      </c>
      <c r="Y112" s="54">
        <v>7465.15</v>
      </c>
      <c r="Z112" s="54"/>
      <c r="AA112" s="35">
        <v>7877.75666666667</v>
      </c>
      <c r="AB112" s="35">
        <v>2488.38333333333</v>
      </c>
      <c r="AC112" s="66" t="s">
        <v>259</v>
      </c>
      <c r="AD112" s="67">
        <v>0.554305121159775</v>
      </c>
      <c r="AE112" s="55">
        <v>0.610574951089928</v>
      </c>
      <c r="AF112" s="68">
        <f>VLOOKUP(B:B,[1]查询时间段分门店销售汇总!$D:$L,9,0)</f>
        <v>77057.84</v>
      </c>
      <c r="AG112" s="68">
        <f>VLOOKUP(B:B,[1]查询时间段分门店销售汇总!$D:$M,10,0)</f>
        <v>23481.32</v>
      </c>
      <c r="AH112" s="68"/>
      <c r="AI112" s="68"/>
      <c r="AJ112" s="72">
        <v>0.711155327561917</v>
      </c>
      <c r="AK112" s="72">
        <v>0.789199786574766</v>
      </c>
      <c r="AL112" s="73"/>
      <c r="AM112" s="73"/>
      <c r="AN112" s="73"/>
      <c r="AO112" s="73"/>
      <c r="AP112" s="82"/>
      <c r="AQ112" s="82"/>
      <c r="AR112" s="82"/>
    </row>
    <row r="113" spans="1:44">
      <c r="A113" s="37">
        <v>113</v>
      </c>
      <c r="B113" s="38">
        <v>517</v>
      </c>
      <c r="C113" s="39" t="s">
        <v>260</v>
      </c>
      <c r="D113" s="38" t="s">
        <v>256</v>
      </c>
      <c r="E113" s="40" t="s">
        <v>2</v>
      </c>
      <c r="F113" s="40">
        <v>30240</v>
      </c>
      <c r="G113" s="35">
        <v>5745.6</v>
      </c>
      <c r="H113" s="36">
        <v>0.19</v>
      </c>
      <c r="I113" s="54">
        <v>20753.86</v>
      </c>
      <c r="J113" s="54">
        <v>5716.86</v>
      </c>
      <c r="K113" s="54">
        <v>87381.74</v>
      </c>
      <c r="L113" s="54">
        <v>20002.05</v>
      </c>
      <c r="M113" s="54"/>
      <c r="N113" s="35">
        <v>27033.9</v>
      </c>
      <c r="O113" s="35">
        <v>6429.7275</v>
      </c>
      <c r="P113" s="55">
        <v>0.893978174603175</v>
      </c>
      <c r="Q113" s="55">
        <v>1.11906980994152</v>
      </c>
      <c r="R113" s="54">
        <v>11990.95</v>
      </c>
      <c r="S113" s="35">
        <v>15499.8966666667</v>
      </c>
      <c r="T113" s="54">
        <v>40882.05</v>
      </c>
      <c r="U113" s="40">
        <v>26157.6</v>
      </c>
      <c r="V113" s="35">
        <v>5294.29824</v>
      </c>
      <c r="W113" s="36">
        <v>0.2024</v>
      </c>
      <c r="X113" s="54">
        <v>58180.11</v>
      </c>
      <c r="Y113" s="54">
        <v>14044.85</v>
      </c>
      <c r="Z113" s="54"/>
      <c r="AA113" s="35">
        <v>19393.37</v>
      </c>
      <c r="AB113" s="35">
        <v>4681.61666666667</v>
      </c>
      <c r="AC113" s="66" t="s">
        <v>261</v>
      </c>
      <c r="AD113" s="67">
        <v>0.741404792488607</v>
      </c>
      <c r="AE113" s="55">
        <v>0.884275205974545</v>
      </c>
      <c r="AF113" s="68">
        <f>VLOOKUP(B:B,[1]查询时间段分门店销售汇总!$D:$L,9,0)</f>
        <v>166315.71</v>
      </c>
      <c r="AG113" s="68">
        <f>VLOOKUP(B:B,[1]查询时间段分门店销售汇总!$D:$M,10,0)</f>
        <v>39763.76</v>
      </c>
      <c r="AH113" s="68"/>
      <c r="AI113" s="68"/>
      <c r="AJ113" s="72">
        <v>0.833943614089558</v>
      </c>
      <c r="AK113" s="72">
        <v>1.02311741841849</v>
      </c>
      <c r="AL113" s="73"/>
      <c r="AM113" s="73"/>
      <c r="AN113" s="73"/>
      <c r="AO113" s="73"/>
      <c r="AP113" s="82"/>
      <c r="AQ113" s="82"/>
      <c r="AR113" s="95"/>
    </row>
    <row r="114" s="10" customFormat="1" spans="1:44">
      <c r="A114" s="37">
        <v>114</v>
      </c>
      <c r="B114" s="47">
        <v>117491</v>
      </c>
      <c r="C114" s="48" t="s">
        <v>262</v>
      </c>
      <c r="D114" s="38" t="s">
        <v>256</v>
      </c>
      <c r="E114" s="40" t="s">
        <v>2</v>
      </c>
      <c r="F114" s="40">
        <v>14000</v>
      </c>
      <c r="G114" s="35">
        <v>2660</v>
      </c>
      <c r="H114" s="36">
        <v>0.19</v>
      </c>
      <c r="I114" s="54">
        <v>5474.76</v>
      </c>
      <c r="J114" s="54">
        <v>1331.38</v>
      </c>
      <c r="K114" s="54">
        <v>30947.23</v>
      </c>
      <c r="L114" s="54">
        <v>5654.04999999999</v>
      </c>
      <c r="M114" s="54"/>
      <c r="N114" s="35">
        <v>9105.4975</v>
      </c>
      <c r="O114" s="35">
        <v>1746.3575</v>
      </c>
      <c r="P114" s="55">
        <v>0.650392678571429</v>
      </c>
      <c r="Q114" s="55">
        <v>0.656525375939849</v>
      </c>
      <c r="R114" s="54">
        <v>11991.95</v>
      </c>
      <c r="S114" s="35">
        <v>6774.89</v>
      </c>
      <c r="T114" s="54">
        <v>10622.56</v>
      </c>
      <c r="U114" s="40">
        <v>12110</v>
      </c>
      <c r="V114" s="35">
        <v>2451.064</v>
      </c>
      <c r="W114" s="36">
        <v>0.2024</v>
      </c>
      <c r="X114" s="54">
        <v>19243.19</v>
      </c>
      <c r="Y114" s="54">
        <v>4410.21</v>
      </c>
      <c r="Z114" s="54"/>
      <c r="AA114" s="35">
        <v>6414.39666666667</v>
      </c>
      <c r="AB114" s="35">
        <v>1470.07</v>
      </c>
      <c r="AC114" s="66" t="s">
        <v>263</v>
      </c>
      <c r="AD114" s="67">
        <v>0.529677676851088</v>
      </c>
      <c r="AE114" s="55">
        <v>0.599768100710549</v>
      </c>
      <c r="AF114" s="68">
        <f>VLOOKUP(B:B,[1]查询时间段分门店销售汇总!$D:$L,9,0)</f>
        <v>55665.18</v>
      </c>
      <c r="AG114" s="68">
        <f>VLOOKUP(B:B,[1]查询时间段分门店销售汇总!$D:$M,10,0)</f>
        <v>11395.63</v>
      </c>
      <c r="AH114" s="68"/>
      <c r="AI114" s="68"/>
      <c r="AJ114" s="72">
        <v>0.60289375067692</v>
      </c>
      <c r="AK114" s="72">
        <v>0.633330095071514</v>
      </c>
      <c r="AL114" s="73"/>
      <c r="AM114" s="73"/>
      <c r="AN114" s="73"/>
      <c r="AO114" s="73"/>
      <c r="AP114" s="82"/>
      <c r="AQ114" s="82"/>
      <c r="AR114" s="82"/>
    </row>
    <row r="115" s="10" customFormat="1" ht="24" spans="1:44">
      <c r="A115" s="37">
        <v>115</v>
      </c>
      <c r="B115" s="38">
        <v>585</v>
      </c>
      <c r="C115" s="39" t="s">
        <v>264</v>
      </c>
      <c r="D115" s="38" t="s">
        <v>256</v>
      </c>
      <c r="E115" s="40" t="s">
        <v>2</v>
      </c>
      <c r="F115" s="40">
        <v>13950</v>
      </c>
      <c r="G115" s="35">
        <v>3923.238294</v>
      </c>
      <c r="H115" s="36">
        <v>0.28123572</v>
      </c>
      <c r="I115" s="54">
        <v>6072.32</v>
      </c>
      <c r="J115" s="54">
        <v>1843.12</v>
      </c>
      <c r="K115" s="54">
        <v>29607.19</v>
      </c>
      <c r="L115" s="54">
        <v>8651.73999999999</v>
      </c>
      <c r="M115" s="54"/>
      <c r="N115" s="35">
        <v>8919.8775</v>
      </c>
      <c r="O115" s="35">
        <v>2623.715</v>
      </c>
      <c r="P115" s="55">
        <v>0.639417741935484</v>
      </c>
      <c r="Q115" s="55">
        <v>0.668762589316222</v>
      </c>
      <c r="R115" s="54">
        <v>11992.95</v>
      </c>
      <c r="S115" s="35">
        <v>5894.06666666667</v>
      </c>
      <c r="T115" s="54">
        <v>11924.99</v>
      </c>
      <c r="U115" s="40">
        <v>12066.75</v>
      </c>
      <c r="V115" s="35">
        <v>3649.033467</v>
      </c>
      <c r="W115" s="36">
        <v>0.302404</v>
      </c>
      <c r="X115" s="54">
        <v>16856.81</v>
      </c>
      <c r="Y115" s="54">
        <v>5255.24</v>
      </c>
      <c r="Z115" s="54"/>
      <c r="AA115" s="35">
        <v>5618.93666666667</v>
      </c>
      <c r="AB115" s="35">
        <v>1751.74666666667</v>
      </c>
      <c r="AC115" s="66" t="s">
        <v>265</v>
      </c>
      <c r="AD115" s="67">
        <v>0.465654518960505</v>
      </c>
      <c r="AE115" s="55">
        <v>0.480057714599928</v>
      </c>
      <c r="AF115" s="68">
        <f>VLOOKUP(B:B,[1]查询时间段分门店销售汇总!$D:$L,9,0)</f>
        <v>52536.32</v>
      </c>
      <c r="AG115" s="68">
        <f>VLOOKUP(B:B,[1]查询时间段分门店销售汇总!$D:$M,10,0)</f>
        <v>15750.09</v>
      </c>
      <c r="AH115" s="68"/>
      <c r="AI115" s="68"/>
      <c r="AJ115" s="72">
        <v>0.571045404767922</v>
      </c>
      <c r="AK115" s="72">
        <v>0.591218405566497</v>
      </c>
      <c r="AL115" s="73"/>
      <c r="AM115" s="73"/>
      <c r="AN115" s="73"/>
      <c r="AO115" s="73"/>
      <c r="AP115" s="82"/>
      <c r="AQ115" s="82"/>
      <c r="AR115" s="82"/>
    </row>
    <row r="116" s="10" customFormat="1" ht="24" spans="1:44">
      <c r="A116" s="37">
        <v>116</v>
      </c>
      <c r="B116" s="38">
        <v>581</v>
      </c>
      <c r="C116" s="39" t="s">
        <v>266</v>
      </c>
      <c r="D116" s="38" t="s">
        <v>256</v>
      </c>
      <c r="E116" s="40" t="s">
        <v>2</v>
      </c>
      <c r="F116" s="40">
        <v>13760</v>
      </c>
      <c r="G116" s="35">
        <v>3628.4558592</v>
      </c>
      <c r="H116" s="36">
        <v>0.26369592</v>
      </c>
      <c r="I116" s="54">
        <v>6216.77</v>
      </c>
      <c r="J116" s="54">
        <v>2425.23</v>
      </c>
      <c r="K116" s="54">
        <v>41061.02</v>
      </c>
      <c r="L116" s="54">
        <v>10223.48</v>
      </c>
      <c r="M116" s="54"/>
      <c r="N116" s="35">
        <v>11819.4475</v>
      </c>
      <c r="O116" s="35">
        <v>3162.1775</v>
      </c>
      <c r="P116" s="55">
        <v>0.858971475290698</v>
      </c>
      <c r="Q116" s="55">
        <v>0.87149399709032</v>
      </c>
      <c r="R116" s="54">
        <v>11993.95</v>
      </c>
      <c r="S116" s="35">
        <v>4985.37</v>
      </c>
      <c r="T116" s="54">
        <v>26104.91</v>
      </c>
      <c r="U116" s="40">
        <v>11902.4</v>
      </c>
      <c r="V116" s="35">
        <v>3374.8541056</v>
      </c>
      <c r="W116" s="36">
        <v>0.283544</v>
      </c>
      <c r="X116" s="54">
        <v>19662.82</v>
      </c>
      <c r="Y116" s="54">
        <v>5264.94</v>
      </c>
      <c r="Z116" s="54"/>
      <c r="AA116" s="35">
        <v>6554.27333333333</v>
      </c>
      <c r="AB116" s="35">
        <v>1754.98</v>
      </c>
      <c r="AC116" s="66" t="s">
        <v>267</v>
      </c>
      <c r="AD116" s="67">
        <v>0.550668212573374</v>
      </c>
      <c r="AE116" s="55">
        <v>0.520016553334234</v>
      </c>
      <c r="AF116" s="68">
        <f>VLOOKUP(B:B,[1]查询时间段分门店销售汇总!$D:$L,9,0)</f>
        <v>66940.61</v>
      </c>
      <c r="AG116" s="68">
        <f>VLOOKUP(B:B,[1]查询时间段分门店销售汇总!$D:$M,10,0)</f>
        <v>17913.66</v>
      </c>
      <c r="AH116" s="68"/>
      <c r="AI116" s="68"/>
      <c r="AJ116" s="72">
        <v>0.737660335525504</v>
      </c>
      <c r="AK116" s="72">
        <v>0.727063054339206</v>
      </c>
      <c r="AL116" s="73"/>
      <c r="AM116" s="73"/>
      <c r="AN116" s="73"/>
      <c r="AO116" s="73"/>
      <c r="AP116" s="82"/>
      <c r="AQ116" s="82"/>
      <c r="AR116" s="82"/>
    </row>
    <row r="117" s="10" customFormat="1" spans="1:44">
      <c r="A117" s="37">
        <v>118</v>
      </c>
      <c r="B117" s="38">
        <v>379</v>
      </c>
      <c r="C117" s="39" t="s">
        <v>268</v>
      </c>
      <c r="D117" s="38" t="s">
        <v>256</v>
      </c>
      <c r="E117" s="40" t="s">
        <v>2</v>
      </c>
      <c r="F117" s="40">
        <v>13280</v>
      </c>
      <c r="G117" s="35">
        <v>3615.5054976</v>
      </c>
      <c r="H117" s="36">
        <v>0.27225192</v>
      </c>
      <c r="I117" s="54">
        <v>4338.06</v>
      </c>
      <c r="J117" s="54">
        <v>1536.14</v>
      </c>
      <c r="K117" s="54">
        <v>26361.23</v>
      </c>
      <c r="L117" s="54">
        <v>8119.71999999999</v>
      </c>
      <c r="M117" s="54"/>
      <c r="N117" s="35">
        <v>7674.8225</v>
      </c>
      <c r="O117" s="35">
        <v>2413.965</v>
      </c>
      <c r="P117" s="55">
        <v>0.577923381024096</v>
      </c>
      <c r="Q117" s="55">
        <v>0.667670122919853</v>
      </c>
      <c r="R117" s="54">
        <v>11994.95</v>
      </c>
      <c r="S117" s="35">
        <v>6053.69666666667</v>
      </c>
      <c r="T117" s="54">
        <v>8200.14</v>
      </c>
      <c r="U117" s="40">
        <v>11487.2</v>
      </c>
      <c r="V117" s="35">
        <v>3362.8088768</v>
      </c>
      <c r="W117" s="36">
        <v>0.292744</v>
      </c>
      <c r="X117" s="54">
        <v>18845.89</v>
      </c>
      <c r="Y117" s="54">
        <v>6407.4</v>
      </c>
      <c r="Z117" s="54"/>
      <c r="AA117" s="35">
        <v>6281.96333333333</v>
      </c>
      <c r="AB117" s="35">
        <v>2135.8</v>
      </c>
      <c r="AC117" s="66" t="s">
        <v>269</v>
      </c>
      <c r="AD117" s="67">
        <v>0.546866367202915</v>
      </c>
      <c r="AE117" s="55">
        <v>0.635123814123031</v>
      </c>
      <c r="AF117" s="68">
        <f>VLOOKUP(B:B,[1]查询时间段分门店销售汇总!$D:$L,9,0)</f>
        <v>49545.18</v>
      </c>
      <c r="AG117" s="68">
        <f>VLOOKUP(B:B,[1]查询时间段分门店销售汇总!$D:$M,10,0)</f>
        <v>16063.26</v>
      </c>
      <c r="AH117" s="68"/>
      <c r="AI117" s="68"/>
      <c r="AJ117" s="72">
        <v>0.565703070051244</v>
      </c>
      <c r="AK117" s="72">
        <v>0.65429598652591</v>
      </c>
      <c r="AL117" s="73"/>
      <c r="AM117" s="73"/>
      <c r="AN117" s="73"/>
      <c r="AO117" s="73"/>
      <c r="AP117" s="82"/>
      <c r="AQ117" s="82"/>
      <c r="AR117" s="82"/>
    </row>
    <row r="118" s="10" customFormat="1" ht="16" customHeight="1" spans="1:44">
      <c r="A118" s="37">
        <v>119</v>
      </c>
      <c r="B118" s="38">
        <v>578</v>
      </c>
      <c r="C118" s="39" t="s">
        <v>270</v>
      </c>
      <c r="D118" s="38" t="s">
        <v>256</v>
      </c>
      <c r="E118" s="40" t="s">
        <v>2</v>
      </c>
      <c r="F118" s="40">
        <v>12850</v>
      </c>
      <c r="G118" s="35">
        <v>3302.735784</v>
      </c>
      <c r="H118" s="36">
        <v>0.25702224</v>
      </c>
      <c r="I118" s="54">
        <v>2889.1</v>
      </c>
      <c r="J118" s="54">
        <v>1159.28</v>
      </c>
      <c r="K118" s="54">
        <v>41949.33</v>
      </c>
      <c r="L118" s="54">
        <v>13315.36</v>
      </c>
      <c r="M118" s="54"/>
      <c r="N118" s="35">
        <v>11209.6075</v>
      </c>
      <c r="O118" s="35">
        <v>3618.66</v>
      </c>
      <c r="P118" s="55">
        <v>0.872342996108949</v>
      </c>
      <c r="Q118" s="55">
        <v>1.09565531022205</v>
      </c>
      <c r="R118" s="54">
        <v>11995.95</v>
      </c>
      <c r="S118" s="35">
        <v>4718.98</v>
      </c>
      <c r="T118" s="54">
        <v>27792.39</v>
      </c>
      <c r="U118" s="40">
        <v>11115.25</v>
      </c>
      <c r="V118" s="35">
        <v>3071.899412</v>
      </c>
      <c r="W118" s="36">
        <v>0.276368</v>
      </c>
      <c r="X118" s="54">
        <v>15842.72</v>
      </c>
      <c r="Y118" s="54">
        <v>4882.14</v>
      </c>
      <c r="Z118" s="54"/>
      <c r="AA118" s="35">
        <v>5280.90666666667</v>
      </c>
      <c r="AB118" s="35">
        <v>1627.38</v>
      </c>
      <c r="AC118" s="66" t="s">
        <v>271</v>
      </c>
      <c r="AD118" s="67">
        <v>0.475104623527736</v>
      </c>
      <c r="AE118" s="55">
        <v>0.529763440053681</v>
      </c>
      <c r="AF118" s="68">
        <f>VLOOKUP(B:B,[1]查询时间段分门店销售汇总!$D:$L,9,0)</f>
        <v>60681.15</v>
      </c>
      <c r="AG118" s="68">
        <f>VLOOKUP(B:B,[1]查询时间段分门店销售汇总!$D:$M,10,0)</f>
        <v>19356.78</v>
      </c>
      <c r="AH118" s="68"/>
      <c r="AI118" s="68"/>
      <c r="AJ118" s="72">
        <v>0.716037677405652</v>
      </c>
      <c r="AK118" s="72">
        <v>0.863115420580419</v>
      </c>
      <c r="AL118" s="73"/>
      <c r="AM118" s="73"/>
      <c r="AN118" s="73"/>
      <c r="AO118" s="73"/>
      <c r="AP118" s="82"/>
      <c r="AQ118" s="82"/>
      <c r="AR118" s="82"/>
    </row>
    <row r="119" s="10" customFormat="1" spans="1:44">
      <c r="A119" s="37">
        <v>120</v>
      </c>
      <c r="B119" s="47">
        <v>111219</v>
      </c>
      <c r="C119" s="48" t="s">
        <v>272</v>
      </c>
      <c r="D119" s="38" t="s">
        <v>256</v>
      </c>
      <c r="E119" s="40" t="s">
        <v>2</v>
      </c>
      <c r="F119" s="40">
        <v>12360</v>
      </c>
      <c r="G119" s="35">
        <v>3339.6532128</v>
      </c>
      <c r="H119" s="36">
        <v>0.27019848</v>
      </c>
      <c r="I119" s="54">
        <v>5773.82</v>
      </c>
      <c r="J119" s="54">
        <v>1218.31</v>
      </c>
      <c r="K119" s="54">
        <v>39472.71</v>
      </c>
      <c r="L119" s="54">
        <v>9180.63</v>
      </c>
      <c r="M119" s="54"/>
      <c r="N119" s="35">
        <v>11311.6325</v>
      </c>
      <c r="O119" s="35">
        <v>2599.735</v>
      </c>
      <c r="P119" s="55">
        <v>0.915180622977346</v>
      </c>
      <c r="Q119" s="55">
        <v>0.77844459719228</v>
      </c>
      <c r="R119" s="54">
        <v>11996.95</v>
      </c>
      <c r="S119" s="35">
        <v>6161.64333333333</v>
      </c>
      <c r="T119" s="54">
        <v>20987.78</v>
      </c>
      <c r="U119" s="40">
        <v>10691.4</v>
      </c>
      <c r="V119" s="35">
        <v>3106.2365904</v>
      </c>
      <c r="W119" s="36">
        <v>0.290536</v>
      </c>
      <c r="X119" s="54">
        <v>21018.22</v>
      </c>
      <c r="Y119" s="54">
        <v>4384.34</v>
      </c>
      <c r="Z119" s="54"/>
      <c r="AA119" s="35">
        <v>7006.07333333333</v>
      </c>
      <c r="AB119" s="35">
        <v>1461.44666666667</v>
      </c>
      <c r="AC119" s="66" t="s">
        <v>273</v>
      </c>
      <c r="AD119" s="67">
        <v>0.655299898360676</v>
      </c>
      <c r="AE119" s="55">
        <v>0.470487879507747</v>
      </c>
      <c r="AF119" s="68">
        <f>VLOOKUP(B:B,[1]查询时间段分门店销售汇总!$D:$L,9,0)</f>
        <v>66264.75</v>
      </c>
      <c r="AG119" s="68">
        <f>VLOOKUP(B:B,[1]查询时间段分门店销售汇总!$D:$M,10,0)</f>
        <v>14783.28</v>
      </c>
      <c r="AH119" s="68"/>
      <c r="AI119" s="68"/>
      <c r="AJ119" s="72">
        <v>0.812922779098611</v>
      </c>
      <c r="AK119" s="72">
        <v>0.651897062371795</v>
      </c>
      <c r="AL119" s="73"/>
      <c r="AM119" s="73"/>
      <c r="AN119" s="73"/>
      <c r="AO119" s="73"/>
      <c r="AP119" s="82"/>
      <c r="AQ119" s="82"/>
      <c r="AR119" s="82"/>
    </row>
    <row r="120" s="10" customFormat="1" spans="1:44">
      <c r="A120" s="37">
        <v>121</v>
      </c>
      <c r="B120" s="38">
        <v>102934</v>
      </c>
      <c r="C120" s="39" t="s">
        <v>274</v>
      </c>
      <c r="D120" s="38" t="s">
        <v>256</v>
      </c>
      <c r="E120" s="40" t="s">
        <v>2</v>
      </c>
      <c r="F120" s="40">
        <v>12320</v>
      </c>
      <c r="G120" s="35">
        <v>3383.658432</v>
      </c>
      <c r="H120" s="36">
        <v>0.2746476</v>
      </c>
      <c r="I120" s="54">
        <v>4267.55</v>
      </c>
      <c r="J120" s="54">
        <v>1345.69</v>
      </c>
      <c r="K120" s="54">
        <v>22030.96</v>
      </c>
      <c r="L120" s="54">
        <v>6597.78</v>
      </c>
      <c r="M120" s="54"/>
      <c r="N120" s="35">
        <v>6574.6275</v>
      </c>
      <c r="O120" s="35">
        <v>1985.8675</v>
      </c>
      <c r="P120" s="55">
        <v>0.533654829545455</v>
      </c>
      <c r="Q120" s="55">
        <v>0.58689951716734</v>
      </c>
      <c r="R120" s="54">
        <v>11997.95</v>
      </c>
      <c r="S120" s="35">
        <v>5397.11</v>
      </c>
      <c r="T120" s="54">
        <v>5839.63</v>
      </c>
      <c r="U120" s="40">
        <v>10656.8</v>
      </c>
      <c r="V120" s="35">
        <v>3147.166176</v>
      </c>
      <c r="W120" s="36">
        <v>0.29532</v>
      </c>
      <c r="X120" s="54">
        <v>16447.85</v>
      </c>
      <c r="Y120" s="54">
        <v>4703.81</v>
      </c>
      <c r="Z120" s="54"/>
      <c r="AA120" s="35">
        <v>5482.61666666667</v>
      </c>
      <c r="AB120" s="35">
        <v>1567.93666666667</v>
      </c>
      <c r="AC120" s="66" t="s">
        <v>275</v>
      </c>
      <c r="AD120" s="67">
        <v>0.514471198358482</v>
      </c>
      <c r="AE120" s="55">
        <v>0.498205871244935</v>
      </c>
      <c r="AF120" s="68">
        <f>VLOOKUP(B:B,[1]查询时间段分门店销售汇总!$D:$L,9,0)</f>
        <v>42746.36</v>
      </c>
      <c r="AG120" s="68">
        <f>VLOOKUP(B:B,[1]查询时间段分门店销售汇总!$D:$M,10,0)</f>
        <v>12647.29</v>
      </c>
      <c r="AH120" s="68"/>
      <c r="AI120" s="68"/>
      <c r="AJ120" s="72">
        <v>0.526106456091293</v>
      </c>
      <c r="AK120" s="72">
        <v>0.550453394813537</v>
      </c>
      <c r="AL120" s="73"/>
      <c r="AM120" s="73"/>
      <c r="AN120" s="73"/>
      <c r="AO120" s="73"/>
      <c r="AP120" s="82"/>
      <c r="AQ120" s="82"/>
      <c r="AR120" s="82"/>
    </row>
    <row r="121" s="10" customFormat="1" spans="1:44">
      <c r="A121" s="37">
        <v>122</v>
      </c>
      <c r="B121" s="38">
        <v>359</v>
      </c>
      <c r="C121" s="39" t="s">
        <v>276</v>
      </c>
      <c r="D121" s="38" t="s">
        <v>256</v>
      </c>
      <c r="E121" s="40" t="s">
        <v>2</v>
      </c>
      <c r="F121" s="40">
        <v>12200</v>
      </c>
      <c r="G121" s="35">
        <v>3250.492848</v>
      </c>
      <c r="H121" s="36">
        <v>0.26643384</v>
      </c>
      <c r="I121" s="54">
        <v>4379.57</v>
      </c>
      <c r="J121" s="54">
        <v>1260.56</v>
      </c>
      <c r="K121" s="54">
        <v>36330.13</v>
      </c>
      <c r="L121" s="54">
        <v>7020.14000000001</v>
      </c>
      <c r="M121" s="54"/>
      <c r="N121" s="35">
        <v>10177.425</v>
      </c>
      <c r="O121" s="35">
        <v>2070.175</v>
      </c>
      <c r="P121" s="55">
        <v>0.834215163934426</v>
      </c>
      <c r="Q121" s="55">
        <v>0.636880343014372</v>
      </c>
      <c r="R121" s="54">
        <v>11998.95</v>
      </c>
      <c r="S121" s="35">
        <v>4880.46</v>
      </c>
      <c r="T121" s="54">
        <v>21688.75</v>
      </c>
      <c r="U121" s="40">
        <v>10553</v>
      </c>
      <c r="V121" s="35">
        <v>3023.307864</v>
      </c>
      <c r="W121" s="36">
        <v>0.286488</v>
      </c>
      <c r="X121" s="54">
        <v>19398.22</v>
      </c>
      <c r="Y121" s="54">
        <v>5279.22</v>
      </c>
      <c r="Z121" s="54"/>
      <c r="AA121" s="35">
        <v>6466.07333333333</v>
      </c>
      <c r="AB121" s="35">
        <v>1759.74</v>
      </c>
      <c r="AC121" s="66" t="s">
        <v>277</v>
      </c>
      <c r="AD121" s="67">
        <v>0.612723712056603</v>
      </c>
      <c r="AE121" s="55">
        <v>0.582057825123958</v>
      </c>
      <c r="AF121" s="68">
        <f>VLOOKUP(B:B,[1]查询时间段分门店销售汇总!$D:$L,9,0)</f>
        <v>60107.92</v>
      </c>
      <c r="AG121" s="68">
        <f>VLOOKUP(B:B,[1]查询时间段分门店销售汇总!$D:$M,10,0)</f>
        <v>13559.93</v>
      </c>
      <c r="AH121" s="68"/>
      <c r="AI121" s="68"/>
      <c r="AJ121" s="72">
        <v>0.747062727600393</v>
      </c>
      <c r="AK121" s="72">
        <v>0.614352778038752</v>
      </c>
      <c r="AL121" s="73"/>
      <c r="AM121" s="73"/>
      <c r="AN121" s="73"/>
      <c r="AO121" s="73"/>
      <c r="AP121" s="82"/>
      <c r="AQ121" s="82"/>
      <c r="AR121" s="82"/>
    </row>
    <row r="122" s="10" customFormat="1" spans="1:44">
      <c r="A122" s="37">
        <v>123</v>
      </c>
      <c r="B122" s="38">
        <v>103198</v>
      </c>
      <c r="C122" s="39" t="s">
        <v>278</v>
      </c>
      <c r="D122" s="38" t="s">
        <v>256</v>
      </c>
      <c r="E122" s="40" t="s">
        <v>2</v>
      </c>
      <c r="F122" s="40">
        <v>11536</v>
      </c>
      <c r="G122" s="35">
        <v>3067.65865728</v>
      </c>
      <c r="H122" s="36">
        <v>0.26592048</v>
      </c>
      <c r="I122" s="54">
        <v>5978.6</v>
      </c>
      <c r="J122" s="54">
        <v>1802.99</v>
      </c>
      <c r="K122" s="54">
        <v>35087.51</v>
      </c>
      <c r="L122" s="54">
        <v>10328.5</v>
      </c>
      <c r="M122" s="54"/>
      <c r="N122" s="35">
        <v>10266.5275</v>
      </c>
      <c r="O122" s="35">
        <v>3032.8725</v>
      </c>
      <c r="P122" s="55">
        <v>0.889955573855756</v>
      </c>
      <c r="Q122" s="55">
        <v>0.988660355937109</v>
      </c>
      <c r="R122" s="54">
        <v>11999.95</v>
      </c>
      <c r="S122" s="35">
        <v>5246.72</v>
      </c>
      <c r="T122" s="54">
        <v>19347.35</v>
      </c>
      <c r="U122" s="40">
        <v>9978.64</v>
      </c>
      <c r="V122" s="35">
        <v>2853.25240704</v>
      </c>
      <c r="W122" s="36">
        <v>0.285936</v>
      </c>
      <c r="X122" s="54">
        <v>21230.2</v>
      </c>
      <c r="Y122" s="54">
        <v>5241.38</v>
      </c>
      <c r="Z122" s="54"/>
      <c r="AA122" s="35">
        <v>7076.73333333333</v>
      </c>
      <c r="AB122" s="35">
        <v>1747.12666666667</v>
      </c>
      <c r="AC122" s="66" t="s">
        <v>279</v>
      </c>
      <c r="AD122" s="67">
        <v>0.709188159241473</v>
      </c>
      <c r="AE122" s="55">
        <v>0.612328114524982</v>
      </c>
      <c r="AF122" s="68">
        <f>VLOOKUP(B:B,[1]查询时间段分门店销售汇总!$D:$L,9,0)</f>
        <v>62296.31</v>
      </c>
      <c r="AG122" s="68">
        <f>VLOOKUP(B:B,[1]查询时间段分门店销售汇总!$D:$M,10,0)</f>
        <v>17372.86</v>
      </c>
      <c r="AH122" s="68"/>
      <c r="AI122" s="68"/>
      <c r="AJ122" s="72">
        <v>0.818827227999188</v>
      </c>
      <c r="AK122" s="72">
        <v>0.834015035574083</v>
      </c>
      <c r="AL122" s="73"/>
      <c r="AM122" s="73"/>
      <c r="AN122" s="73"/>
      <c r="AO122" s="73"/>
      <c r="AP122" s="82"/>
      <c r="AQ122" s="82"/>
      <c r="AR122" s="82"/>
    </row>
    <row r="123" s="10" customFormat="1" ht="24" spans="1:44">
      <c r="A123" s="37">
        <v>124</v>
      </c>
      <c r="B123" s="38">
        <v>726</v>
      </c>
      <c r="C123" s="39" t="s">
        <v>280</v>
      </c>
      <c r="D123" s="38" t="s">
        <v>256</v>
      </c>
      <c r="E123" s="40" t="s">
        <v>2</v>
      </c>
      <c r="F123" s="40">
        <v>11520</v>
      </c>
      <c r="G123" s="35">
        <v>3113.6721408</v>
      </c>
      <c r="H123" s="36">
        <v>0.27028404</v>
      </c>
      <c r="I123" s="54">
        <v>6615.13</v>
      </c>
      <c r="J123" s="54">
        <v>1644.28</v>
      </c>
      <c r="K123" s="54">
        <v>41443.95</v>
      </c>
      <c r="L123" s="54">
        <v>9960.27</v>
      </c>
      <c r="M123" s="54"/>
      <c r="N123" s="35">
        <v>12014.77</v>
      </c>
      <c r="O123" s="35">
        <v>2901.1375</v>
      </c>
      <c r="P123" s="55">
        <v>1.04294878472222</v>
      </c>
      <c r="Q123" s="55">
        <v>0.931741483627948</v>
      </c>
      <c r="R123" s="54">
        <v>12000.95</v>
      </c>
      <c r="S123" s="35">
        <v>5317.20333333333</v>
      </c>
      <c r="T123" s="54">
        <v>25492.34</v>
      </c>
      <c r="U123" s="40">
        <v>9964.8</v>
      </c>
      <c r="V123" s="35">
        <v>2896.0498944</v>
      </c>
      <c r="W123" s="36">
        <v>0.290628</v>
      </c>
      <c r="X123" s="54">
        <v>13260.38</v>
      </c>
      <c r="Y123" s="54">
        <v>3696.87</v>
      </c>
      <c r="Z123" s="54"/>
      <c r="AA123" s="35">
        <v>4420.12666666667</v>
      </c>
      <c r="AB123" s="35">
        <v>1232.29</v>
      </c>
      <c r="AC123" s="66" t="s">
        <v>111</v>
      </c>
      <c r="AD123" s="67">
        <v>0.443574047313209</v>
      </c>
      <c r="AE123" s="55">
        <v>0.42550717181456</v>
      </c>
      <c r="AF123" s="68">
        <f>VLOOKUP(B:B,[1]查询时间段分门店销售汇总!$D:$L,9,0)</f>
        <v>61319.46</v>
      </c>
      <c r="AG123" s="68">
        <f>VLOOKUP(B:B,[1]查询时间段分门店销售汇总!$D:$M,10,0)</f>
        <v>15301.42</v>
      </c>
      <c r="AH123" s="68"/>
      <c r="AI123" s="68"/>
      <c r="AJ123" s="72">
        <v>0.807106867576447</v>
      </c>
      <c r="AK123" s="72">
        <v>0.723716457633373</v>
      </c>
      <c r="AL123" s="73"/>
      <c r="AM123" s="73"/>
      <c r="AN123" s="73"/>
      <c r="AO123" s="73"/>
      <c r="AP123" s="82"/>
      <c r="AQ123" s="82"/>
      <c r="AR123" s="82"/>
    </row>
    <row r="124" s="10" customFormat="1" spans="1:44">
      <c r="A124" s="37">
        <v>125</v>
      </c>
      <c r="B124" s="91">
        <v>105267</v>
      </c>
      <c r="C124" s="92" t="s">
        <v>281</v>
      </c>
      <c r="D124" s="38" t="s">
        <v>256</v>
      </c>
      <c r="E124" s="40" t="s">
        <v>2</v>
      </c>
      <c r="F124" s="40">
        <v>11500</v>
      </c>
      <c r="G124" s="35">
        <v>3211.58016</v>
      </c>
      <c r="H124" s="36">
        <v>0.27926784</v>
      </c>
      <c r="I124" s="54">
        <v>6539.34</v>
      </c>
      <c r="J124" s="54">
        <v>1690.78</v>
      </c>
      <c r="K124" s="54">
        <v>25624.59</v>
      </c>
      <c r="L124" s="54">
        <v>6444.63</v>
      </c>
      <c r="M124" s="54"/>
      <c r="N124" s="35">
        <v>8040.9825</v>
      </c>
      <c r="O124" s="35">
        <v>2033.8525</v>
      </c>
      <c r="P124" s="55">
        <v>0.699215869565217</v>
      </c>
      <c r="Q124" s="55">
        <v>0.633287166651322</v>
      </c>
      <c r="R124" s="54">
        <v>12001.95</v>
      </c>
      <c r="S124" s="35">
        <v>5648.09</v>
      </c>
      <c r="T124" s="54">
        <v>8680.32</v>
      </c>
      <c r="U124" s="40">
        <v>9947.5</v>
      </c>
      <c r="V124" s="35">
        <v>2987.11488</v>
      </c>
      <c r="W124" s="36">
        <v>0.300288</v>
      </c>
      <c r="X124" s="54">
        <v>16065.1</v>
      </c>
      <c r="Y124" s="54">
        <v>5553.02</v>
      </c>
      <c r="Z124" s="54"/>
      <c r="AA124" s="35">
        <v>5355.03333333333</v>
      </c>
      <c r="AB124" s="35">
        <v>1851.00666666667</v>
      </c>
      <c r="AC124" s="66" t="s">
        <v>282</v>
      </c>
      <c r="AD124" s="67">
        <v>0.538329563541928</v>
      </c>
      <c r="AE124" s="55">
        <v>0.619663702611488</v>
      </c>
      <c r="AF124" s="68">
        <f>VLOOKUP(B:B,[1]查询时间段分门店销售汇总!$D:$L,9,0)</f>
        <v>48229.03</v>
      </c>
      <c r="AG124" s="68">
        <f>VLOOKUP(B:B,[1]查询时间段分门店销售汇总!$D:$M,10,0)</f>
        <v>13688.43</v>
      </c>
      <c r="AH124" s="68"/>
      <c r="AI124" s="68"/>
      <c r="AJ124" s="72">
        <v>0.63591034050829</v>
      </c>
      <c r="AK124" s="72">
        <v>0.627688926083884</v>
      </c>
      <c r="AL124" s="73"/>
      <c r="AM124" s="73"/>
      <c r="AN124" s="73"/>
      <c r="AO124" s="73"/>
      <c r="AP124" s="82"/>
      <c r="AQ124" s="82"/>
      <c r="AR124" s="82"/>
    </row>
    <row r="125" s="10" customFormat="1" spans="1:44">
      <c r="A125" s="37">
        <v>126</v>
      </c>
      <c r="B125" s="38">
        <v>311</v>
      </c>
      <c r="C125" s="39" t="s">
        <v>283</v>
      </c>
      <c r="D125" s="38" t="s">
        <v>256</v>
      </c>
      <c r="E125" s="40" t="s">
        <v>2</v>
      </c>
      <c r="F125" s="40">
        <v>11200</v>
      </c>
      <c r="G125" s="35">
        <v>2688</v>
      </c>
      <c r="H125" s="36">
        <v>0.24</v>
      </c>
      <c r="I125" s="54">
        <v>4805.1</v>
      </c>
      <c r="J125" s="54">
        <v>1048.18</v>
      </c>
      <c r="K125" s="54">
        <v>34126.78</v>
      </c>
      <c r="L125" s="54">
        <v>4427.73</v>
      </c>
      <c r="M125" s="54"/>
      <c r="N125" s="35">
        <v>9732.97</v>
      </c>
      <c r="O125" s="35">
        <v>1368.9775</v>
      </c>
      <c r="P125" s="55">
        <v>0.869015178571429</v>
      </c>
      <c r="Q125" s="55">
        <v>0.509292224702381</v>
      </c>
      <c r="R125" s="54">
        <v>12002.95</v>
      </c>
      <c r="S125" s="35">
        <v>2516.33666666667</v>
      </c>
      <c r="T125" s="54">
        <v>26577.77</v>
      </c>
      <c r="U125" s="40">
        <v>9688</v>
      </c>
      <c r="V125" s="35">
        <v>2481.368064</v>
      </c>
      <c r="W125" s="36">
        <v>0.256128</v>
      </c>
      <c r="X125" s="54">
        <v>18858.54</v>
      </c>
      <c r="Y125" s="54">
        <v>4145.33</v>
      </c>
      <c r="Z125" s="54"/>
      <c r="AA125" s="35">
        <v>6286.18</v>
      </c>
      <c r="AB125" s="35">
        <v>1381.77666666667</v>
      </c>
      <c r="AC125" s="66" t="s">
        <v>284</v>
      </c>
      <c r="AD125" s="67">
        <v>0.648862510322048</v>
      </c>
      <c r="AE125" s="55">
        <v>0.556860824765846</v>
      </c>
      <c r="AF125" s="68">
        <f>VLOOKUP(B:B,[1]查询时间段分门店销售汇总!$D:$L,9,0)</f>
        <v>57790.42</v>
      </c>
      <c r="AG125" s="68">
        <f>VLOOKUP(B:B,[1]查询时间段分门店销售汇总!$D:$M,10,0)</f>
        <v>9621.24</v>
      </c>
      <c r="AH125" s="68"/>
      <c r="AI125" s="68"/>
      <c r="AJ125" s="72">
        <v>0.782389526697715</v>
      </c>
      <c r="AK125" s="72">
        <v>0.528752742811289</v>
      </c>
      <c r="AL125" s="73"/>
      <c r="AM125" s="73"/>
      <c r="AN125" s="73"/>
      <c r="AO125" s="73"/>
      <c r="AP125" s="82"/>
      <c r="AQ125" s="82"/>
      <c r="AR125" s="82"/>
    </row>
    <row r="126" s="10" customFormat="1" spans="1:44">
      <c r="A126" s="37">
        <v>127</v>
      </c>
      <c r="B126" s="38">
        <v>114622</v>
      </c>
      <c r="C126" s="39" t="s">
        <v>285</v>
      </c>
      <c r="D126" s="38" t="s">
        <v>256</v>
      </c>
      <c r="E126" s="40" t="s">
        <v>2</v>
      </c>
      <c r="F126" s="40">
        <v>11040</v>
      </c>
      <c r="G126" s="35">
        <v>3261.6430272</v>
      </c>
      <c r="H126" s="36">
        <v>0.29543868</v>
      </c>
      <c r="I126" s="54">
        <v>5324.01</v>
      </c>
      <c r="J126" s="54">
        <v>1905.61</v>
      </c>
      <c r="K126" s="54">
        <v>19100.89</v>
      </c>
      <c r="L126" s="54">
        <v>6514.31000000001</v>
      </c>
      <c r="M126" s="54"/>
      <c r="N126" s="35">
        <v>6106.225</v>
      </c>
      <c r="O126" s="35">
        <v>2104.98</v>
      </c>
      <c r="P126" s="55">
        <v>0.55310009057971</v>
      </c>
      <c r="Q126" s="55">
        <v>0.645374120480331</v>
      </c>
      <c r="R126" s="54">
        <v>12003.95</v>
      </c>
      <c r="S126" s="35">
        <v>6639.07</v>
      </c>
      <c r="T126" s="61">
        <v>-816.32</v>
      </c>
      <c r="U126" s="40">
        <v>9549.6</v>
      </c>
      <c r="V126" s="35">
        <v>3033.6787296</v>
      </c>
      <c r="W126" s="36">
        <v>0.317676</v>
      </c>
      <c r="X126" s="54">
        <v>15127.3</v>
      </c>
      <c r="Y126" s="54">
        <v>4909.6</v>
      </c>
      <c r="Z126" s="54"/>
      <c r="AA126" s="35">
        <v>5042.43333333333</v>
      </c>
      <c r="AB126" s="35">
        <v>1636.53333333333</v>
      </c>
      <c r="AC126" s="66" t="s">
        <v>286</v>
      </c>
      <c r="AD126" s="67">
        <v>0.528025606657172</v>
      </c>
      <c r="AE126" s="55">
        <v>0.539455057440809</v>
      </c>
      <c r="AF126" s="68">
        <f>VLOOKUP(B:B,[1]查询时间段分门店销售汇总!$D:$L,9,0)</f>
        <v>39552.2</v>
      </c>
      <c r="AG126" s="68">
        <f>VLOOKUP(B:B,[1]查询时间段分门店销售汇总!$D:$M,10,0)</f>
        <v>13329.53</v>
      </c>
      <c r="AH126" s="68"/>
      <c r="AI126" s="68"/>
      <c r="AJ126" s="72">
        <v>0.543233784927097</v>
      </c>
      <c r="AK126" s="72">
        <v>0.601849636353034</v>
      </c>
      <c r="AL126" s="73"/>
      <c r="AM126" s="73"/>
      <c r="AN126" s="73"/>
      <c r="AO126" s="73"/>
      <c r="AP126" s="82"/>
      <c r="AQ126" s="82"/>
      <c r="AR126" s="82"/>
    </row>
    <row r="127" s="10" customFormat="1" spans="1:44">
      <c r="A127" s="37">
        <v>128</v>
      </c>
      <c r="B127" s="43">
        <v>108277</v>
      </c>
      <c r="C127" s="44" t="s">
        <v>287</v>
      </c>
      <c r="D127" s="38" t="s">
        <v>256</v>
      </c>
      <c r="E127" s="40" t="s">
        <v>2</v>
      </c>
      <c r="F127" s="40">
        <v>9880</v>
      </c>
      <c r="G127" s="35">
        <v>2451.46512</v>
      </c>
      <c r="H127" s="36">
        <v>0.248124</v>
      </c>
      <c r="I127" s="54">
        <v>3506.22</v>
      </c>
      <c r="J127" s="54">
        <v>1094.11</v>
      </c>
      <c r="K127" s="54">
        <v>19714.19</v>
      </c>
      <c r="L127" s="54">
        <v>5655.50000000001</v>
      </c>
      <c r="M127" s="54"/>
      <c r="N127" s="35">
        <v>5805.1025</v>
      </c>
      <c r="O127" s="35">
        <v>1687.4025</v>
      </c>
      <c r="P127" s="55">
        <v>0.587560981781377</v>
      </c>
      <c r="Q127" s="55">
        <v>0.688324090860409</v>
      </c>
      <c r="R127" s="54">
        <v>12004.95</v>
      </c>
      <c r="S127" s="35">
        <v>4502.27333333333</v>
      </c>
      <c r="T127" s="54">
        <v>6207.37</v>
      </c>
      <c r="U127" s="40">
        <v>8546.2</v>
      </c>
      <c r="V127" s="35">
        <v>2280.12616</v>
      </c>
      <c r="W127" s="36">
        <v>0.2668</v>
      </c>
      <c r="X127" s="54">
        <v>16234.89</v>
      </c>
      <c r="Y127" s="54">
        <v>4495.26</v>
      </c>
      <c r="Z127" s="54"/>
      <c r="AA127" s="35">
        <v>5411.63</v>
      </c>
      <c r="AB127" s="35">
        <v>1498.42</v>
      </c>
      <c r="AC127" s="66" t="s">
        <v>288</v>
      </c>
      <c r="AD127" s="67">
        <v>0.633220612669959</v>
      </c>
      <c r="AE127" s="55">
        <v>0.657165391234317</v>
      </c>
      <c r="AF127" s="68">
        <f>VLOOKUP(B:B,[1]查询时间段分门店销售汇总!$D:$L,9,0)</f>
        <v>39455.3</v>
      </c>
      <c r="AG127" s="68">
        <f>VLOOKUP(B:B,[1]查询时间段分门店销售汇总!$D:$M,10,0)</f>
        <v>11244.87</v>
      </c>
      <c r="AH127" s="68"/>
      <c r="AI127" s="68"/>
      <c r="AJ127" s="72">
        <v>0.605527129189393</v>
      </c>
      <c r="AK127" s="72">
        <v>0.675520159660138</v>
      </c>
      <c r="AL127" s="73"/>
      <c r="AM127" s="73"/>
      <c r="AN127" s="73"/>
      <c r="AO127" s="73"/>
      <c r="AP127" s="82"/>
      <c r="AQ127" s="82"/>
      <c r="AR127" s="82"/>
    </row>
    <row r="128" s="10" customFormat="1" spans="1:44">
      <c r="A128" s="37">
        <v>129</v>
      </c>
      <c r="B128" s="38">
        <v>102565</v>
      </c>
      <c r="C128" s="39" t="s">
        <v>289</v>
      </c>
      <c r="D128" s="38" t="s">
        <v>256</v>
      </c>
      <c r="E128" s="40" t="s">
        <v>2</v>
      </c>
      <c r="F128" s="40">
        <v>9200</v>
      </c>
      <c r="G128" s="35">
        <v>2773.923648</v>
      </c>
      <c r="H128" s="36">
        <v>0.30151344</v>
      </c>
      <c r="I128" s="54">
        <v>3757.4</v>
      </c>
      <c r="J128" s="54">
        <v>1267.7</v>
      </c>
      <c r="K128" s="54">
        <v>15418.16</v>
      </c>
      <c r="L128" s="54">
        <v>5201.07</v>
      </c>
      <c r="M128" s="54"/>
      <c r="N128" s="35">
        <v>4793.89</v>
      </c>
      <c r="O128" s="35">
        <v>1617.1925</v>
      </c>
      <c r="P128" s="55">
        <v>0.521075</v>
      </c>
      <c r="Q128" s="55">
        <v>0.582998202263424</v>
      </c>
      <c r="R128" s="54">
        <v>12005.95</v>
      </c>
      <c r="S128" s="35">
        <v>4442.58666666667</v>
      </c>
      <c r="T128" s="54">
        <v>2090.4</v>
      </c>
      <c r="U128" s="40">
        <v>7958</v>
      </c>
      <c r="V128" s="35">
        <v>2580.047264</v>
      </c>
      <c r="W128" s="36">
        <v>0.324208</v>
      </c>
      <c r="X128" s="54">
        <v>12311.5</v>
      </c>
      <c r="Y128" s="54">
        <v>4263.32</v>
      </c>
      <c r="Z128" s="54"/>
      <c r="AA128" s="35">
        <v>4103.83333333333</v>
      </c>
      <c r="AB128" s="35">
        <v>1421.10666666667</v>
      </c>
      <c r="AC128" s="66" t="s">
        <v>290</v>
      </c>
      <c r="AD128" s="67">
        <v>0.515686520901399</v>
      </c>
      <c r="AE128" s="55">
        <v>0.550806447035177</v>
      </c>
      <c r="AF128" s="68">
        <f>VLOOKUP(B:B,[1]查询时间段分门店销售汇总!$D:$L,9,0)</f>
        <v>31487.06</v>
      </c>
      <c r="AG128" s="68">
        <f>VLOOKUP(B:B,[1]查询时间段分门店销售汇总!$D:$M,10,0)</f>
        <v>10732.09</v>
      </c>
      <c r="AH128" s="68"/>
      <c r="AI128" s="68"/>
      <c r="AJ128" s="72">
        <v>0.518954741734516</v>
      </c>
      <c r="AK128" s="72">
        <v>0.569769761278895</v>
      </c>
      <c r="AL128" s="73"/>
      <c r="AM128" s="73"/>
      <c r="AN128" s="73"/>
      <c r="AO128" s="73"/>
      <c r="AP128" s="82"/>
      <c r="AQ128" s="82"/>
      <c r="AR128" s="82"/>
    </row>
    <row r="129" s="10" customFormat="1" spans="1:44">
      <c r="A129" s="37">
        <v>130</v>
      </c>
      <c r="B129" s="38">
        <v>391</v>
      </c>
      <c r="C129" s="39" t="s">
        <v>291</v>
      </c>
      <c r="D129" s="38" t="s">
        <v>256</v>
      </c>
      <c r="E129" s="40" t="s">
        <v>2</v>
      </c>
      <c r="F129" s="40">
        <v>9100</v>
      </c>
      <c r="G129" s="35">
        <v>2735.207748</v>
      </c>
      <c r="H129" s="36">
        <v>0.30057228</v>
      </c>
      <c r="I129" s="54">
        <v>6048.16</v>
      </c>
      <c r="J129" s="54">
        <v>1583.26</v>
      </c>
      <c r="K129" s="54">
        <v>15999.03</v>
      </c>
      <c r="L129" s="54">
        <v>4873.26</v>
      </c>
      <c r="M129" s="54"/>
      <c r="N129" s="35">
        <v>5511.7975</v>
      </c>
      <c r="O129" s="35">
        <v>1614.13</v>
      </c>
      <c r="P129" s="55">
        <v>0.605692032967033</v>
      </c>
      <c r="Q129" s="55">
        <v>0.590130676977009</v>
      </c>
      <c r="R129" s="54">
        <v>12006.95</v>
      </c>
      <c r="S129" s="35">
        <v>4597.51666666667</v>
      </c>
      <c r="T129" s="54">
        <v>2206.48</v>
      </c>
      <c r="U129" s="40">
        <v>7871.5</v>
      </c>
      <c r="V129" s="35">
        <v>2544.037314</v>
      </c>
      <c r="W129" s="36">
        <v>0.323196</v>
      </c>
      <c r="X129" s="54">
        <v>17669.07</v>
      </c>
      <c r="Y129" s="54">
        <v>5754.38</v>
      </c>
      <c r="Z129" s="54"/>
      <c r="AA129" s="35">
        <v>5889.69</v>
      </c>
      <c r="AB129" s="35">
        <v>1918.12666666667</v>
      </c>
      <c r="AC129" s="66" t="s">
        <v>292</v>
      </c>
      <c r="AD129" s="67">
        <v>0.748229689385759</v>
      </c>
      <c r="AE129" s="55">
        <v>0.753969549153661</v>
      </c>
      <c r="AF129" s="68">
        <f>VLOOKUP(B:B,[1]查询时间段分门店销售汇总!$D:$L,9,0)</f>
        <v>39716.26</v>
      </c>
      <c r="AG129" s="68">
        <f>VLOOKUP(B:B,[1]查询时间段分门店销售汇总!$D:$M,10,0)</f>
        <v>12210.89</v>
      </c>
      <c r="AH129" s="68"/>
      <c r="AI129" s="68"/>
      <c r="AJ129" s="72">
        <v>0.66177773704688</v>
      </c>
      <c r="AK129" s="72">
        <v>0.657455850878996</v>
      </c>
      <c r="AL129" s="73"/>
      <c r="AM129" s="73"/>
      <c r="AN129" s="73"/>
      <c r="AO129" s="73"/>
      <c r="AP129" s="82"/>
      <c r="AQ129" s="82"/>
      <c r="AR129" s="82"/>
    </row>
    <row r="130" s="10" customFormat="1" spans="1:44">
      <c r="A130" s="37">
        <v>131</v>
      </c>
      <c r="B130" s="38">
        <v>745</v>
      </c>
      <c r="C130" s="39" t="s">
        <v>293</v>
      </c>
      <c r="D130" s="38" t="s">
        <v>256</v>
      </c>
      <c r="E130" s="40" t="s">
        <v>2</v>
      </c>
      <c r="F130" s="40">
        <v>8900</v>
      </c>
      <c r="G130" s="35">
        <v>2360.6004</v>
      </c>
      <c r="H130" s="36">
        <v>0.265236</v>
      </c>
      <c r="I130" s="54">
        <v>5032.49</v>
      </c>
      <c r="J130" s="54">
        <v>1226.48</v>
      </c>
      <c r="K130" s="54">
        <v>18093.45</v>
      </c>
      <c r="L130" s="54">
        <v>4911.23000000001</v>
      </c>
      <c r="M130" s="54"/>
      <c r="N130" s="35">
        <v>5781.485</v>
      </c>
      <c r="O130" s="35">
        <v>1534.4275</v>
      </c>
      <c r="P130" s="55">
        <v>0.649605056179775</v>
      </c>
      <c r="Q130" s="55">
        <v>0.650015775647586</v>
      </c>
      <c r="R130" s="54">
        <v>12007.95</v>
      </c>
      <c r="S130" s="35">
        <v>3544.99666666667</v>
      </c>
      <c r="T130" s="54">
        <v>7458.46</v>
      </c>
      <c r="U130" s="40">
        <v>7698.5</v>
      </c>
      <c r="V130" s="35">
        <v>2195.6122</v>
      </c>
      <c r="W130" s="36">
        <v>0.2852</v>
      </c>
      <c r="X130" s="54">
        <v>10995.13</v>
      </c>
      <c r="Y130" s="54">
        <v>3794.13</v>
      </c>
      <c r="Z130" s="54"/>
      <c r="AA130" s="35">
        <v>3665.04333333333</v>
      </c>
      <c r="AB130" s="35">
        <v>1264.71</v>
      </c>
      <c r="AC130" s="66" t="s">
        <v>294</v>
      </c>
      <c r="AD130" s="67">
        <v>0.476072395055313</v>
      </c>
      <c r="AE130" s="55">
        <v>0.576017021585141</v>
      </c>
      <c r="AF130" s="68">
        <f>VLOOKUP(B:B,[1]查询时间段分门店销售汇总!$D:$L,9,0)</f>
        <v>34121.07</v>
      </c>
      <c r="AG130" s="68">
        <f>VLOOKUP(B:B,[1]查询时间段分门店销售汇总!$D:$M,10,0)</f>
        <v>9931.85</v>
      </c>
      <c r="AH130" s="68"/>
      <c r="AI130" s="68"/>
      <c r="AJ130" s="72">
        <v>0.581323440468179</v>
      </c>
      <c r="AK130" s="72">
        <v>0.61960836042726</v>
      </c>
      <c r="AL130" s="73"/>
      <c r="AM130" s="73"/>
      <c r="AN130" s="73"/>
      <c r="AO130" s="73"/>
      <c r="AP130" s="82"/>
      <c r="AQ130" s="82"/>
      <c r="AR130" s="82"/>
    </row>
    <row r="131" s="10" customFormat="1" spans="1:44">
      <c r="A131" s="37">
        <v>132</v>
      </c>
      <c r="B131" s="38">
        <v>103199</v>
      </c>
      <c r="C131" s="39" t="s">
        <v>295</v>
      </c>
      <c r="D131" s="38" t="s">
        <v>256</v>
      </c>
      <c r="E131" s="40" t="s">
        <v>2</v>
      </c>
      <c r="F131" s="40">
        <v>8800</v>
      </c>
      <c r="G131" s="35">
        <v>2535.861504</v>
      </c>
      <c r="H131" s="36">
        <v>0.28816608</v>
      </c>
      <c r="I131" s="54">
        <v>4257.13</v>
      </c>
      <c r="J131" s="54">
        <v>1164.42</v>
      </c>
      <c r="K131" s="54">
        <v>19139.49</v>
      </c>
      <c r="L131" s="54">
        <v>6300.09999999999</v>
      </c>
      <c r="M131" s="54"/>
      <c r="N131" s="35">
        <v>5849.155</v>
      </c>
      <c r="O131" s="35">
        <v>1866.13</v>
      </c>
      <c r="P131" s="55">
        <v>0.664676704545455</v>
      </c>
      <c r="Q131" s="55">
        <v>0.735895866969239</v>
      </c>
      <c r="R131" s="54">
        <v>12008.95</v>
      </c>
      <c r="S131" s="35">
        <v>3483.28</v>
      </c>
      <c r="T131" s="54">
        <v>8689.65</v>
      </c>
      <c r="U131" s="40">
        <v>7612</v>
      </c>
      <c r="V131" s="35">
        <v>2358.623872</v>
      </c>
      <c r="W131" s="36">
        <v>0.309856</v>
      </c>
      <c r="X131" s="54">
        <v>8359.53</v>
      </c>
      <c r="Y131" s="54">
        <v>2743.14</v>
      </c>
      <c r="Z131" s="54"/>
      <c r="AA131" s="35">
        <v>2786.51</v>
      </c>
      <c r="AB131" s="35">
        <v>914.38</v>
      </c>
      <c r="AC131" s="66" t="s">
        <v>296</v>
      </c>
      <c r="AD131" s="67">
        <v>0.366068050446663</v>
      </c>
      <c r="AE131" s="55">
        <v>0.387675207927345</v>
      </c>
      <c r="AF131" s="68">
        <f>VLOOKUP(B:B,[1]查询时间段分门店销售汇总!$D:$L,9,0)</f>
        <v>31756.15</v>
      </c>
      <c r="AG131" s="68">
        <f>VLOOKUP(B:B,[1]查询时间段分门店销售汇总!$D:$M,10,0)</f>
        <v>10207.66</v>
      </c>
      <c r="AH131" s="68"/>
      <c r="AI131" s="68"/>
      <c r="AJ131" s="72">
        <v>0.547180198497484</v>
      </c>
      <c r="AK131" s="72">
        <v>0.592802817054162</v>
      </c>
      <c r="AL131" s="73"/>
      <c r="AM131" s="73"/>
      <c r="AN131" s="73"/>
      <c r="AO131" s="73"/>
      <c r="AP131" s="82"/>
      <c r="AQ131" s="82"/>
      <c r="AR131" s="82"/>
    </row>
    <row r="132" s="10" customFormat="1" spans="1:44">
      <c r="A132" s="37">
        <v>133</v>
      </c>
      <c r="B132" s="47">
        <v>112415</v>
      </c>
      <c r="C132" s="48" t="s">
        <v>297</v>
      </c>
      <c r="D132" s="38" t="s">
        <v>256</v>
      </c>
      <c r="E132" s="40" t="s">
        <v>2</v>
      </c>
      <c r="F132" s="40">
        <v>7200</v>
      </c>
      <c r="G132" s="35">
        <v>1974.38256</v>
      </c>
      <c r="H132" s="36">
        <v>0.2742198</v>
      </c>
      <c r="I132" s="54">
        <v>3878.01</v>
      </c>
      <c r="J132" s="54">
        <v>904.52</v>
      </c>
      <c r="K132" s="54">
        <v>11166.1</v>
      </c>
      <c r="L132" s="54">
        <v>3679.55000000001</v>
      </c>
      <c r="M132" s="54"/>
      <c r="N132" s="35">
        <v>3761.0275</v>
      </c>
      <c r="O132" s="35">
        <v>1146.0175</v>
      </c>
      <c r="P132" s="55">
        <v>0.522364930555556</v>
      </c>
      <c r="Q132" s="55">
        <v>0.580443488115091</v>
      </c>
      <c r="R132" s="54">
        <v>12009.95</v>
      </c>
      <c r="S132" s="35">
        <v>3140.25333333333</v>
      </c>
      <c r="T132" s="54">
        <v>1745.34</v>
      </c>
      <c r="U132" s="40">
        <v>6228</v>
      </c>
      <c r="V132" s="35">
        <v>1836.38808</v>
      </c>
      <c r="W132" s="36">
        <v>0.29486</v>
      </c>
      <c r="X132" s="54">
        <v>8556.74</v>
      </c>
      <c r="Y132" s="54">
        <v>2768.16</v>
      </c>
      <c r="Z132" s="54"/>
      <c r="AA132" s="35">
        <v>2852.24666666667</v>
      </c>
      <c r="AB132" s="35">
        <v>922.72</v>
      </c>
      <c r="AC132" s="66" t="s">
        <v>298</v>
      </c>
      <c r="AD132" s="67">
        <v>0.457971526439735</v>
      </c>
      <c r="AE132" s="55">
        <v>0.502464598877161</v>
      </c>
      <c r="AF132" s="68">
        <f>VLOOKUP(B:B,[1]查询时间段分门店销售汇总!$D:$L,9,0)</f>
        <v>23600.85</v>
      </c>
      <c r="AG132" s="68">
        <f>VLOOKUP(B:B,[1]查询时间段分门店销售汇总!$D:$M,10,0)</f>
        <v>7352.22</v>
      </c>
      <c r="AH132" s="68"/>
      <c r="AI132" s="68"/>
      <c r="AJ132" s="72">
        <v>0.497027419762446</v>
      </c>
      <c r="AK132" s="72">
        <v>0.548399160655744</v>
      </c>
      <c r="AL132" s="73"/>
      <c r="AM132" s="73"/>
      <c r="AN132" s="73"/>
      <c r="AO132" s="73"/>
      <c r="AP132" s="82"/>
      <c r="AQ132" s="82"/>
      <c r="AR132" s="82"/>
    </row>
    <row r="133" s="10" customFormat="1" spans="1:44">
      <c r="A133" s="37">
        <v>135</v>
      </c>
      <c r="B133" s="47">
        <v>117310</v>
      </c>
      <c r="C133" s="48" t="s">
        <v>299</v>
      </c>
      <c r="D133" s="38" t="s">
        <v>256</v>
      </c>
      <c r="E133" s="40" t="s">
        <v>2</v>
      </c>
      <c r="F133" s="40">
        <v>6700</v>
      </c>
      <c r="G133" s="35">
        <v>1717.462992</v>
      </c>
      <c r="H133" s="36">
        <v>0.25633776</v>
      </c>
      <c r="I133" s="54">
        <v>2857.84</v>
      </c>
      <c r="J133" s="54">
        <v>957.8</v>
      </c>
      <c r="K133" s="54">
        <v>13396.51</v>
      </c>
      <c r="L133" s="54">
        <v>4507.11</v>
      </c>
      <c r="M133" s="54"/>
      <c r="N133" s="35">
        <v>4063.5875</v>
      </c>
      <c r="O133" s="35">
        <v>1366.2275</v>
      </c>
      <c r="P133" s="55">
        <v>0.606505597014925</v>
      </c>
      <c r="Q133" s="55">
        <v>0.795491667863548</v>
      </c>
      <c r="R133" s="54">
        <v>12010.95</v>
      </c>
      <c r="S133" s="35">
        <v>2113.63666666667</v>
      </c>
      <c r="T133" s="54">
        <v>7055.6</v>
      </c>
      <c r="U133" s="40">
        <v>5795.5</v>
      </c>
      <c r="V133" s="35">
        <v>1597.425256</v>
      </c>
      <c r="W133" s="36">
        <v>0.275632</v>
      </c>
      <c r="X133" s="54">
        <v>11517.04</v>
      </c>
      <c r="Y133" s="54">
        <v>2928.73</v>
      </c>
      <c r="Z133" s="54"/>
      <c r="AA133" s="35">
        <v>3839.01333333333</v>
      </c>
      <c r="AB133" s="35">
        <v>976.243333333333</v>
      </c>
      <c r="AC133" s="66" t="s">
        <v>300</v>
      </c>
      <c r="AD133" s="67">
        <v>0.662412791533661</v>
      </c>
      <c r="AE133" s="55">
        <v>0.611135531798136</v>
      </c>
      <c r="AF133" s="68">
        <f>VLOOKUP(B:B,[1]查询时间段分门店销售汇总!$D:$L,9,0)</f>
        <v>27771.39</v>
      </c>
      <c r="AG133" s="68">
        <f>VLOOKUP(B:B,[1]查询时间段分门店销售汇总!$D:$M,10,0)</f>
        <v>8393.64</v>
      </c>
      <c r="AH133" s="68"/>
      <c r="AI133" s="68"/>
      <c r="AJ133" s="72">
        <v>0.628503954827832</v>
      </c>
      <c r="AK133" s="72">
        <v>0.719734870858046</v>
      </c>
      <c r="AL133" s="73"/>
      <c r="AM133" s="73"/>
      <c r="AN133" s="73"/>
      <c r="AO133" s="73"/>
      <c r="AP133" s="82"/>
      <c r="AQ133" s="82"/>
      <c r="AR133" s="82"/>
    </row>
    <row r="134" s="10" customFormat="1" spans="1:44">
      <c r="A134" s="37">
        <v>136</v>
      </c>
      <c r="B134" s="38">
        <v>727</v>
      </c>
      <c r="C134" s="39" t="s">
        <v>301</v>
      </c>
      <c r="D134" s="38" t="s">
        <v>256</v>
      </c>
      <c r="E134" s="40" t="s">
        <v>2</v>
      </c>
      <c r="F134" s="40">
        <v>6300</v>
      </c>
      <c r="G134" s="35">
        <v>1817.602416</v>
      </c>
      <c r="H134" s="36">
        <v>0.28850832</v>
      </c>
      <c r="I134" s="54">
        <v>2051.4</v>
      </c>
      <c r="J134" s="54">
        <v>699.24</v>
      </c>
      <c r="K134" s="54">
        <v>9820.51</v>
      </c>
      <c r="L134" s="54">
        <v>3409.55000000001</v>
      </c>
      <c r="M134" s="54"/>
      <c r="N134" s="35">
        <v>2967.9775</v>
      </c>
      <c r="O134" s="35">
        <v>1027.1975</v>
      </c>
      <c r="P134" s="55">
        <v>0.47110753968254</v>
      </c>
      <c r="Q134" s="55">
        <v>0.565138718433571</v>
      </c>
      <c r="R134" s="54">
        <v>12011.95</v>
      </c>
      <c r="S134" s="35">
        <v>2145.85</v>
      </c>
      <c r="T134" s="54">
        <v>3382.96</v>
      </c>
      <c r="U134" s="40">
        <v>5449.5</v>
      </c>
      <c r="V134" s="35">
        <v>1690.565688</v>
      </c>
      <c r="W134" s="36">
        <v>0.310224</v>
      </c>
      <c r="X134" s="54">
        <v>9172.77</v>
      </c>
      <c r="Y134" s="54">
        <v>2345.35</v>
      </c>
      <c r="Z134" s="54"/>
      <c r="AA134" s="35">
        <v>3057.59</v>
      </c>
      <c r="AB134" s="35">
        <v>781.783333333333</v>
      </c>
      <c r="AC134" s="66" t="s">
        <v>302</v>
      </c>
      <c r="AD134" s="67">
        <v>0.561077163042481</v>
      </c>
      <c r="AE134" s="55">
        <v>0.46243889775038</v>
      </c>
      <c r="AF134" s="68">
        <f>VLOOKUP(B:B,[1]查询时间段分门店销售汇总!$D:$L,9,0)</f>
        <v>21044.68</v>
      </c>
      <c r="AG134" s="68">
        <f>VLOOKUP(B:B,[1]查询时间段分门店销售汇总!$D:$M,10,0)</f>
        <v>6454.13</v>
      </c>
      <c r="AH134" s="68"/>
      <c r="AI134" s="68"/>
      <c r="AJ134" s="72">
        <v>0.506508778896952</v>
      </c>
      <c r="AK134" s="72">
        <v>0.522935844117909</v>
      </c>
      <c r="AL134" s="73"/>
      <c r="AM134" s="73"/>
      <c r="AN134" s="73"/>
      <c r="AO134" s="73"/>
      <c r="AP134" s="82"/>
      <c r="AQ134" s="82"/>
      <c r="AR134" s="82"/>
    </row>
    <row r="135" s="10" customFormat="1" spans="1:44">
      <c r="A135" s="37">
        <v>137</v>
      </c>
      <c r="B135" s="47">
        <v>119262</v>
      </c>
      <c r="C135" s="48" t="s">
        <v>303</v>
      </c>
      <c r="D135" s="38" t="s">
        <v>256</v>
      </c>
      <c r="E135" s="40" t="s">
        <v>2</v>
      </c>
      <c r="F135" s="40">
        <v>6000</v>
      </c>
      <c r="G135" s="35">
        <v>1824.9948</v>
      </c>
      <c r="H135" s="36">
        <v>0.3041658</v>
      </c>
      <c r="I135" s="54">
        <v>2565.8</v>
      </c>
      <c r="J135" s="54">
        <v>1050.29</v>
      </c>
      <c r="K135" s="54">
        <v>8187.73</v>
      </c>
      <c r="L135" s="54">
        <v>3069.33</v>
      </c>
      <c r="M135" s="54"/>
      <c r="N135" s="35">
        <v>2688.3825</v>
      </c>
      <c r="O135" s="35">
        <v>1029.905</v>
      </c>
      <c r="P135" s="55">
        <v>0.44806375</v>
      </c>
      <c r="Q135" s="55">
        <v>0.564333114812163</v>
      </c>
      <c r="R135" s="54">
        <v>12012.95</v>
      </c>
      <c r="S135" s="35">
        <v>2118.32666666667</v>
      </c>
      <c r="T135" s="54">
        <v>1832.75</v>
      </c>
      <c r="U135" s="40">
        <v>5190</v>
      </c>
      <c r="V135" s="35">
        <v>1697.4414</v>
      </c>
      <c r="W135" s="36">
        <v>0.32706</v>
      </c>
      <c r="X135" s="54">
        <v>9337.47</v>
      </c>
      <c r="Y135" s="54">
        <v>3197.98</v>
      </c>
      <c r="Z135" s="54"/>
      <c r="AA135" s="35">
        <v>3112.49</v>
      </c>
      <c r="AB135" s="35">
        <v>1065.99333333333</v>
      </c>
      <c r="AC135" s="66" t="s">
        <v>304</v>
      </c>
      <c r="AD135" s="67">
        <v>0.599709055876686</v>
      </c>
      <c r="AE135" s="55">
        <v>0.62800007902089</v>
      </c>
      <c r="AF135" s="68">
        <f>VLOOKUP(B:B,[1]查询时间段分门店销售汇总!$D:$L,9,0)</f>
        <v>20091</v>
      </c>
      <c r="AG135" s="68">
        <f>VLOOKUP(B:B,[1]查询时间段分门店销售汇总!$D:$M,10,0)</f>
        <v>7317.6</v>
      </c>
      <c r="AH135" s="68"/>
      <c r="AI135" s="68"/>
      <c r="AJ135" s="72">
        <v>0.50773313115997</v>
      </c>
      <c r="AK135" s="72">
        <v>0.590495549035702</v>
      </c>
      <c r="AL135" s="73"/>
      <c r="AM135" s="73"/>
      <c r="AN135" s="73"/>
      <c r="AO135" s="73"/>
      <c r="AP135" s="82"/>
      <c r="AQ135" s="82"/>
      <c r="AR135" s="82"/>
    </row>
    <row r="136" s="10" customFormat="1" ht="18" customHeight="1" spans="1:44">
      <c r="A136" s="37">
        <v>138</v>
      </c>
      <c r="B136" s="38">
        <v>339</v>
      </c>
      <c r="C136" s="39" t="s">
        <v>305</v>
      </c>
      <c r="D136" s="38" t="s">
        <v>256</v>
      </c>
      <c r="E136" s="40" t="s">
        <v>2</v>
      </c>
      <c r="F136" s="40">
        <v>4757.5</v>
      </c>
      <c r="G136" s="35">
        <v>1304.3162</v>
      </c>
      <c r="H136" s="36">
        <v>0.27416</v>
      </c>
      <c r="I136" s="54">
        <v>1056.11</v>
      </c>
      <c r="J136" s="54">
        <v>374.09</v>
      </c>
      <c r="K136" s="54">
        <v>5009.39</v>
      </c>
      <c r="L136" s="54">
        <v>1131.27</v>
      </c>
      <c r="M136" s="54"/>
      <c r="N136" s="35">
        <v>1516.375</v>
      </c>
      <c r="O136" s="35">
        <v>376.34</v>
      </c>
      <c r="P136" s="55">
        <v>0.318733578560168</v>
      </c>
      <c r="Q136" s="55">
        <v>0.288534329329038</v>
      </c>
      <c r="R136" s="54">
        <v>12013.95</v>
      </c>
      <c r="S136" s="35">
        <v>1894.84</v>
      </c>
      <c r="T136" s="61">
        <v>-675.13</v>
      </c>
      <c r="U136" s="40">
        <v>5500</v>
      </c>
      <c r="V136" s="35">
        <v>1402.3284</v>
      </c>
      <c r="W136" s="36">
        <v>0.2549688</v>
      </c>
      <c r="X136" s="54">
        <v>4949.2</v>
      </c>
      <c r="Y136" s="54">
        <v>1501.7</v>
      </c>
      <c r="Z136" s="54"/>
      <c r="AA136" s="35">
        <v>1649.73333333333</v>
      </c>
      <c r="AB136" s="35">
        <v>500.566666666667</v>
      </c>
      <c r="AC136" s="66" t="s">
        <v>306</v>
      </c>
      <c r="AD136" s="67">
        <v>0.299951515151515</v>
      </c>
      <c r="AE136" s="55">
        <v>0.356953953629312</v>
      </c>
      <c r="AF136" s="68">
        <f>VLOOKUP(B:B,[1]查询时间段分门店销售汇总!$D:$L,9,0)</f>
        <v>11014.7</v>
      </c>
      <c r="AG136" s="68">
        <f>VLOOKUP(B:B,[1]查询时间段分门店销售汇总!$D:$M,10,0)</f>
        <v>3007.06</v>
      </c>
      <c r="AH136" s="68"/>
      <c r="AI136" s="68"/>
      <c r="AJ136" s="72">
        <v>0.310011258091753</v>
      </c>
      <c r="AK136" s="72">
        <v>0.31907684961668</v>
      </c>
      <c r="AL136" s="73"/>
      <c r="AM136" s="73"/>
      <c r="AN136" s="73"/>
      <c r="AO136" s="73"/>
      <c r="AP136" s="82"/>
      <c r="AQ136" s="82"/>
      <c r="AR136" s="82"/>
    </row>
    <row r="137" s="10" customFormat="1" spans="1:44">
      <c r="A137" s="40">
        <v>109</v>
      </c>
      <c r="B137" s="41">
        <v>582</v>
      </c>
      <c r="C137" s="42" t="s">
        <v>307</v>
      </c>
      <c r="D137" s="41" t="s">
        <v>256</v>
      </c>
      <c r="E137" s="40" t="s">
        <v>144</v>
      </c>
      <c r="F137" s="40">
        <v>30361.5</v>
      </c>
      <c r="G137" s="35">
        <v>6424.4934</v>
      </c>
      <c r="H137" s="36">
        <v>0.2116</v>
      </c>
      <c r="I137" s="54">
        <v>22549.99</v>
      </c>
      <c r="J137" s="54">
        <v>3012.57</v>
      </c>
      <c r="K137" s="54">
        <v>111411.86</v>
      </c>
      <c r="L137" s="54">
        <v>19119.84</v>
      </c>
      <c r="M137" s="54"/>
      <c r="N137" s="35">
        <v>33490.4625</v>
      </c>
      <c r="O137" s="35">
        <v>5533.1025</v>
      </c>
      <c r="P137" s="36">
        <v>1.10305691418408</v>
      </c>
      <c r="Q137" s="36">
        <v>0.86125117662974</v>
      </c>
      <c r="R137" s="54">
        <v>12047.95</v>
      </c>
      <c r="S137" s="54"/>
      <c r="T137" s="54">
        <v>40888.41</v>
      </c>
      <c r="U137" s="40">
        <v>35100</v>
      </c>
      <c r="V137" s="35">
        <v>7020</v>
      </c>
      <c r="W137" s="36">
        <v>0.2</v>
      </c>
      <c r="X137" s="54">
        <v>111411.86</v>
      </c>
      <c r="Y137" s="54">
        <v>12292.99</v>
      </c>
      <c r="Z137" s="54"/>
      <c r="AA137" s="35">
        <v>21700.2533333333</v>
      </c>
      <c r="AB137" s="35">
        <v>4097.66333333333</v>
      </c>
      <c r="AC137" s="66" t="s">
        <v>308</v>
      </c>
      <c r="AD137" s="66">
        <v>0.618240835707502</v>
      </c>
      <c r="AE137" s="36">
        <v>0.583712725546059</v>
      </c>
      <c r="AF137" s="68">
        <f>VLOOKUP(B:B,[1]查询时间段分门店销售汇总!$D:$L,9,0)</f>
        <v>199062.61</v>
      </c>
      <c r="AG137" s="68">
        <f>VLOOKUP(B:B,[1]查询时间段分门店销售汇总!$D:$M,10,0)</f>
        <v>34425.4</v>
      </c>
      <c r="AH137" s="68"/>
      <c r="AI137" s="68"/>
      <c r="AJ137" s="77">
        <v>0.877910128513844</v>
      </c>
      <c r="AK137" s="77">
        <v>0.736246619549826</v>
      </c>
      <c r="AL137" s="73"/>
      <c r="AM137" s="73"/>
      <c r="AN137" s="73"/>
      <c r="AO137" s="73"/>
      <c r="AP137" s="73"/>
      <c r="AQ137" s="73"/>
      <c r="AR137" s="73"/>
    </row>
    <row r="138" s="10" customFormat="1" ht="24" spans="1:44">
      <c r="A138" s="40">
        <v>110</v>
      </c>
      <c r="B138" s="41">
        <v>114844</v>
      </c>
      <c r="C138" s="42" t="s">
        <v>309</v>
      </c>
      <c r="D138" s="41" t="s">
        <v>256</v>
      </c>
      <c r="E138" s="40" t="s">
        <v>144</v>
      </c>
      <c r="F138" s="40">
        <v>11210.4</v>
      </c>
      <c r="G138" s="35">
        <v>2372.12064</v>
      </c>
      <c r="H138" s="36">
        <v>0.2116</v>
      </c>
      <c r="I138" s="54">
        <v>5381.9</v>
      </c>
      <c r="J138" s="54">
        <v>1301.17</v>
      </c>
      <c r="K138" s="54">
        <v>43136.79</v>
      </c>
      <c r="L138" s="54">
        <v>5921.96</v>
      </c>
      <c r="M138" s="54"/>
      <c r="N138" s="35">
        <v>12129.6725</v>
      </c>
      <c r="O138" s="35">
        <v>1805.7825</v>
      </c>
      <c r="P138" s="36">
        <v>1.0820017572968</v>
      </c>
      <c r="Q138" s="36">
        <v>0.761252387231031</v>
      </c>
      <c r="R138" s="54">
        <v>12048.95</v>
      </c>
      <c r="S138" s="54"/>
      <c r="T138" s="54">
        <v>26873.08</v>
      </c>
      <c r="U138" s="40">
        <v>12960</v>
      </c>
      <c r="V138" s="35">
        <v>2592</v>
      </c>
      <c r="W138" s="36">
        <v>0.2</v>
      </c>
      <c r="X138" s="54">
        <v>43136.79</v>
      </c>
      <c r="Y138" s="54">
        <v>4372.5</v>
      </c>
      <c r="Z138" s="54"/>
      <c r="AA138" s="35">
        <v>5744.26666666667</v>
      </c>
      <c r="AB138" s="35">
        <v>1457.5</v>
      </c>
      <c r="AC138" s="66" t="s">
        <v>310</v>
      </c>
      <c r="AD138" s="66">
        <v>0.443230452674897</v>
      </c>
      <c r="AE138" s="36">
        <v>0.562307098765432</v>
      </c>
      <c r="AF138" s="68">
        <f>VLOOKUP(B:B,[1]查询时间段分门店销售汇总!$D:$L,9,0)</f>
        <v>65751.49</v>
      </c>
      <c r="AG138" s="68">
        <f>VLOOKUP(B:B,[1]查询时间段分门店销售汇总!$D:$M,10,0)</f>
        <v>11595.62</v>
      </c>
      <c r="AH138" s="68"/>
      <c r="AI138" s="68"/>
      <c r="AJ138" s="77">
        <v>0.785358736574552</v>
      </c>
      <c r="AK138" s="77">
        <v>0.671645962148083</v>
      </c>
      <c r="AL138" s="73"/>
      <c r="AM138" s="73"/>
      <c r="AN138" s="73"/>
      <c r="AO138" s="73"/>
      <c r="AP138" s="73"/>
      <c r="AQ138" s="73"/>
      <c r="AR138" s="73"/>
    </row>
    <row r="139" s="10" customFormat="1" spans="1:44">
      <c r="A139" s="40">
        <v>117</v>
      </c>
      <c r="B139" s="41">
        <v>357</v>
      </c>
      <c r="C139" s="42" t="s">
        <v>311</v>
      </c>
      <c r="D139" s="41" t="s">
        <v>256</v>
      </c>
      <c r="E139" s="40" t="s">
        <v>144</v>
      </c>
      <c r="F139" s="40">
        <v>11487.2</v>
      </c>
      <c r="G139" s="35">
        <v>3359.6384096</v>
      </c>
      <c r="H139" s="36">
        <v>0.292468</v>
      </c>
      <c r="I139" s="54">
        <v>5968.24</v>
      </c>
      <c r="J139" s="54">
        <v>2279.59</v>
      </c>
      <c r="K139" s="54">
        <v>21210.11</v>
      </c>
      <c r="L139" s="54">
        <v>7515.23</v>
      </c>
      <c r="M139" s="54"/>
      <c r="N139" s="35">
        <v>6794.5875</v>
      </c>
      <c r="O139" s="35">
        <v>2448.705</v>
      </c>
      <c r="P139" s="36">
        <v>0.591492052023121</v>
      </c>
      <c r="Q139" s="36">
        <v>0.728859687102918</v>
      </c>
      <c r="R139" s="54">
        <v>12049.95</v>
      </c>
      <c r="S139" s="54"/>
      <c r="T139" s="54">
        <v>1618.46</v>
      </c>
      <c r="U139" s="40">
        <v>13280</v>
      </c>
      <c r="V139" s="35">
        <v>3612.0967872</v>
      </c>
      <c r="W139" s="36">
        <v>0.27199524</v>
      </c>
      <c r="X139" s="54">
        <v>21210.11</v>
      </c>
      <c r="Y139" s="54">
        <v>6005.5</v>
      </c>
      <c r="Z139" s="54"/>
      <c r="AA139" s="35">
        <v>8204.79</v>
      </c>
      <c r="AB139" s="35">
        <v>2001.83333333333</v>
      </c>
      <c r="AC139" s="66" t="s">
        <v>312</v>
      </c>
      <c r="AD139" s="66">
        <v>0.617830572289157</v>
      </c>
      <c r="AE139" s="36">
        <v>0.554202572983959</v>
      </c>
      <c r="AF139" s="68">
        <f>VLOOKUP(B:B,[1]查询时间段分门店销售汇总!$D:$L,9,0)</f>
        <v>51792.72</v>
      </c>
      <c r="AG139" s="68">
        <f>VLOOKUP(B:B,[1]查询时间段分门店销售汇总!$D:$M,10,0)</f>
        <v>15800.32</v>
      </c>
      <c r="AH139" s="68"/>
      <c r="AI139" s="68"/>
      <c r="AJ139" s="77">
        <v>0.60372356298258</v>
      </c>
      <c r="AK139" s="77">
        <v>0.650892751360215</v>
      </c>
      <c r="AL139" s="73"/>
      <c r="AM139" s="73"/>
      <c r="AN139" s="73"/>
      <c r="AO139" s="73"/>
      <c r="AP139" s="73"/>
      <c r="AQ139" s="73"/>
      <c r="AR139" s="73"/>
    </row>
    <row r="140" s="10" customFormat="1" spans="1:44">
      <c r="A140" s="40">
        <v>134</v>
      </c>
      <c r="B140" s="34">
        <v>118151</v>
      </c>
      <c r="C140" s="51" t="s">
        <v>313</v>
      </c>
      <c r="D140" s="41" t="s">
        <v>256</v>
      </c>
      <c r="E140" s="40" t="s">
        <v>144</v>
      </c>
      <c r="F140" s="40">
        <v>5882</v>
      </c>
      <c r="G140" s="35">
        <v>1569.3176</v>
      </c>
      <c r="H140" s="36">
        <v>0.2668</v>
      </c>
      <c r="I140" s="54">
        <v>4122.6</v>
      </c>
      <c r="J140" s="54">
        <v>977.85</v>
      </c>
      <c r="K140" s="54">
        <v>12232.35</v>
      </c>
      <c r="L140" s="54">
        <v>3875.1</v>
      </c>
      <c r="M140" s="54"/>
      <c r="N140" s="35">
        <v>4088.7375</v>
      </c>
      <c r="O140" s="35">
        <v>1213.2375</v>
      </c>
      <c r="P140" s="36">
        <v>0.695127082624957</v>
      </c>
      <c r="Q140" s="36">
        <v>0.773098765985929</v>
      </c>
      <c r="R140" s="54">
        <v>12050.95</v>
      </c>
      <c r="S140" s="54"/>
      <c r="T140" s="54">
        <v>4088.6</v>
      </c>
      <c r="U140" s="40">
        <v>6800</v>
      </c>
      <c r="V140" s="35">
        <v>1687.2432</v>
      </c>
      <c r="W140" s="36">
        <v>0.248124</v>
      </c>
      <c r="X140" s="54">
        <v>12232.35</v>
      </c>
      <c r="Y140" s="54">
        <v>1852.25</v>
      </c>
      <c r="Z140" s="54"/>
      <c r="AA140" s="35">
        <v>1552.66666666667</v>
      </c>
      <c r="AB140" s="35">
        <v>617.416666666667</v>
      </c>
      <c r="AC140" s="66" t="s">
        <v>314</v>
      </c>
      <c r="AD140" s="66">
        <v>0.228333333333333</v>
      </c>
      <c r="AE140" s="36">
        <v>0.36593222996345</v>
      </c>
      <c r="AF140" s="68">
        <f>VLOOKUP(B:B,[1]查询时间段分门店销售汇总!$D:$L,9,0)</f>
        <v>21012.95</v>
      </c>
      <c r="AG140" s="68">
        <f>VLOOKUP(B:B,[1]查询时间段分门店销售汇总!$D:$M,10,0)</f>
        <v>6705.2</v>
      </c>
      <c r="AH140" s="68"/>
      <c r="AI140" s="68"/>
      <c r="AJ140" s="77">
        <v>0.478349799672191</v>
      </c>
      <c r="AK140" s="77">
        <v>0.591339624305494</v>
      </c>
      <c r="AL140" s="73"/>
      <c r="AM140" s="73"/>
      <c r="AN140" s="73"/>
      <c r="AO140" s="73"/>
      <c r="AP140" s="73"/>
      <c r="AQ140" s="73"/>
      <c r="AR140" s="73"/>
    </row>
    <row r="141" s="10" customFormat="1" spans="1:44">
      <c r="A141" s="37">
        <v>139</v>
      </c>
      <c r="B141" s="38">
        <v>385</v>
      </c>
      <c r="C141" s="39" t="s">
        <v>315</v>
      </c>
      <c r="D141" s="38" t="s">
        <v>316</v>
      </c>
      <c r="E141" s="40" t="s">
        <v>2</v>
      </c>
      <c r="F141" s="40">
        <v>17500</v>
      </c>
      <c r="G141" s="35">
        <v>4342.17</v>
      </c>
      <c r="H141" s="36">
        <v>0.248124</v>
      </c>
      <c r="I141" s="54">
        <v>32994.62</v>
      </c>
      <c r="J141" s="54">
        <v>4202.41</v>
      </c>
      <c r="K141" s="54">
        <v>70719.13</v>
      </c>
      <c r="L141" s="54">
        <v>17999.43</v>
      </c>
      <c r="M141" s="54">
        <v>15644</v>
      </c>
      <c r="N141" s="35">
        <v>22017.43</v>
      </c>
      <c r="O141" s="35">
        <v>5550.46</v>
      </c>
      <c r="P141" s="57">
        <f>N141/F141</f>
        <v>1.25813885714286</v>
      </c>
      <c r="Q141" s="57">
        <v>1.27826869975151</v>
      </c>
      <c r="R141" s="54">
        <v>12014.95</v>
      </c>
      <c r="S141" s="35">
        <v>8242.29666666667</v>
      </c>
      <c r="T141" s="54">
        <v>45992.24</v>
      </c>
      <c r="U141" s="40">
        <v>15137.5</v>
      </c>
      <c r="V141" s="35">
        <v>4038.685</v>
      </c>
      <c r="W141" s="36">
        <v>0.2668</v>
      </c>
      <c r="X141" s="54">
        <v>45066.3</v>
      </c>
      <c r="Y141" s="54">
        <v>9291.49</v>
      </c>
      <c r="Z141" s="54">
        <v>14375</v>
      </c>
      <c r="AA141" s="35">
        <v>10230.4333333333</v>
      </c>
      <c r="AB141" s="35">
        <v>3097.16333333333</v>
      </c>
      <c r="AC141" s="66" t="s">
        <v>317</v>
      </c>
      <c r="AD141" s="67">
        <v>0.675833746215247</v>
      </c>
      <c r="AE141" s="55">
        <v>0.766874201214834</v>
      </c>
      <c r="AF141" s="68">
        <f>VLOOKUP(B:B,[1]查询时间段分门店销售汇总!$D:$L,9,0)</f>
        <v>148780.05</v>
      </c>
      <c r="AG141" s="68">
        <f>VLOOKUP(B:B,[1]查询时间段分门店销售汇总!$D:$M,10,0)</f>
        <v>31493.33</v>
      </c>
      <c r="AH141" s="68">
        <v>30019</v>
      </c>
      <c r="AI141" s="78">
        <v>5899.9</v>
      </c>
      <c r="AJ141" s="77">
        <v>1.0397</v>
      </c>
      <c r="AK141" s="77">
        <v>0.868</v>
      </c>
      <c r="AL141" s="75">
        <v>3</v>
      </c>
      <c r="AM141" s="75"/>
      <c r="AN141" s="75">
        <v>150</v>
      </c>
      <c r="AO141" s="85"/>
      <c r="AP141" s="81"/>
      <c r="AQ141" s="81"/>
      <c r="AR141" s="81"/>
    </row>
    <row r="142" s="10" customFormat="1" spans="1:44">
      <c r="A142" s="37">
        <v>140</v>
      </c>
      <c r="B142" s="43">
        <v>108656</v>
      </c>
      <c r="C142" s="44" t="s">
        <v>318</v>
      </c>
      <c r="D142" s="38" t="s">
        <v>316</v>
      </c>
      <c r="E142" s="40" t="s">
        <v>2</v>
      </c>
      <c r="F142" s="40">
        <v>13600</v>
      </c>
      <c r="G142" s="35">
        <v>3141.7632</v>
      </c>
      <c r="H142" s="36">
        <v>0.231012</v>
      </c>
      <c r="I142" s="54">
        <v>6648.46</v>
      </c>
      <c r="J142" s="54">
        <v>1395.9</v>
      </c>
      <c r="K142" s="54">
        <v>22307.03</v>
      </c>
      <c r="L142" s="54">
        <v>4655.39000000001</v>
      </c>
      <c r="M142" s="54"/>
      <c r="N142" s="35">
        <v>7238.8725</v>
      </c>
      <c r="O142" s="35">
        <v>1512.8225</v>
      </c>
      <c r="P142" s="55">
        <v>0.532270036764706</v>
      </c>
      <c r="Q142" s="55">
        <v>0.481520217691773</v>
      </c>
      <c r="R142" s="54">
        <v>12015.95</v>
      </c>
      <c r="S142" s="35">
        <v>4816.38666666667</v>
      </c>
      <c r="T142" s="54">
        <v>7857.87</v>
      </c>
      <c r="U142" s="40">
        <v>11764</v>
      </c>
      <c r="V142" s="35">
        <v>2922.1776</v>
      </c>
      <c r="W142" s="36">
        <v>0.2484</v>
      </c>
      <c r="X142" s="54">
        <v>15430.72</v>
      </c>
      <c r="Y142" s="54">
        <v>3417.58</v>
      </c>
      <c r="Z142" s="54"/>
      <c r="AA142" s="35">
        <v>5143.57333333333</v>
      </c>
      <c r="AB142" s="35">
        <v>1139.19333333333</v>
      </c>
      <c r="AC142" s="66" t="s">
        <v>319</v>
      </c>
      <c r="AD142" s="67">
        <v>0.437229967131361</v>
      </c>
      <c r="AE142" s="55">
        <v>0.389843975716373</v>
      </c>
      <c r="AF142" s="68">
        <f>VLOOKUP(B:B,[1]查询时间段分门店销售汇总!$D:$L,9,0)</f>
        <v>44386.21</v>
      </c>
      <c r="AG142" s="68">
        <f>VLOOKUP(B:B,[1]查询时间段分门店销售汇总!$D:$M,10,0)</f>
        <v>9468.86</v>
      </c>
      <c r="AH142" s="68"/>
      <c r="AI142" s="68"/>
      <c r="AJ142" s="72">
        <v>0.494873678811934</v>
      </c>
      <c r="AK142" s="72">
        <v>0.443847564002556</v>
      </c>
      <c r="AL142" s="73"/>
      <c r="AM142" s="73"/>
      <c r="AN142" s="73"/>
      <c r="AO142" s="73"/>
      <c r="AP142" s="82"/>
      <c r="AQ142" s="82"/>
      <c r="AR142" s="82"/>
    </row>
    <row r="143" s="10" customFormat="1" spans="1:44">
      <c r="A143" s="37">
        <v>141</v>
      </c>
      <c r="B143" s="38">
        <v>514</v>
      </c>
      <c r="C143" s="39" t="s">
        <v>320</v>
      </c>
      <c r="D143" s="38" t="s">
        <v>316</v>
      </c>
      <c r="E143" s="40" t="s">
        <v>2</v>
      </c>
      <c r="F143" s="40">
        <v>11840</v>
      </c>
      <c r="G143" s="35">
        <v>3514.2024576</v>
      </c>
      <c r="H143" s="36">
        <v>0.29680764</v>
      </c>
      <c r="I143" s="54">
        <v>6157.22</v>
      </c>
      <c r="J143" s="54">
        <v>1652.67</v>
      </c>
      <c r="K143" s="54">
        <v>29255.13</v>
      </c>
      <c r="L143" s="54">
        <v>7517.70999999999</v>
      </c>
      <c r="M143" s="54"/>
      <c r="N143" s="35">
        <v>8853.0875</v>
      </c>
      <c r="O143" s="35">
        <v>2292.595</v>
      </c>
      <c r="P143" s="55">
        <v>0.747726984797297</v>
      </c>
      <c r="Q143" s="55">
        <v>0.652379886378461</v>
      </c>
      <c r="R143" s="54">
        <v>12016.95</v>
      </c>
      <c r="S143" s="35">
        <v>5457.29</v>
      </c>
      <c r="T143" s="54">
        <v>12883.26</v>
      </c>
      <c r="U143" s="40">
        <v>10241.6</v>
      </c>
      <c r="V143" s="35">
        <v>3268.5861568</v>
      </c>
      <c r="W143" s="36">
        <v>0.319148</v>
      </c>
      <c r="X143" s="54">
        <v>16488.73</v>
      </c>
      <c r="Y143" s="54">
        <v>4442.31</v>
      </c>
      <c r="Z143" s="54"/>
      <c r="AA143" s="35">
        <v>5496.24333333333</v>
      </c>
      <c r="AB143" s="35">
        <v>1480.77</v>
      </c>
      <c r="AC143" s="66" t="s">
        <v>118</v>
      </c>
      <c r="AD143" s="67">
        <v>0.536658660105192</v>
      </c>
      <c r="AE143" s="55">
        <v>0.453030738357437</v>
      </c>
      <c r="AF143" s="68">
        <f>VLOOKUP(B:B,[1]查询时间段分门店销售汇总!$D:$L,9,0)</f>
        <v>51901.08</v>
      </c>
      <c r="AG143" s="68">
        <f>VLOOKUP(B:B,[1]查询时间段分门店销售汇总!$D:$M,10,0)</f>
        <v>13612.69</v>
      </c>
      <c r="AH143" s="68"/>
      <c r="AI143" s="68"/>
      <c r="AJ143" s="72">
        <v>0.664675839600025</v>
      </c>
      <c r="AK143" s="72">
        <v>0.570462065457708</v>
      </c>
      <c r="AL143" s="73"/>
      <c r="AM143" s="73"/>
      <c r="AN143" s="73"/>
      <c r="AO143" s="73"/>
      <c r="AP143" s="82"/>
      <c r="AQ143" s="82"/>
      <c r="AR143" s="82"/>
    </row>
    <row r="144" s="10" customFormat="1" spans="1:44">
      <c r="A144" s="37">
        <v>142</v>
      </c>
      <c r="B144" s="38">
        <v>371</v>
      </c>
      <c r="C144" s="39" t="s">
        <v>321</v>
      </c>
      <c r="D144" s="38" t="s">
        <v>316</v>
      </c>
      <c r="E144" s="40" t="s">
        <v>2</v>
      </c>
      <c r="F144" s="40">
        <v>6000</v>
      </c>
      <c r="G144" s="35">
        <v>1827.5616</v>
      </c>
      <c r="H144" s="36">
        <v>0.3045936</v>
      </c>
      <c r="I144" s="54">
        <v>3033</v>
      </c>
      <c r="J144" s="54">
        <v>624.2</v>
      </c>
      <c r="K144" s="54">
        <v>10023.25</v>
      </c>
      <c r="L144" s="54">
        <v>2686.35</v>
      </c>
      <c r="M144" s="54"/>
      <c r="N144" s="35">
        <v>3264.0625</v>
      </c>
      <c r="O144" s="35">
        <v>827.6375</v>
      </c>
      <c r="P144" s="55">
        <v>0.544010416666667</v>
      </c>
      <c r="Q144" s="55">
        <v>0.452864352150975</v>
      </c>
      <c r="R144" s="54">
        <v>12017.95</v>
      </c>
      <c r="S144" s="35">
        <v>1825.03666666667</v>
      </c>
      <c r="T144" s="54">
        <v>4548.14</v>
      </c>
      <c r="U144" s="40">
        <v>5190</v>
      </c>
      <c r="V144" s="35">
        <v>1699.8288</v>
      </c>
      <c r="W144" s="36">
        <v>0.32752</v>
      </c>
      <c r="X144" s="54">
        <v>7056.5</v>
      </c>
      <c r="Y144" s="54">
        <v>2326.18</v>
      </c>
      <c r="Z144" s="54"/>
      <c r="AA144" s="35">
        <v>2352.16666666667</v>
      </c>
      <c r="AB144" s="35">
        <v>775.393333333333</v>
      </c>
      <c r="AC144" s="66" t="s">
        <v>322</v>
      </c>
      <c r="AD144" s="67">
        <v>0.453211303789339</v>
      </c>
      <c r="AE144" s="55">
        <v>0.456159663451598</v>
      </c>
      <c r="AF144" s="68">
        <f>VLOOKUP(B:B,[1]查询时间段分门店销售汇总!$D:$L,9,0)</f>
        <v>20112.75</v>
      </c>
      <c r="AG144" s="68">
        <f>VLOOKUP(B:B,[1]查询时间段分门店销售汇总!$D:$M,10,0)</f>
        <v>5636.73</v>
      </c>
      <c r="AH144" s="68"/>
      <c r="AI144" s="68"/>
      <c r="AJ144" s="72">
        <v>0.508282789992418</v>
      </c>
      <c r="AK144" s="72">
        <v>0.454218482447906</v>
      </c>
      <c r="AL144" s="73"/>
      <c r="AM144" s="73"/>
      <c r="AN144" s="73"/>
      <c r="AO144" s="73"/>
      <c r="AP144" s="82"/>
      <c r="AQ144" s="82"/>
      <c r="AR144" s="82"/>
    </row>
    <row r="145" s="10" customFormat="1" spans="1:44">
      <c r="A145" s="37">
        <v>143</v>
      </c>
      <c r="B145" s="38">
        <v>102567</v>
      </c>
      <c r="C145" s="39" t="s">
        <v>323</v>
      </c>
      <c r="D145" s="38" t="s">
        <v>316</v>
      </c>
      <c r="E145" s="40" t="s">
        <v>2</v>
      </c>
      <c r="F145" s="40">
        <v>5610</v>
      </c>
      <c r="G145" s="35">
        <v>1597.4120448</v>
      </c>
      <c r="H145" s="36">
        <v>0.28474368</v>
      </c>
      <c r="I145" s="54">
        <v>2132</v>
      </c>
      <c r="J145" s="54">
        <v>472.25</v>
      </c>
      <c r="K145" s="54">
        <v>11371.41</v>
      </c>
      <c r="L145" s="54">
        <v>2696.74</v>
      </c>
      <c r="M145" s="54"/>
      <c r="N145" s="35">
        <v>3375.8525</v>
      </c>
      <c r="O145" s="35">
        <v>792.2475</v>
      </c>
      <c r="P145" s="55">
        <v>0.60175623885918</v>
      </c>
      <c r="Q145" s="55">
        <v>0.495956883872872</v>
      </c>
      <c r="R145" s="54">
        <v>12018.95</v>
      </c>
      <c r="S145" s="35">
        <v>1052.67</v>
      </c>
      <c r="T145" s="54">
        <v>8213.4</v>
      </c>
      <c r="U145" s="40">
        <v>4852.65</v>
      </c>
      <c r="V145" s="35">
        <v>1485.7649664</v>
      </c>
      <c r="W145" s="36">
        <v>0.306176</v>
      </c>
      <c r="X145" s="54">
        <v>8776.46</v>
      </c>
      <c r="Y145" s="54">
        <v>2189.56</v>
      </c>
      <c r="Z145" s="54"/>
      <c r="AA145" s="35">
        <v>2925.48666666667</v>
      </c>
      <c r="AB145" s="35">
        <v>729.853333333333</v>
      </c>
      <c r="AC145" s="66" t="s">
        <v>324</v>
      </c>
      <c r="AD145" s="67">
        <v>0.602863727379199</v>
      </c>
      <c r="AE145" s="55">
        <v>0.491230679036512</v>
      </c>
      <c r="AF145" s="68">
        <f>VLOOKUP(B:B,[1]查询时间段分门店销售汇总!$D:$L,9,0)</f>
        <v>22279.87</v>
      </c>
      <c r="AG145" s="68">
        <f>VLOOKUP(B:B,[1]查询时间段分门店销售汇总!$D:$M,10,0)</f>
        <v>5358.55</v>
      </c>
      <c r="AH145" s="68"/>
      <c r="AI145" s="68"/>
      <c r="AJ145" s="72">
        <v>0.60219201334128</v>
      </c>
      <c r="AK145" s="72">
        <v>0.49401476169546</v>
      </c>
      <c r="AL145" s="73"/>
      <c r="AM145" s="73"/>
      <c r="AN145" s="73"/>
      <c r="AO145" s="73"/>
      <c r="AP145" s="82"/>
      <c r="AQ145" s="82"/>
      <c r="AR145" s="82"/>
    </row>
    <row r="146" s="11" customFormat="1" spans="1:44">
      <c r="A146" s="17"/>
      <c r="B146" s="96"/>
      <c r="C146" s="97"/>
      <c r="D146" s="96"/>
      <c r="E146" s="98"/>
      <c r="F146" s="99">
        <f>SUM(F4:F145)</f>
        <v>1505004.92</v>
      </c>
      <c r="G146" s="99">
        <f>SUM(G4:G145)</f>
        <v>385206.01062388</v>
      </c>
      <c r="H146" s="99"/>
      <c r="I146" s="99"/>
      <c r="J146" s="99"/>
      <c r="K146" s="99"/>
      <c r="L146" s="99"/>
      <c r="M146" s="99"/>
      <c r="N146" s="99">
        <f>SUM(N4:N145)</f>
        <v>1232337.21</v>
      </c>
      <c r="O146" s="99">
        <f>SUM(O4:O145)</f>
        <v>325926.9</v>
      </c>
      <c r="P146" s="99"/>
      <c r="Q146" s="99"/>
      <c r="R146" s="99"/>
      <c r="S146" s="99"/>
      <c r="T146" s="99"/>
      <c r="U146" s="99">
        <f t="shared" ref="U146:AB146" si="0">SUM(U4:U145)</f>
        <v>1486331.99</v>
      </c>
      <c r="V146" s="99">
        <f t="shared" si="0"/>
        <v>383840.69812074</v>
      </c>
      <c r="W146" s="99"/>
      <c r="X146" s="99">
        <f t="shared" si="0"/>
        <v>3317853.45</v>
      </c>
      <c r="Y146" s="99">
        <f t="shared" si="0"/>
        <v>673094.78</v>
      </c>
      <c r="Z146" s="99">
        <f t="shared" si="0"/>
        <v>77848</v>
      </c>
      <c r="AA146" s="99">
        <f t="shared" si="0"/>
        <v>822630.773333334</v>
      </c>
      <c r="AB146" s="99">
        <f t="shared" si="0"/>
        <v>224364.926666667</v>
      </c>
      <c r="AC146" s="99"/>
      <c r="AD146" s="99">
        <f t="shared" ref="AD146:AK146" si="1">SUM(AD4:AD145)</f>
        <v>82.192150091403</v>
      </c>
      <c r="AE146" s="99">
        <f t="shared" si="1"/>
        <v>82.9121608530457</v>
      </c>
      <c r="AF146" s="99">
        <f t="shared" si="1"/>
        <v>7661178.33</v>
      </c>
      <c r="AG146" s="99">
        <f t="shared" si="1"/>
        <v>1976802.16</v>
      </c>
      <c r="AH146" s="99">
        <f t="shared" si="1"/>
        <v>57463</v>
      </c>
      <c r="AI146" s="99">
        <f t="shared" si="1"/>
        <v>6562.9</v>
      </c>
      <c r="AJ146" s="99">
        <f t="shared" si="1"/>
        <v>97.3478401850953</v>
      </c>
      <c r="AK146" s="99">
        <f t="shared" si="1"/>
        <v>95.4892875268695</v>
      </c>
      <c r="AL146" s="99"/>
      <c r="AM146" s="99"/>
      <c r="AN146" s="99">
        <f>SUM(AN4:AN145)</f>
        <v>1350</v>
      </c>
      <c r="AO146" s="99"/>
      <c r="AP146" s="99"/>
      <c r="AQ146" s="99"/>
      <c r="AR146" s="99">
        <f>SUM(AR4:AR145)</f>
        <v>532.59</v>
      </c>
    </row>
    <row r="148" spans="13:13">
      <c r="M148" s="17"/>
    </row>
    <row r="149" spans="13:13">
      <c r="M149" s="17"/>
    </row>
  </sheetData>
  <autoFilter ref="A1:AR146">
    <extLst/>
  </autoFilter>
  <sortState ref="A2:AO144">
    <sortCondition ref="E2:E144"/>
  </sortState>
  <mergeCells count="7">
    <mergeCell ref="A1:D1"/>
    <mergeCell ref="F1:H1"/>
    <mergeCell ref="U1:W1"/>
    <mergeCell ref="X1:AE1"/>
    <mergeCell ref="AF1:AK1"/>
    <mergeCell ref="AL1:AN1"/>
    <mergeCell ref="AO1:AQ1"/>
  </mergeCells>
  <conditionalFormatting sqref="AC4:AC145 AC2">
    <cfRule type="cellIs" dxfId="0" priority="3" operator="lessThan">
      <formula>T2</formula>
    </cfRule>
    <cfRule type="cellIs" dxfId="0" priority="2" operator="lessThan">
      <formula>T2</formula>
    </cfRule>
    <cfRule type="cellIs" dxfId="0" priority="1" operator="lessThan">
      <formula>1</formula>
    </cfRule>
  </conditionalFormatting>
  <conditionalFormatting sqref="AD4:AD145 AD2">
    <cfRule type="cellIs" dxfId="0" priority="6" operator="lessThan">
      <formula>U2</formula>
    </cfRule>
    <cfRule type="cellIs" dxfId="0" priority="5" operator="lessThan">
      <formula>U2</formula>
    </cfRule>
    <cfRule type="cellIs" dxfId="0" priority="4" operator="lessThan">
      <formula>1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G16" sqref="G16"/>
    </sheetView>
  </sheetViews>
  <sheetFormatPr defaultColWidth="9" defaultRowHeight="19" customHeight="1"/>
  <cols>
    <col min="7" max="7" width="23.875" customWidth="1"/>
    <col min="8" max="8" width="27.375" customWidth="1"/>
  </cols>
  <sheetData>
    <row r="1" customHeight="1" spans="1:8">
      <c r="A1" s="1" t="s">
        <v>325</v>
      </c>
      <c r="B1" s="1"/>
      <c r="C1" s="1"/>
      <c r="D1" s="1"/>
      <c r="E1" s="1"/>
      <c r="F1" s="1"/>
      <c r="G1" s="1"/>
      <c r="H1" s="1"/>
    </row>
    <row r="2" customHeight="1" spans="1:9">
      <c r="A2" s="2" t="s">
        <v>12</v>
      </c>
      <c r="B2" s="2" t="s">
        <v>326</v>
      </c>
      <c r="C2" s="2" t="s">
        <v>327</v>
      </c>
      <c r="D2" s="2" t="s">
        <v>328</v>
      </c>
      <c r="E2" s="2" t="s">
        <v>329</v>
      </c>
      <c r="F2" s="2" t="s">
        <v>330</v>
      </c>
      <c r="G2" s="2" t="s">
        <v>331</v>
      </c>
      <c r="H2" s="3" t="s">
        <v>332</v>
      </c>
      <c r="I2" s="5" t="s">
        <v>333</v>
      </c>
    </row>
    <row r="3" customHeight="1" spans="1:9">
      <c r="A3" s="4"/>
      <c r="B3" s="4"/>
      <c r="C3" s="4"/>
      <c r="D3" s="4"/>
      <c r="E3" s="4"/>
      <c r="F3" s="4"/>
      <c r="G3" s="4"/>
      <c r="H3" s="4"/>
      <c r="I3" s="4"/>
    </row>
    <row r="4" customHeight="1" spans="1:9">
      <c r="A4" s="4"/>
      <c r="B4" s="4"/>
      <c r="C4" s="4"/>
      <c r="D4" s="4"/>
      <c r="E4" s="4"/>
      <c r="F4" s="4"/>
      <c r="G4" s="4"/>
      <c r="H4" s="4"/>
      <c r="I4" s="4"/>
    </row>
    <row r="5" customHeight="1" spans="1:9">
      <c r="A5" s="4"/>
      <c r="B5" s="4"/>
      <c r="C5" s="4"/>
      <c r="D5" s="4"/>
      <c r="E5" s="4"/>
      <c r="F5" s="4"/>
      <c r="G5" s="4"/>
      <c r="H5" s="4"/>
      <c r="I5" s="4"/>
    </row>
    <row r="6" customHeight="1" spans="1:9">
      <c r="A6" s="4"/>
      <c r="B6" s="4"/>
      <c r="C6" s="4"/>
      <c r="D6" s="4"/>
      <c r="E6" s="4"/>
      <c r="F6" s="4"/>
      <c r="G6" s="4"/>
      <c r="H6" s="4"/>
      <c r="I6" s="4"/>
    </row>
    <row r="7" customHeight="1" spans="1:9">
      <c r="A7" s="4"/>
      <c r="B7" s="4"/>
      <c r="C7" s="4"/>
      <c r="D7" s="4"/>
      <c r="E7" s="4"/>
      <c r="F7" s="4"/>
      <c r="G7" s="4"/>
      <c r="H7" s="4"/>
      <c r="I7" s="4"/>
    </row>
    <row r="8" customHeight="1" spans="1:9">
      <c r="A8" s="4"/>
      <c r="B8" s="4"/>
      <c r="C8" s="4"/>
      <c r="D8" s="4"/>
      <c r="E8" s="4"/>
      <c r="F8" s="4"/>
      <c r="G8" s="4"/>
      <c r="H8" s="4"/>
      <c r="I8" s="4"/>
    </row>
    <row r="9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customHeight="1" spans="1:9">
      <c r="A11" s="4"/>
      <c r="B11" s="4"/>
      <c r="C11" s="4"/>
      <c r="D11" s="4"/>
      <c r="E11" s="4"/>
      <c r="F11" s="4"/>
      <c r="G11" s="4"/>
      <c r="H11" s="4"/>
      <c r="I11" s="4"/>
    </row>
    <row r="12" customHeight="1" spans="1:9">
      <c r="A12" s="4"/>
      <c r="B12" s="4"/>
      <c r="C12" s="4"/>
      <c r="D12" s="4"/>
      <c r="E12" s="4"/>
      <c r="F12" s="4"/>
      <c r="G12" s="4"/>
      <c r="H12" s="4"/>
      <c r="I12" s="4"/>
    </row>
    <row r="13" customHeight="1" spans="1:9">
      <c r="A13" s="4"/>
      <c r="B13" s="4"/>
      <c r="C13" s="4"/>
      <c r="D13" s="4"/>
      <c r="E13" s="4"/>
      <c r="F13" s="4"/>
      <c r="G13" s="4"/>
      <c r="H13" s="4"/>
      <c r="I13" s="4"/>
    </row>
    <row r="14" customHeight="1" spans="1:9">
      <c r="A14" s="4"/>
      <c r="B14" s="4"/>
      <c r="C14" s="4"/>
      <c r="D14" s="4"/>
      <c r="E14" s="4"/>
      <c r="F14" s="4"/>
      <c r="G14" s="4"/>
      <c r="H14" s="4"/>
      <c r="I14" s="4"/>
    </row>
    <row r="15" customHeight="1" spans="1:9">
      <c r="A15" s="4"/>
      <c r="B15" s="4"/>
      <c r="C15" s="4"/>
      <c r="D15" s="4"/>
      <c r="E15" s="4"/>
      <c r="F15" s="4"/>
      <c r="G15" s="4"/>
      <c r="H15" s="4"/>
      <c r="I15" s="4"/>
    </row>
    <row r="16" customHeight="1" spans="1:9">
      <c r="A16" s="4"/>
      <c r="B16" s="4"/>
      <c r="C16" s="4"/>
      <c r="D16" s="4"/>
      <c r="E16" s="4"/>
      <c r="F16" s="4"/>
      <c r="G16" s="4"/>
      <c r="H16" s="4"/>
      <c r="I16" s="4"/>
    </row>
    <row r="17" customHeight="1" spans="1:9">
      <c r="A17" s="4"/>
      <c r="B17" s="4"/>
      <c r="C17" s="4"/>
      <c r="D17" s="4"/>
      <c r="E17" s="4"/>
      <c r="F17" s="4"/>
      <c r="G17" s="4"/>
      <c r="H17" s="4"/>
      <c r="I17" s="4"/>
    </row>
    <row r="18" customHeight="1" spans="1:9">
      <c r="A18" s="4"/>
      <c r="B18" s="4"/>
      <c r="C18" s="4"/>
      <c r="D18" s="4"/>
      <c r="E18" s="4"/>
      <c r="F18" s="4"/>
      <c r="G18" s="4"/>
      <c r="H18" s="4"/>
      <c r="I18" s="4"/>
    </row>
    <row r="19" customHeight="1" spans="1:9">
      <c r="A19" s="4"/>
      <c r="B19" s="4"/>
      <c r="C19" s="4"/>
      <c r="D19" s="4"/>
      <c r="E19" s="4"/>
      <c r="F19" s="4"/>
      <c r="G19" s="4"/>
      <c r="H19" s="4"/>
      <c r="I19" s="4"/>
    </row>
    <row r="20" customHeight="1" spans="1:9">
      <c r="A20" s="4"/>
      <c r="B20" s="4"/>
      <c r="C20" s="4"/>
      <c r="D20" s="4"/>
      <c r="E20" s="4"/>
      <c r="F20" s="4"/>
      <c r="G20" s="4"/>
      <c r="H20" s="4"/>
      <c r="I20" s="4"/>
    </row>
    <row r="21" customHeight="1" spans="1:9">
      <c r="A21" s="4"/>
      <c r="B21" s="4"/>
      <c r="C21" s="4"/>
      <c r="D21" s="4"/>
      <c r="E21" s="4"/>
      <c r="F21" s="4"/>
      <c r="G21" s="4"/>
      <c r="H21" s="4"/>
      <c r="I21" s="4"/>
    </row>
    <row r="22" customHeight="1" spans="1:9">
      <c r="A22" s="4"/>
      <c r="B22" s="4"/>
      <c r="C22" s="4"/>
      <c r="D22" s="4"/>
      <c r="E22" s="4"/>
      <c r="F22" s="4"/>
      <c r="G22" s="4"/>
      <c r="H22" s="4"/>
      <c r="I22" s="4"/>
    </row>
    <row r="23" customHeight="1" spans="1:9">
      <c r="A23" s="4"/>
      <c r="B23" s="4"/>
      <c r="C23" s="4"/>
      <c r="D23" s="4"/>
      <c r="E23" s="4"/>
      <c r="F23" s="4"/>
      <c r="G23" s="4"/>
      <c r="H23" s="4"/>
      <c r="I23" s="4"/>
    </row>
    <row r="24" customHeight="1" spans="1:9">
      <c r="A24" s="4"/>
      <c r="B24" s="4"/>
      <c r="C24" s="4"/>
      <c r="D24" s="4"/>
      <c r="E24" s="4"/>
      <c r="F24" s="4"/>
      <c r="G24" s="4"/>
      <c r="H24" s="4"/>
      <c r="I24" s="4"/>
    </row>
    <row r="25" customHeight="1" spans="1:9">
      <c r="A25" s="4"/>
      <c r="B25" s="4"/>
      <c r="C25" s="4"/>
      <c r="D25" s="4"/>
      <c r="E25" s="4"/>
      <c r="F25" s="4"/>
      <c r="G25" s="4"/>
      <c r="H25" s="4"/>
      <c r="I25" s="4"/>
    </row>
    <row r="26" customHeight="1" spans="1:9">
      <c r="A26" s="4"/>
      <c r="B26" s="4"/>
      <c r="C26" s="4"/>
      <c r="D26" s="4"/>
      <c r="E26" s="4"/>
      <c r="F26" s="4"/>
      <c r="G26" s="4"/>
      <c r="H26" s="4"/>
      <c r="I26" s="4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年中大促9.25</vt:lpstr>
      <vt:lpstr>员工奖励分配表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南风</cp:lastModifiedBy>
  <dcterms:created xsi:type="dcterms:W3CDTF">2023-07-11T13:38:00Z</dcterms:created>
  <dcterms:modified xsi:type="dcterms:W3CDTF">2023-09-25T11:15:49Z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C60A064758944313A4DE478944337CA4_13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