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特价明细!$A$1:$Y$68</definedName>
  </definedNames>
  <calcPr calcId="144525"/>
</workbook>
</file>

<file path=xl/sharedStrings.xml><?xml version="1.0" encoding="utf-8"?>
<sst xmlns="http://schemas.openxmlformats.org/spreadsheetml/2006/main" count="690" uniqueCount="307">
  <si>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</si>
  <si>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</si>
  <si>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</si>
  <si>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</si>
  <si>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</si>
  <si>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</si>
  <si>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</si>
  <si>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</si>
  <si>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</si>
  <si>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</si>
  <si>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</si>
  <si>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对手</t>
  </si>
  <si>
    <t>零售毛利率</t>
  </si>
  <si>
    <t>特价毛利率</t>
  </si>
  <si>
    <t>限购
数量</t>
  </si>
  <si>
    <t>会员价</t>
  </si>
  <si>
    <r>
      <rPr>
        <b/>
        <sz val="10"/>
        <rFont val="宋体"/>
        <charset val="134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</si>
  <si>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</si>
  <si>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</si>
  <si>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</si>
  <si>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仓库库存</t>
  </si>
  <si>
    <t>当前库存数量</t>
  </si>
  <si>
    <t>经营状态</t>
  </si>
  <si>
    <t>申请时间</t>
  </si>
  <si>
    <t>备注</t>
  </si>
  <si>
    <t>耳聋左慈丸</t>
  </si>
  <si>
    <t>60g</t>
  </si>
  <si>
    <t>瓶</t>
  </si>
  <si>
    <t>上海和黄药业有限公司</t>
  </si>
  <si>
    <t>四川太极都江堰市蒲阳路药店</t>
  </si>
  <si>
    <t>兴福</t>
  </si>
  <si>
    <t>在营</t>
  </si>
  <si>
    <t>新增</t>
  </si>
  <si>
    <t>芪苈强心胶囊</t>
  </si>
  <si>
    <t>0.3gx36粒</t>
  </si>
  <si>
    <t>盒</t>
  </si>
  <si>
    <t>石家庄以岭药业股份有限公司</t>
  </si>
  <si>
    <t>四川太极大邑县新场镇文昌街药店</t>
  </si>
  <si>
    <t>新生大药房</t>
  </si>
  <si>
    <t>肠内营养粉剂(安素)</t>
  </si>
  <si>
    <t>400g</t>
  </si>
  <si>
    <t>罐</t>
  </si>
  <si>
    <t>(荷兰)Abbott Lad.B.V.Ross Product Manufasturer</t>
  </si>
  <si>
    <t>四川太极金牛区交大路第三药店</t>
  </si>
  <si>
    <t/>
  </si>
  <si>
    <t>瑞格列奈片</t>
  </si>
  <si>
    <t>1mgx30片</t>
  </si>
  <si>
    <t>德国Boehringer Ingelheim Pharma GmbH＆Co.KG</t>
  </si>
  <si>
    <t>四川太极武侯区科华北路药店</t>
  </si>
  <si>
    <t>非洛地平缓释片</t>
  </si>
  <si>
    <t>5mgx30片</t>
  </si>
  <si>
    <t>阿斯利康制药有限公司</t>
  </si>
  <si>
    <t>四川太极清江东路药店</t>
  </si>
  <si>
    <t>良元</t>
  </si>
  <si>
    <t>本月新增</t>
  </si>
  <si>
    <t>脑白金胶囊、口服液</t>
  </si>
  <si>
    <t>0.25gx30粒+250mlx3瓶</t>
  </si>
  <si>
    <t>提</t>
  </si>
  <si>
    <t>珠海康奇有限公司</t>
  </si>
  <si>
    <t>四川太极新津邓双镇岷江店</t>
  </si>
  <si>
    <t>健尔堂</t>
  </si>
  <si>
    <t>维生素AD滴剂</t>
  </si>
  <si>
    <t>2000U：700Ux30粒（1岁以上）</t>
  </si>
  <si>
    <t>山东达因海洋生物制药股份有限公司</t>
  </si>
  <si>
    <t>四川太极青羊区光华西一路药店</t>
  </si>
  <si>
    <t>贝尔康</t>
  </si>
  <si>
    <t>7月新增</t>
  </si>
  <si>
    <t>鲜竹沥</t>
  </si>
  <si>
    <t>100ml(塑料瓶)</t>
  </si>
  <si>
    <t>四川省通园制药集团有限公司</t>
  </si>
  <si>
    <t>新增，</t>
  </si>
  <si>
    <t>富马酸丙酚替诺福韦片</t>
  </si>
  <si>
    <t>25mgx30片</t>
  </si>
  <si>
    <t>加拿大Patheon Inc.</t>
  </si>
  <si>
    <t>海王</t>
  </si>
  <si>
    <t>苍鹅鼻炎片</t>
  </si>
  <si>
    <t>4.35gx12片x3板x6小盒</t>
  </si>
  <si>
    <t>广西亿康药业股份有限公司</t>
  </si>
  <si>
    <t>四川太极成华区万科路药店</t>
  </si>
  <si>
    <t>赖氨酸磷酸氢钙颗粒</t>
  </si>
  <si>
    <t>5gx42包</t>
  </si>
  <si>
    <t>山西新宝源制药有限公司</t>
  </si>
  <si>
    <t>荜铃胃痛颗粒</t>
  </si>
  <si>
    <t>5gx6袋</t>
  </si>
  <si>
    <t>扬子江药业集团江苏制药股份有限公司</t>
  </si>
  <si>
    <t>四川太极高新区中和大道药店</t>
  </si>
  <si>
    <t>盐酸氨基葡萄糖片</t>
  </si>
  <si>
    <t>0.75gx30片</t>
  </si>
  <si>
    <t>江苏正大清江药业有限公司</t>
  </si>
  <si>
    <t>盐酸倍他司汀口服液</t>
  </si>
  <si>
    <t>10ml:20mgx15支</t>
  </si>
  <si>
    <t>黑龙江中桂制药有限公司</t>
  </si>
  <si>
    <t>恒得</t>
  </si>
  <si>
    <t>天灿柠檬酸苹果酸钙片</t>
  </si>
  <si>
    <t>74.16g（1.236gx60片）</t>
  </si>
  <si>
    <t>仙乐健康科技股份有限公司</t>
  </si>
  <si>
    <t>四川太极邛崃市临邛镇洪川小区药店</t>
  </si>
  <si>
    <t>华杏</t>
  </si>
  <si>
    <t>医用冷敷眼罩</t>
  </si>
  <si>
    <t>4x9cm 10贴</t>
  </si>
  <si>
    <t>温州谨盛生物科技有限公司</t>
  </si>
  <si>
    <t>辅酶Q10片</t>
  </si>
  <si>
    <t>10mgx10片x3板</t>
  </si>
  <si>
    <t>卫材(中国)药业有限公司</t>
  </si>
  <si>
    <t>四川太极武侯区科华街药店</t>
  </si>
  <si>
    <t>博维康</t>
  </si>
  <si>
    <t>左甲状腺素钠片（优甲乐）</t>
  </si>
  <si>
    <t>50ugx100片</t>
  </si>
  <si>
    <t>默克制药（江苏）有限公司</t>
  </si>
  <si>
    <t>四川太极新乐中街药店</t>
  </si>
  <si>
    <t>缬沙坦氢氯噻嗪片</t>
  </si>
  <si>
    <t>80mg：12.5mgx7片</t>
  </si>
  <si>
    <t>北京诺华制药有限公司</t>
  </si>
  <si>
    <t>四川太极青羊区光华北五路药店</t>
  </si>
  <si>
    <t>多糖铁复合物胶囊</t>
  </si>
  <si>
    <t>0.15gx30粒</t>
  </si>
  <si>
    <t>Kremers Urban Pharmaceuticals Inc.</t>
  </si>
  <si>
    <t>四川太极大邑县安仁镇千禧街药店</t>
  </si>
  <si>
    <t>安仁贝尔康药房</t>
  </si>
  <si>
    <t>富马酸喹硫平片</t>
  </si>
  <si>
    <t>0.2gx20片</t>
  </si>
  <si>
    <t>四川太极金牛区银河北街药店</t>
  </si>
  <si>
    <t>百令胶囊</t>
  </si>
  <si>
    <t>0.5gx14粒x5板</t>
  </si>
  <si>
    <t>杭州中美华东制药有限公司</t>
  </si>
  <si>
    <t>四川太极都江堰景中路店</t>
  </si>
  <si>
    <t>永利</t>
  </si>
  <si>
    <t>血糖测试条</t>
  </si>
  <si>
    <t>安稳+（50支）</t>
  </si>
  <si>
    <t>长沙三诺生物传感技术有限公司</t>
  </si>
  <si>
    <t>四川太极邛崃市文君街道杏林路药店</t>
  </si>
  <si>
    <t>天兴</t>
  </si>
  <si>
    <t>胃苏颗粒</t>
  </si>
  <si>
    <t>5gx9袋(无糖型)</t>
  </si>
  <si>
    <t>四川太极大邑县沙渠镇方圆路药店</t>
  </si>
  <si>
    <t>多维元素片(21)(21-金维他)</t>
  </si>
  <si>
    <t>60片</t>
  </si>
  <si>
    <t>杭州民生健康药业有限公司（原杭州赛诺菲民生健康药业有限公司）</t>
  </si>
  <si>
    <t>雪上一枝蒿速效止痛搽剂</t>
  </si>
  <si>
    <t>30ml</t>
  </si>
  <si>
    <t>云南一枝蒿制药有限公司</t>
  </si>
  <si>
    <t>淘汰</t>
  </si>
  <si>
    <t>西瓜霜润喉片</t>
  </si>
  <si>
    <t>0.6g×36片</t>
  </si>
  <si>
    <t>桂林三金药业股份有限公司</t>
  </si>
  <si>
    <t>地衣芽孢杆菌活菌胶囊</t>
  </si>
  <si>
    <t>0.25gx24粒</t>
  </si>
  <si>
    <t>东北制药集团沈阳第一制药有限公司</t>
  </si>
  <si>
    <t>普济痔疮栓</t>
  </si>
  <si>
    <t>1.3gx10粒</t>
  </si>
  <si>
    <t>山东新时代药业有限公司</t>
  </si>
  <si>
    <t>四川太极大邑县晋原镇子龙路店</t>
  </si>
  <si>
    <t>利民连锁</t>
  </si>
  <si>
    <t>复方聚维酮碘搽剂</t>
  </si>
  <si>
    <t>3mlx2瓶+创口贴</t>
  </si>
  <si>
    <t>乐泰药业有限公司</t>
  </si>
  <si>
    <t>四川太极成华区华油路药店</t>
  </si>
  <si>
    <t xml:space="preserve">新增
</t>
  </si>
  <si>
    <t>复方葡萄糖酸钙口服溶液</t>
  </si>
  <si>
    <t>110mg:10mlx16支</t>
  </si>
  <si>
    <t>哈药集团三精制药有限公司</t>
  </si>
  <si>
    <t>乌灵胶囊</t>
  </si>
  <si>
    <t>0.33gx27粒</t>
  </si>
  <si>
    <t>浙江佐力药业股份有限公司</t>
  </si>
  <si>
    <t>玛咖锌淫羊藿胶囊</t>
  </si>
  <si>
    <t>64.8g（0.54gx120粒）</t>
  </si>
  <si>
    <t>苯磺酸左氨氯地平片</t>
  </si>
  <si>
    <t>2.5mgx14片</t>
  </si>
  <si>
    <t>南昌弘益药业有限公司</t>
  </si>
  <si>
    <t>四川太极新都区新繁镇繁江北路药店</t>
  </si>
  <si>
    <t>芙蓉大药房</t>
  </si>
  <si>
    <t>藿香正气口服液</t>
  </si>
  <si>
    <t>10mlx10支</t>
  </si>
  <si>
    <t>太极集团重庆涪陵制药厂有限公司</t>
  </si>
  <si>
    <t>四川太极金带街药店</t>
  </si>
  <si>
    <t>正和祥</t>
  </si>
  <si>
    <t>板蓝根颗粒</t>
  </si>
  <si>
    <t>10gx20袋</t>
  </si>
  <si>
    <t>袋</t>
  </si>
  <si>
    <t>广州白云山和记黄埔中药有限公司(原广州白云山中药厂</t>
  </si>
  <si>
    <t>四川太极武侯区大华街药店</t>
  </si>
  <si>
    <t>乐源堂</t>
  </si>
  <si>
    <t>拉莫三嗪片</t>
  </si>
  <si>
    <t>50mgx30片</t>
  </si>
  <si>
    <t>GlaxoSmithKline Pharmaceuticals S.A.波兰</t>
  </si>
  <si>
    <t>小型医用吸氧器</t>
  </si>
  <si>
    <t>XJTA-1000</t>
  </si>
  <si>
    <t>成都新炬化工有限公司</t>
  </si>
  <si>
    <t>开塞露(含甘油)</t>
  </si>
  <si>
    <t>20mlx20支</t>
  </si>
  <si>
    <t>上海小方制药股份有限公司（原名：上海运佳黄浦制药有限公司）</t>
  </si>
  <si>
    <t>阿卡波糖片(卡博平)</t>
  </si>
  <si>
    <t>四川太极成华区华泰路药店</t>
  </si>
  <si>
    <t>麦味地黄丸</t>
  </si>
  <si>
    <t>200丸(浓缩丸)</t>
  </si>
  <si>
    <t>仲景宛西制药股份有限公司（原河南省宛西制药股份有限公司）</t>
  </si>
  <si>
    <t>气血康口服液</t>
  </si>
  <si>
    <t>10mlx30支</t>
  </si>
  <si>
    <t>先声药业有限公司</t>
  </si>
  <si>
    <t>盐酸二甲双胍肠溶片</t>
  </si>
  <si>
    <t>0.25gx60片</t>
  </si>
  <si>
    <t>贵州圣济堂制药有限公司</t>
  </si>
  <si>
    <t>硅凝胶 Dermatix Ultra Gel</t>
  </si>
  <si>
    <t>15g</t>
  </si>
  <si>
    <t>支</t>
  </si>
  <si>
    <t>Hanson Medical,Inc</t>
  </si>
  <si>
    <t>散寒解热口服液</t>
  </si>
  <si>
    <t>10mlx6支</t>
  </si>
  <si>
    <t>国药集团宜宾制药有限责任公司</t>
  </si>
  <si>
    <t>四川太极大邑县晋原镇北街药店</t>
  </si>
  <si>
    <t>杏林25.8</t>
  </si>
  <si>
    <t>奥利司他胶囊</t>
  </si>
  <si>
    <t>120mgx6粒</t>
  </si>
  <si>
    <t>门店库存较大12月效期</t>
  </si>
  <si>
    <t>金银花露</t>
  </si>
  <si>
    <t>250ml(塑瓶装)</t>
  </si>
  <si>
    <t>葵花药业集团(襄阳)隆中有限公司</t>
  </si>
  <si>
    <t>筋骨贴</t>
  </si>
  <si>
    <t>7cmx10cmx12贴</t>
  </si>
  <si>
    <t>通化万通药业股份有限公司</t>
  </si>
  <si>
    <t>地奥司明片</t>
  </si>
  <si>
    <t>0.45gx24片</t>
  </si>
  <si>
    <t>南京正大天晴制药有限公司</t>
  </si>
  <si>
    <t>四川太极金牛区沙湾东一路药店</t>
  </si>
  <si>
    <t>多烯酸乙酯软胶囊</t>
  </si>
  <si>
    <t>0.25gx15粒x8板</t>
  </si>
  <si>
    <t>青岛双鲸药业股份有限公司</t>
  </si>
  <si>
    <t>藿香正气水</t>
  </si>
  <si>
    <t>太极集团四川南充制药有限公司</t>
  </si>
  <si>
    <t>大山楂丸</t>
  </si>
  <si>
    <t>9gx25丸(大蜜丸)</t>
  </si>
  <si>
    <t>广盛原中医药有限公司</t>
  </si>
  <si>
    <t>尼可地尔片</t>
  </si>
  <si>
    <t>5mgx15片x2板</t>
  </si>
  <si>
    <t>西安汉丰药业有限责任公司</t>
  </si>
  <si>
    <t>医用射线防护喷剂</t>
  </si>
  <si>
    <t xml:space="preserve">30ml G型 </t>
  </si>
  <si>
    <t>山东健泽医疗科技有限公司</t>
  </si>
  <si>
    <t>四川太极武侯区长寿路药店</t>
  </si>
  <si>
    <t>苯磺酸氨氯地平片</t>
  </si>
  <si>
    <t>5mgx21片</t>
  </si>
  <si>
    <t>江西制药有限责任公司</t>
  </si>
  <si>
    <t>四川太极大邑县晋原镇内蒙古大道桃源药店</t>
  </si>
  <si>
    <t>卫康</t>
  </si>
  <si>
    <t>碳酸钙D3颗粒 (Ⅱ)（碳酸钙D3颗粒）</t>
  </si>
  <si>
    <t>3gx10袋(钙500mg:维生素D3 5μg)</t>
  </si>
  <si>
    <t>北京振东康远制药有限公司(原北京康远制药有限公司)</t>
  </si>
  <si>
    <t>醋酸钙胶囊</t>
  </si>
  <si>
    <t>0.6gx15粒</t>
  </si>
  <si>
    <t>昆明邦宇制药有限公司</t>
  </si>
  <si>
    <t>四川太极都江堰药店</t>
  </si>
  <si>
    <t>二甲双胍格列本脲胶囊(Ⅰ)</t>
  </si>
  <si>
    <t>250mg:1.25mgx12粒x4板</t>
  </si>
  <si>
    <t>吉林万通药业集团郑州万通复升药业股份有限公司</t>
  </si>
  <si>
    <t>血塞通分散片</t>
  </si>
  <si>
    <t>0.5g(50mg)x12片x2板</t>
  </si>
  <si>
    <t>云南白药集团大理药业有限责任公司</t>
  </si>
  <si>
    <t>通窍鼻炎颗粒</t>
  </si>
  <si>
    <t>2gx15袋</t>
  </si>
  <si>
    <t>成都迪康药业股份有限公司(成都迪康药业有限公司)</t>
  </si>
  <si>
    <t>黄芪精</t>
  </si>
  <si>
    <t>10mlx12支</t>
  </si>
  <si>
    <t>扬子江药业集团江苏龙凤堂中药有限公司</t>
  </si>
  <si>
    <t>碳酸钙D3片(Ⅱ)</t>
  </si>
  <si>
    <t>0.5g:5ugx100片</t>
  </si>
  <si>
    <t>四川太极大邑县青霞街道元通路南段药店</t>
  </si>
  <si>
    <t>60mgx6粒x5板</t>
  </si>
  <si>
    <t>植恩生物技术股份有限公司</t>
  </si>
  <si>
    <t>四川太极大邑县晋原街道南街药店</t>
  </si>
  <si>
    <t>匹</t>
  </si>
  <si>
    <t>乳果糖口服溶液</t>
  </si>
  <si>
    <t>60ml</t>
  </si>
  <si>
    <t>北京韩美药品有限公司</t>
  </si>
  <si>
    <t>未备注新增不处理</t>
  </si>
  <si>
    <t>银杏蜜环口服溶液</t>
  </si>
  <si>
    <t>邛崃天银制药有限公司</t>
  </si>
  <si>
    <t>四川太极温江店</t>
  </si>
  <si>
    <t>万华大药房</t>
  </si>
  <si>
    <t>银丹心脑通软胶囊</t>
  </si>
  <si>
    <t>0.4gx12粒x3板</t>
  </si>
  <si>
    <t>贵州百灵企业集团制药股份有限公司</t>
  </si>
  <si>
    <t>四川太极成华区东昌路一药店</t>
  </si>
  <si>
    <t>四川太极青羊区蜀辉路药店</t>
  </si>
  <si>
    <t>芙蓉</t>
  </si>
  <si>
    <t>氯沙坦钾氢氯噻嗪片</t>
  </si>
  <si>
    <t>50mg:12.5mgx28片</t>
  </si>
  <si>
    <t>杭州默沙东制药有限公司</t>
  </si>
  <si>
    <t>四川太极邛崃中心药店</t>
  </si>
  <si>
    <t>益心舒片</t>
  </si>
  <si>
    <t>0.4gx36片（薄膜衣）</t>
  </si>
  <si>
    <t>广东先通药业有限公司（广东尚瑞和药业股份有限公司）</t>
  </si>
  <si>
    <t>恩格列净片</t>
  </si>
  <si>
    <t>10mgx10片</t>
  </si>
  <si>
    <t>格列齐特缓释片</t>
  </si>
  <si>
    <t>60mgx30片</t>
  </si>
  <si>
    <t>Les Laboratoires Servier Industrie</t>
  </si>
  <si>
    <t>25mgx10片x3板</t>
  </si>
  <si>
    <t>成都倍特药业有限公司(原四川方向药业有限责任公司)</t>
  </si>
  <si>
    <t>四川太极都江堰奎光路中段药店</t>
  </si>
  <si>
    <t>葡萄糖酸锌口服溶液</t>
  </si>
  <si>
    <t>10ml:35mgx16支</t>
  </si>
  <si>
    <t>盐酸曲普利啶胶囊</t>
  </si>
  <si>
    <t>2.5mgx12粒</t>
  </si>
  <si>
    <t>联邦制药厂有限公司</t>
  </si>
  <si>
    <t>已单独做天天会员价</t>
  </si>
  <si>
    <t>四川彩虹制药有限公司</t>
  </si>
  <si>
    <t>已涨价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</si>
</sst>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10" fontId="2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22" fontId="1" fillId="0" borderId="1" xfId="0" applyNumberFormat="1" applyFont="1" applyFill="1" applyBorder="1" applyAlignment="1">
      <alignment horizontal="left" vertical="center" wrapText="1"/>
    </xf>
    <xf numFmtId="22" fontId="3" fillId="0" borderId="1" xfId="0" applyNumberFormat="1" applyFont="1" applyBorder="1" applyAlignment="1">
      <alignment horizontal="left"/>
    </xf>
    <xf numFmtId="22" fontId="3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8"/>
  <sheetViews>
    <sheetView tabSelected="1" workbookViewId="0">
      <pane ySplit="1" topLeftCell="A2" activePane="bottomLeft" state="frozen"/>
      <selection/>
      <selection pane="bottomLeft" activeCell="Z13" sqref="Z13"/>
    </sheetView>
  </sheetViews>
  <sheetFormatPr defaultColWidth="9" defaultRowHeight="13.5"/>
  <cols>
    <col min="1" max="1" width="4.75" customWidth="1"/>
    <col min="2" max="2" width="7" customWidth="1"/>
    <col min="3" max="3" width="19.5" customWidth="1"/>
    <col min="4" max="4" width="15.25" customWidth="1"/>
    <col min="5" max="5" width="5.125" customWidth="1"/>
    <col min="6" max="6" width="15.875" customWidth="1"/>
    <col min="7" max="7" width="7.625" customWidth="1"/>
    <col min="8" max="8" width="15.75" customWidth="1"/>
    <col min="9" max="9" width="7.125" customWidth="1"/>
    <col min="10" max="10" width="6.875" customWidth="1"/>
    <col min="11" max="11" width="6.625" style="27" customWidth="1"/>
    <col min="12" max="12" width="8.125" customWidth="1"/>
    <col min="13" max="13" width="8.75" customWidth="1"/>
    <col min="14" max="14" width="8.25" customWidth="1"/>
    <col min="15" max="15" width="5.75" style="27" customWidth="1"/>
    <col min="16" max="16" width="7.125" customWidth="1"/>
    <col min="17" max="17" width="7.625" customWidth="1"/>
    <col min="18" max="18" width="7.5" customWidth="1"/>
    <col min="20" max="20" width="5.875" customWidth="1"/>
    <col min="21" max="21" width="7.625" customWidth="1"/>
    <col min="23" max="23" width="7.375" customWidth="1"/>
    <col min="24" max="24" width="15.25" customWidth="1"/>
    <col min="25" max="25" width="7.25" customWidth="1"/>
  </cols>
  <sheetData>
    <row r="1" s="25" customFormat="1" ht="24.75" spans="1: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2" t="s">
        <v>11</v>
      </c>
      <c r="M1" s="10" t="s">
        <v>12</v>
      </c>
      <c r="N1" s="10" t="s">
        <v>13</v>
      </c>
      <c r="O1" s="20" t="s">
        <v>14</v>
      </c>
      <c r="P1" s="2" t="s">
        <v>15</v>
      </c>
      <c r="Q1" s="2" t="s">
        <v>16</v>
      </c>
      <c r="R1" s="21" t="s">
        <v>17</v>
      </c>
      <c r="S1" s="21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2" t="s">
        <v>23</v>
      </c>
      <c r="Y1" s="2" t="s">
        <v>24</v>
      </c>
    </row>
    <row r="2" spans="1:25">
      <c r="A2" s="3">
        <v>1</v>
      </c>
      <c r="B2" s="4">
        <v>39353</v>
      </c>
      <c r="C2" s="3" t="s">
        <v>25</v>
      </c>
      <c r="D2" s="3" t="s">
        <v>26</v>
      </c>
      <c r="E2" s="3" t="s">
        <v>27</v>
      </c>
      <c r="F2" s="3" t="s">
        <v>28</v>
      </c>
      <c r="G2" s="4">
        <v>738</v>
      </c>
      <c r="H2" s="11" t="s">
        <v>29</v>
      </c>
      <c r="I2" s="3">
        <v>14.25</v>
      </c>
      <c r="J2" s="3">
        <v>16.8</v>
      </c>
      <c r="K2" s="12">
        <v>11</v>
      </c>
      <c r="L2" s="11" t="s">
        <v>30</v>
      </c>
      <c r="M2" s="15">
        <f t="shared" ref="M2:M65" si="0">(J2-I2)/J2</f>
        <v>0.151785714285714</v>
      </c>
      <c r="N2" s="15">
        <f t="shared" ref="N2:N65" si="1">(K2-I2)/K2</f>
        <v>-0.295454545454545</v>
      </c>
      <c r="O2" s="12">
        <v>1</v>
      </c>
      <c r="P2" s="3">
        <v>0</v>
      </c>
      <c r="Q2" s="3">
        <v>177</v>
      </c>
      <c r="R2" s="3">
        <f t="shared" ref="R2:R65" si="2">K2-J2</f>
        <v>-5.8</v>
      </c>
      <c r="S2" s="3">
        <f t="shared" ref="S2:S65" si="3">K2-P2</f>
        <v>11</v>
      </c>
      <c r="T2" s="3">
        <v>210</v>
      </c>
      <c r="U2" s="3">
        <v>0</v>
      </c>
      <c r="V2" s="11"/>
      <c r="W2" s="3" t="s">
        <v>31</v>
      </c>
      <c r="X2" s="23">
        <v>45109.4153240741</v>
      </c>
      <c r="Y2" s="11" t="s">
        <v>32</v>
      </c>
    </row>
    <row r="3" spans="1:25">
      <c r="A3" s="3">
        <v>2</v>
      </c>
      <c r="B3" s="4">
        <v>41044</v>
      </c>
      <c r="C3" s="3" t="s">
        <v>33</v>
      </c>
      <c r="D3" s="3" t="s">
        <v>34</v>
      </c>
      <c r="E3" s="3" t="s">
        <v>35</v>
      </c>
      <c r="F3" s="3" t="s">
        <v>36</v>
      </c>
      <c r="G3" s="4">
        <v>720</v>
      </c>
      <c r="H3" s="11" t="s">
        <v>37</v>
      </c>
      <c r="I3" s="3">
        <v>32.39</v>
      </c>
      <c r="J3" s="3">
        <v>43</v>
      </c>
      <c r="K3" s="12">
        <v>38</v>
      </c>
      <c r="L3" s="11" t="s">
        <v>38</v>
      </c>
      <c r="M3" s="15">
        <f t="shared" si="0"/>
        <v>0.246744186046512</v>
      </c>
      <c r="N3" s="15">
        <f t="shared" si="1"/>
        <v>0.147631578947368</v>
      </c>
      <c r="O3" s="12">
        <v>3</v>
      </c>
      <c r="P3" s="3">
        <v>0</v>
      </c>
      <c r="Q3" s="3">
        <v>318</v>
      </c>
      <c r="R3" s="3">
        <f t="shared" si="2"/>
        <v>-5</v>
      </c>
      <c r="S3" s="3">
        <f t="shared" si="3"/>
        <v>38</v>
      </c>
      <c r="T3" s="3">
        <v>360</v>
      </c>
      <c r="U3" s="3">
        <v>0</v>
      </c>
      <c r="V3" s="4">
        <v>3</v>
      </c>
      <c r="W3" s="3" t="s">
        <v>31</v>
      </c>
      <c r="X3" s="23">
        <v>45102.6612037037</v>
      </c>
      <c r="Y3" s="11" t="s">
        <v>32</v>
      </c>
    </row>
    <row r="4" s="26" customFormat="1" spans="1:25">
      <c r="A4" s="3">
        <v>3</v>
      </c>
      <c r="B4" s="4">
        <v>17362</v>
      </c>
      <c r="C4" s="3" t="s">
        <v>39</v>
      </c>
      <c r="D4" s="3" t="s">
        <v>40</v>
      </c>
      <c r="E4" s="3" t="s">
        <v>41</v>
      </c>
      <c r="F4" s="3" t="s">
        <v>42</v>
      </c>
      <c r="G4" s="4">
        <v>726</v>
      </c>
      <c r="H4" s="11" t="s">
        <v>43</v>
      </c>
      <c r="I4" s="3">
        <v>60.18</v>
      </c>
      <c r="J4" s="3">
        <v>74.98</v>
      </c>
      <c r="K4" s="12">
        <v>62</v>
      </c>
      <c r="L4" s="11" t="s">
        <v>44</v>
      </c>
      <c r="M4" s="15">
        <f t="shared" si="0"/>
        <v>0.197385969591891</v>
      </c>
      <c r="N4" s="15">
        <f t="shared" si="1"/>
        <v>0.0293548387096774</v>
      </c>
      <c r="O4" s="12">
        <v>3</v>
      </c>
      <c r="P4" s="3">
        <v>71.8</v>
      </c>
      <c r="Q4" s="3">
        <v>1481</v>
      </c>
      <c r="R4" s="3">
        <f t="shared" si="2"/>
        <v>-12.98</v>
      </c>
      <c r="S4" s="3">
        <f t="shared" si="3"/>
        <v>-9.8</v>
      </c>
      <c r="T4" s="3">
        <v>753</v>
      </c>
      <c r="U4" s="3">
        <v>0</v>
      </c>
      <c r="V4" s="4">
        <v>2</v>
      </c>
      <c r="W4" s="3" t="s">
        <v>31</v>
      </c>
      <c r="X4" s="23">
        <v>45109.4151736111</v>
      </c>
      <c r="Y4" s="11" t="s">
        <v>32</v>
      </c>
    </row>
    <row r="5" spans="1:25">
      <c r="A5" s="3">
        <v>4</v>
      </c>
      <c r="B5" s="4">
        <v>17328</v>
      </c>
      <c r="C5" s="3" t="s">
        <v>45</v>
      </c>
      <c r="D5" s="3" t="s">
        <v>46</v>
      </c>
      <c r="E5" s="3" t="s">
        <v>35</v>
      </c>
      <c r="F5" s="3" t="s">
        <v>47</v>
      </c>
      <c r="G5" s="4">
        <v>116919</v>
      </c>
      <c r="H5" s="11" t="s">
        <v>48</v>
      </c>
      <c r="I5" s="3">
        <v>56.21</v>
      </c>
      <c r="J5" s="3">
        <v>67.5</v>
      </c>
      <c r="K5" s="12">
        <v>55</v>
      </c>
      <c r="L5" s="11" t="s">
        <v>44</v>
      </c>
      <c r="M5" s="15">
        <f t="shared" si="0"/>
        <v>0.167259259259259</v>
      </c>
      <c r="N5" s="15">
        <f t="shared" si="1"/>
        <v>-0.022</v>
      </c>
      <c r="O5" s="12">
        <v>1</v>
      </c>
      <c r="P5" s="3">
        <v>0</v>
      </c>
      <c r="Q5" s="3">
        <v>199</v>
      </c>
      <c r="R5" s="3">
        <f t="shared" si="2"/>
        <v>-12.5</v>
      </c>
      <c r="S5" s="3">
        <f t="shared" si="3"/>
        <v>55</v>
      </c>
      <c r="T5" s="3">
        <v>606</v>
      </c>
      <c r="U5" s="3">
        <v>104</v>
      </c>
      <c r="V5" s="4">
        <v>7</v>
      </c>
      <c r="W5" s="3" t="s">
        <v>31</v>
      </c>
      <c r="X5" s="23">
        <v>45108.7062384259</v>
      </c>
      <c r="Y5" s="11" t="s">
        <v>32</v>
      </c>
    </row>
    <row r="6" spans="1:25">
      <c r="A6" s="3">
        <v>5</v>
      </c>
      <c r="B6" s="4">
        <v>170155</v>
      </c>
      <c r="C6" s="3" t="s">
        <v>49</v>
      </c>
      <c r="D6" s="3" t="s">
        <v>50</v>
      </c>
      <c r="E6" s="3" t="s">
        <v>35</v>
      </c>
      <c r="F6" s="3" t="s">
        <v>51</v>
      </c>
      <c r="G6" s="4">
        <v>357</v>
      </c>
      <c r="H6" s="11" t="s">
        <v>52</v>
      </c>
      <c r="I6" s="3">
        <v>80.8</v>
      </c>
      <c r="J6" s="3">
        <v>94</v>
      </c>
      <c r="K6" s="12">
        <v>75</v>
      </c>
      <c r="L6" s="11" t="s">
        <v>53</v>
      </c>
      <c r="M6" s="15">
        <f t="shared" si="0"/>
        <v>0.140425531914894</v>
      </c>
      <c r="N6" s="15">
        <f t="shared" si="1"/>
        <v>-0.0773333333333333</v>
      </c>
      <c r="O6" s="12">
        <v>1</v>
      </c>
      <c r="P6" s="3">
        <v>0</v>
      </c>
      <c r="Q6" s="3">
        <v>876</v>
      </c>
      <c r="R6" s="3">
        <f t="shared" si="2"/>
        <v>-19</v>
      </c>
      <c r="S6" s="3">
        <f t="shared" si="3"/>
        <v>75</v>
      </c>
      <c r="T6" s="3">
        <v>438</v>
      </c>
      <c r="U6" s="3">
        <v>0</v>
      </c>
      <c r="V6" s="4">
        <v>4</v>
      </c>
      <c r="W6" s="3" t="s">
        <v>31</v>
      </c>
      <c r="X6" s="23">
        <v>45108.4845601852</v>
      </c>
      <c r="Y6" s="11" t="s">
        <v>54</v>
      </c>
    </row>
    <row r="7" spans="1:25">
      <c r="A7" s="3">
        <v>6</v>
      </c>
      <c r="B7" s="4">
        <v>43393</v>
      </c>
      <c r="C7" s="3" t="s">
        <v>55</v>
      </c>
      <c r="D7" s="3" t="s">
        <v>56</v>
      </c>
      <c r="E7" s="3" t="s">
        <v>57</v>
      </c>
      <c r="F7" s="3" t="s">
        <v>58</v>
      </c>
      <c r="G7" s="4">
        <v>514</v>
      </c>
      <c r="H7" s="11" t="s">
        <v>59</v>
      </c>
      <c r="I7" s="3">
        <v>329.8</v>
      </c>
      <c r="J7" s="3">
        <v>388</v>
      </c>
      <c r="K7" s="12">
        <v>275</v>
      </c>
      <c r="L7" s="11" t="s">
        <v>60</v>
      </c>
      <c r="M7" s="15">
        <f t="shared" si="0"/>
        <v>0.15</v>
      </c>
      <c r="N7" s="15">
        <f t="shared" si="1"/>
        <v>-0.199272727272727</v>
      </c>
      <c r="O7" s="12">
        <v>1</v>
      </c>
      <c r="P7" s="3">
        <v>0</v>
      </c>
      <c r="Q7" s="3">
        <v>1</v>
      </c>
      <c r="R7" s="3">
        <f t="shared" si="2"/>
        <v>-113</v>
      </c>
      <c r="S7" s="3">
        <f t="shared" si="3"/>
        <v>275</v>
      </c>
      <c r="T7" s="3">
        <v>11</v>
      </c>
      <c r="U7" s="3">
        <v>0</v>
      </c>
      <c r="V7" s="4">
        <v>1</v>
      </c>
      <c r="W7" s="3" t="s">
        <v>31</v>
      </c>
      <c r="X7" s="23">
        <v>45110.7744791667</v>
      </c>
      <c r="Y7" s="11" t="s">
        <v>32</v>
      </c>
    </row>
    <row r="8" spans="1:25">
      <c r="A8" s="3">
        <v>7</v>
      </c>
      <c r="B8" s="4">
        <v>82184</v>
      </c>
      <c r="C8" s="3" t="s">
        <v>61</v>
      </c>
      <c r="D8" s="3" t="s">
        <v>62</v>
      </c>
      <c r="E8" s="3" t="s">
        <v>35</v>
      </c>
      <c r="F8" s="3" t="s">
        <v>63</v>
      </c>
      <c r="G8" s="4">
        <v>113833</v>
      </c>
      <c r="H8" s="11" t="s">
        <v>64</v>
      </c>
      <c r="I8" s="3">
        <v>30.5</v>
      </c>
      <c r="J8" s="3">
        <v>39.8</v>
      </c>
      <c r="K8" s="12">
        <v>28</v>
      </c>
      <c r="L8" s="11" t="s">
        <v>65</v>
      </c>
      <c r="M8" s="15">
        <f t="shared" si="0"/>
        <v>0.233668341708543</v>
      </c>
      <c r="N8" s="15">
        <f t="shared" si="1"/>
        <v>-0.0892857142857143</v>
      </c>
      <c r="O8" s="12">
        <v>1</v>
      </c>
      <c r="P8" s="3">
        <v>35.8</v>
      </c>
      <c r="Q8" s="3">
        <v>3786</v>
      </c>
      <c r="R8" s="3">
        <f t="shared" si="2"/>
        <v>-11.8</v>
      </c>
      <c r="S8" s="3">
        <f t="shared" si="3"/>
        <v>-7.8</v>
      </c>
      <c r="T8" s="3">
        <v>3583</v>
      </c>
      <c r="U8" s="3">
        <v>0</v>
      </c>
      <c r="V8" s="4">
        <v>36</v>
      </c>
      <c r="W8" s="3" t="s">
        <v>31</v>
      </c>
      <c r="X8" s="23">
        <v>45110.4425</v>
      </c>
      <c r="Y8" s="11" t="s">
        <v>66</v>
      </c>
    </row>
    <row r="9" spans="1:25">
      <c r="A9" s="3">
        <v>8</v>
      </c>
      <c r="B9" s="4">
        <v>1902</v>
      </c>
      <c r="C9" s="3" t="s">
        <v>67</v>
      </c>
      <c r="D9" s="3" t="s">
        <v>68</v>
      </c>
      <c r="E9" s="3" t="s">
        <v>27</v>
      </c>
      <c r="F9" s="3" t="s">
        <v>69</v>
      </c>
      <c r="G9" s="4">
        <v>116919</v>
      </c>
      <c r="H9" s="11" t="s">
        <v>48</v>
      </c>
      <c r="I9" s="3">
        <v>2.58</v>
      </c>
      <c r="J9" s="3">
        <v>5.8</v>
      </c>
      <c r="K9" s="12">
        <v>2.5</v>
      </c>
      <c r="L9" s="11" t="s">
        <v>44</v>
      </c>
      <c r="M9" s="15">
        <f t="shared" si="0"/>
        <v>0.555172413793103</v>
      </c>
      <c r="N9" s="15">
        <f t="shared" si="1"/>
        <v>-0.032</v>
      </c>
      <c r="O9" s="12">
        <v>1</v>
      </c>
      <c r="P9" s="3">
        <v>4.5</v>
      </c>
      <c r="Q9" s="3">
        <v>1368</v>
      </c>
      <c r="R9" s="3">
        <f t="shared" si="2"/>
        <v>-3.3</v>
      </c>
      <c r="S9" s="3">
        <f t="shared" si="3"/>
        <v>-2</v>
      </c>
      <c r="T9" s="3">
        <v>886</v>
      </c>
      <c r="U9" s="3">
        <v>0</v>
      </c>
      <c r="V9" s="4">
        <v>3</v>
      </c>
      <c r="W9" s="3" t="s">
        <v>31</v>
      </c>
      <c r="X9" s="23">
        <v>45110.4329398148</v>
      </c>
      <c r="Y9" s="11" t="s">
        <v>70</v>
      </c>
    </row>
    <row r="10" spans="1:25">
      <c r="A10" s="3">
        <v>9</v>
      </c>
      <c r="B10" s="4">
        <v>199243</v>
      </c>
      <c r="C10" s="3" t="s">
        <v>71</v>
      </c>
      <c r="D10" s="3" t="s">
        <v>72</v>
      </c>
      <c r="E10" s="3" t="s">
        <v>35</v>
      </c>
      <c r="F10" s="3" t="s">
        <v>73</v>
      </c>
      <c r="G10" s="4">
        <v>116919</v>
      </c>
      <c r="H10" s="11" t="s">
        <v>48</v>
      </c>
      <c r="I10" s="3">
        <v>383.8</v>
      </c>
      <c r="J10" s="3">
        <v>418</v>
      </c>
      <c r="K10" s="12">
        <v>377.6</v>
      </c>
      <c r="L10" s="11" t="s">
        <v>74</v>
      </c>
      <c r="M10" s="15">
        <f t="shared" si="0"/>
        <v>0.0818181818181818</v>
      </c>
      <c r="N10" s="15">
        <f t="shared" si="1"/>
        <v>-0.0164194915254237</v>
      </c>
      <c r="O10" s="12">
        <v>1</v>
      </c>
      <c r="P10" s="3">
        <v>0</v>
      </c>
      <c r="Q10" s="3">
        <v>24</v>
      </c>
      <c r="R10" s="3">
        <f t="shared" si="2"/>
        <v>-40.4</v>
      </c>
      <c r="S10" s="3">
        <f t="shared" si="3"/>
        <v>377.6</v>
      </c>
      <c r="T10" s="3">
        <v>19</v>
      </c>
      <c r="U10" s="3">
        <v>0</v>
      </c>
      <c r="V10" s="4">
        <v>2</v>
      </c>
      <c r="W10" s="3" t="s">
        <v>31</v>
      </c>
      <c r="X10" s="23">
        <v>45111.4220023148</v>
      </c>
      <c r="Y10" s="11" t="s">
        <v>32</v>
      </c>
    </row>
    <row r="11" spans="1:25">
      <c r="A11" s="3">
        <v>10</v>
      </c>
      <c r="B11" s="4">
        <v>187752</v>
      </c>
      <c r="C11" s="3" t="s">
        <v>75</v>
      </c>
      <c r="D11" s="3" t="s">
        <v>76</v>
      </c>
      <c r="E11" s="3" t="s">
        <v>35</v>
      </c>
      <c r="F11" s="3" t="s">
        <v>77</v>
      </c>
      <c r="G11" s="4">
        <v>707</v>
      </c>
      <c r="H11" s="11" t="s">
        <v>78</v>
      </c>
      <c r="I11" s="3">
        <v>505</v>
      </c>
      <c r="J11" s="3">
        <v>598</v>
      </c>
      <c r="K11" s="12">
        <v>499</v>
      </c>
      <c r="L11" s="11" t="s">
        <v>44</v>
      </c>
      <c r="M11" s="15">
        <f t="shared" si="0"/>
        <v>0.155518394648829</v>
      </c>
      <c r="N11" s="15">
        <f t="shared" si="1"/>
        <v>-0.0120240480961924</v>
      </c>
      <c r="O11" s="12">
        <v>1</v>
      </c>
      <c r="P11" s="3">
        <v>0</v>
      </c>
      <c r="Q11" s="3">
        <v>9</v>
      </c>
      <c r="R11" s="3">
        <f t="shared" si="2"/>
        <v>-99</v>
      </c>
      <c r="S11" s="3">
        <f t="shared" si="3"/>
        <v>499</v>
      </c>
      <c r="T11" s="3">
        <v>40.3333</v>
      </c>
      <c r="U11" s="3">
        <v>0</v>
      </c>
      <c r="V11" s="4">
        <v>1</v>
      </c>
      <c r="W11" s="3" t="s">
        <v>31</v>
      </c>
      <c r="X11" s="23">
        <v>45109.6995717593</v>
      </c>
      <c r="Y11" s="11" t="s">
        <v>66</v>
      </c>
    </row>
    <row r="12" spans="1:25">
      <c r="A12" s="3">
        <v>11</v>
      </c>
      <c r="B12" s="4">
        <v>240000</v>
      </c>
      <c r="C12" s="3" t="s">
        <v>79</v>
      </c>
      <c r="D12" s="3" t="s">
        <v>80</v>
      </c>
      <c r="E12" s="3" t="s">
        <v>35</v>
      </c>
      <c r="F12" s="3" t="s">
        <v>81</v>
      </c>
      <c r="G12" s="4">
        <v>707</v>
      </c>
      <c r="H12" s="11" t="s">
        <v>78</v>
      </c>
      <c r="I12" s="3">
        <v>58.58</v>
      </c>
      <c r="J12" s="3">
        <v>198</v>
      </c>
      <c r="K12" s="12">
        <v>58</v>
      </c>
      <c r="L12" s="11" t="s">
        <v>44</v>
      </c>
      <c r="M12" s="15">
        <f t="shared" si="0"/>
        <v>0.704141414141414</v>
      </c>
      <c r="N12" s="15">
        <f t="shared" si="1"/>
        <v>-0.00999999999999997</v>
      </c>
      <c r="O12" s="12">
        <v>1</v>
      </c>
      <c r="P12" s="3">
        <v>178</v>
      </c>
      <c r="Q12" s="3">
        <v>56</v>
      </c>
      <c r="R12" s="3">
        <f t="shared" si="2"/>
        <v>-140</v>
      </c>
      <c r="S12" s="3">
        <f t="shared" si="3"/>
        <v>-120</v>
      </c>
      <c r="T12" s="3">
        <v>107</v>
      </c>
      <c r="U12" s="3">
        <v>0</v>
      </c>
      <c r="V12" s="11"/>
      <c r="W12" s="3" t="s">
        <v>31</v>
      </c>
      <c r="X12" s="23">
        <v>45109.6999768519</v>
      </c>
      <c r="Y12" s="11" t="s">
        <v>66</v>
      </c>
    </row>
    <row r="13" spans="1:25">
      <c r="A13" s="3">
        <v>12</v>
      </c>
      <c r="B13" s="4">
        <v>183498</v>
      </c>
      <c r="C13" s="3" t="s">
        <v>82</v>
      </c>
      <c r="D13" s="3" t="s">
        <v>83</v>
      </c>
      <c r="E13" s="3" t="s">
        <v>35</v>
      </c>
      <c r="F13" s="3" t="s">
        <v>84</v>
      </c>
      <c r="G13" s="4">
        <v>104430</v>
      </c>
      <c r="H13" s="11" t="s">
        <v>85</v>
      </c>
      <c r="I13" s="3">
        <v>29.96</v>
      </c>
      <c r="J13" s="3">
        <v>39.8</v>
      </c>
      <c r="K13" s="12">
        <v>30</v>
      </c>
      <c r="L13" s="11" t="s">
        <v>44</v>
      </c>
      <c r="M13" s="15">
        <f t="shared" si="0"/>
        <v>0.247236180904523</v>
      </c>
      <c r="N13" s="15">
        <f t="shared" si="1"/>
        <v>0.0013333333333333</v>
      </c>
      <c r="O13" s="12">
        <v>1</v>
      </c>
      <c r="P13" s="3">
        <v>0</v>
      </c>
      <c r="Q13" s="3">
        <v>425</v>
      </c>
      <c r="R13" s="3">
        <f t="shared" si="2"/>
        <v>-9.8</v>
      </c>
      <c r="S13" s="3">
        <f t="shared" si="3"/>
        <v>30</v>
      </c>
      <c r="T13" s="3">
        <v>416</v>
      </c>
      <c r="U13" s="3">
        <v>0</v>
      </c>
      <c r="V13" s="4">
        <v>1</v>
      </c>
      <c r="W13" s="3" t="s">
        <v>31</v>
      </c>
      <c r="X13" s="23">
        <v>45103.3945949074</v>
      </c>
      <c r="Y13" s="11" t="s">
        <v>32</v>
      </c>
    </row>
    <row r="14" spans="1:25">
      <c r="A14" s="3">
        <v>13</v>
      </c>
      <c r="B14" s="4">
        <v>132529</v>
      </c>
      <c r="C14" s="3" t="s">
        <v>86</v>
      </c>
      <c r="D14" s="3" t="s">
        <v>87</v>
      </c>
      <c r="E14" s="3" t="s">
        <v>27</v>
      </c>
      <c r="F14" s="3" t="s">
        <v>88</v>
      </c>
      <c r="G14" s="4">
        <v>104430</v>
      </c>
      <c r="H14" s="11" t="s">
        <v>85</v>
      </c>
      <c r="I14" s="3">
        <v>51.51</v>
      </c>
      <c r="J14" s="3">
        <v>128</v>
      </c>
      <c r="K14" s="12">
        <v>52</v>
      </c>
      <c r="L14" s="11" t="s">
        <v>44</v>
      </c>
      <c r="M14" s="15">
        <f t="shared" si="0"/>
        <v>0.597578125</v>
      </c>
      <c r="N14" s="15">
        <f t="shared" si="1"/>
        <v>0.00942307692307696</v>
      </c>
      <c r="O14" s="12">
        <v>1</v>
      </c>
      <c r="P14" s="3">
        <v>0</v>
      </c>
      <c r="Q14" s="3">
        <v>82</v>
      </c>
      <c r="R14" s="3">
        <f t="shared" si="2"/>
        <v>-76</v>
      </c>
      <c r="S14" s="3">
        <f t="shared" si="3"/>
        <v>52</v>
      </c>
      <c r="T14" s="3">
        <v>111</v>
      </c>
      <c r="U14" s="3">
        <v>0</v>
      </c>
      <c r="V14" s="11"/>
      <c r="W14" s="3" t="s">
        <v>31</v>
      </c>
      <c r="X14" s="23">
        <v>45103.3956365741</v>
      </c>
      <c r="Y14" s="11" t="s">
        <v>32</v>
      </c>
    </row>
    <row r="15" spans="1:25">
      <c r="A15" s="3">
        <v>14</v>
      </c>
      <c r="B15" s="4">
        <v>121218</v>
      </c>
      <c r="C15" s="3" t="s">
        <v>89</v>
      </c>
      <c r="D15" s="3" t="s">
        <v>90</v>
      </c>
      <c r="E15" s="3" t="s">
        <v>35</v>
      </c>
      <c r="F15" s="3" t="s">
        <v>91</v>
      </c>
      <c r="G15" s="4">
        <v>514</v>
      </c>
      <c r="H15" s="11" t="s">
        <v>59</v>
      </c>
      <c r="I15" s="3">
        <v>19.19</v>
      </c>
      <c r="J15" s="3">
        <v>23.5</v>
      </c>
      <c r="K15" s="12">
        <v>19.5</v>
      </c>
      <c r="L15" s="11" t="s">
        <v>92</v>
      </c>
      <c r="M15" s="15">
        <f t="shared" si="0"/>
        <v>0.183404255319149</v>
      </c>
      <c r="N15" s="15">
        <f t="shared" si="1"/>
        <v>0.0158974358974358</v>
      </c>
      <c r="O15" s="12">
        <v>2</v>
      </c>
      <c r="P15" s="3">
        <v>0</v>
      </c>
      <c r="Q15" s="3">
        <v>193</v>
      </c>
      <c r="R15" s="3">
        <f t="shared" si="2"/>
        <v>-4</v>
      </c>
      <c r="S15" s="3">
        <f t="shared" si="3"/>
        <v>19.5</v>
      </c>
      <c r="T15" s="3">
        <v>137</v>
      </c>
      <c r="U15" s="3">
        <v>0</v>
      </c>
      <c r="V15" s="4">
        <v>1</v>
      </c>
      <c r="W15" s="3" t="s">
        <v>31</v>
      </c>
      <c r="X15" s="23">
        <v>45111.805462963</v>
      </c>
      <c r="Y15" s="11" t="s">
        <v>32</v>
      </c>
    </row>
    <row r="16" spans="1:25">
      <c r="A16" s="3">
        <v>15</v>
      </c>
      <c r="B16" s="4">
        <v>191885</v>
      </c>
      <c r="C16" s="3" t="s">
        <v>93</v>
      </c>
      <c r="D16" s="3" t="s">
        <v>94</v>
      </c>
      <c r="E16" s="3" t="s">
        <v>35</v>
      </c>
      <c r="F16" s="3" t="s">
        <v>95</v>
      </c>
      <c r="G16" s="4">
        <v>721</v>
      </c>
      <c r="H16" s="11" t="s">
        <v>96</v>
      </c>
      <c r="I16" s="3">
        <v>57.63</v>
      </c>
      <c r="J16" s="3">
        <v>118</v>
      </c>
      <c r="K16" s="12">
        <v>59</v>
      </c>
      <c r="L16" s="11" t="s">
        <v>97</v>
      </c>
      <c r="M16" s="15">
        <f t="shared" si="0"/>
        <v>0.511610169491525</v>
      </c>
      <c r="N16" s="15">
        <f t="shared" si="1"/>
        <v>0.0232203389830508</v>
      </c>
      <c r="O16" s="12">
        <v>3</v>
      </c>
      <c r="P16" s="3">
        <v>0</v>
      </c>
      <c r="Q16" s="3">
        <v>21</v>
      </c>
      <c r="R16" s="3">
        <f t="shared" si="2"/>
        <v>-59</v>
      </c>
      <c r="S16" s="3">
        <f t="shared" si="3"/>
        <v>59</v>
      </c>
      <c r="T16" s="3">
        <v>59</v>
      </c>
      <c r="U16" s="3">
        <v>0</v>
      </c>
      <c r="V16" s="4">
        <v>2</v>
      </c>
      <c r="W16" s="3" t="s">
        <v>31</v>
      </c>
      <c r="X16" s="23">
        <v>45111.7974305556</v>
      </c>
      <c r="Y16" s="11" t="s">
        <v>32</v>
      </c>
    </row>
    <row r="17" spans="1:25">
      <c r="A17" s="3">
        <v>16</v>
      </c>
      <c r="B17" s="4">
        <v>227524</v>
      </c>
      <c r="C17" s="3" t="s">
        <v>98</v>
      </c>
      <c r="D17" s="3" t="s">
        <v>99</v>
      </c>
      <c r="E17" s="3" t="s">
        <v>35</v>
      </c>
      <c r="F17" s="3" t="s">
        <v>100</v>
      </c>
      <c r="G17" s="4">
        <v>721</v>
      </c>
      <c r="H17" s="11" t="s">
        <v>96</v>
      </c>
      <c r="I17" s="3">
        <v>34</v>
      </c>
      <c r="J17" s="3">
        <v>78</v>
      </c>
      <c r="K17" s="12">
        <v>35</v>
      </c>
      <c r="L17" s="11" t="s">
        <v>97</v>
      </c>
      <c r="M17" s="15">
        <f t="shared" si="0"/>
        <v>0.564102564102564</v>
      </c>
      <c r="N17" s="15">
        <f t="shared" si="1"/>
        <v>0.0285714285714286</v>
      </c>
      <c r="O17" s="12">
        <v>3</v>
      </c>
      <c r="P17" s="3">
        <v>0</v>
      </c>
      <c r="Q17" s="3">
        <v>19</v>
      </c>
      <c r="R17" s="3">
        <f t="shared" si="2"/>
        <v>-43</v>
      </c>
      <c r="S17" s="3">
        <f t="shared" si="3"/>
        <v>35</v>
      </c>
      <c r="T17" s="3">
        <v>145</v>
      </c>
      <c r="U17" s="3">
        <v>0</v>
      </c>
      <c r="V17" s="4">
        <v>3</v>
      </c>
      <c r="W17" s="3" t="s">
        <v>31</v>
      </c>
      <c r="X17" s="23">
        <v>45111.7957986111</v>
      </c>
      <c r="Y17" s="11" t="s">
        <v>32</v>
      </c>
    </row>
    <row r="18" spans="1:25">
      <c r="A18" s="3">
        <v>17</v>
      </c>
      <c r="B18" s="4">
        <v>17360</v>
      </c>
      <c r="C18" s="3" t="s">
        <v>101</v>
      </c>
      <c r="D18" s="3" t="s">
        <v>102</v>
      </c>
      <c r="E18" s="3" t="s">
        <v>35</v>
      </c>
      <c r="F18" s="3" t="s">
        <v>103</v>
      </c>
      <c r="G18" s="4">
        <v>744</v>
      </c>
      <c r="H18" s="11" t="s">
        <v>104</v>
      </c>
      <c r="I18" s="3">
        <v>26.44</v>
      </c>
      <c r="J18" s="3">
        <v>42</v>
      </c>
      <c r="K18" s="12">
        <v>27.8</v>
      </c>
      <c r="L18" s="11" t="s">
        <v>105</v>
      </c>
      <c r="M18" s="15">
        <f t="shared" si="0"/>
        <v>0.37047619047619</v>
      </c>
      <c r="N18" s="15">
        <f t="shared" si="1"/>
        <v>0.0489208633093525</v>
      </c>
      <c r="O18" s="12">
        <v>3</v>
      </c>
      <c r="P18" s="3">
        <v>0</v>
      </c>
      <c r="Q18" s="3">
        <v>485</v>
      </c>
      <c r="R18" s="3">
        <f t="shared" si="2"/>
        <v>-14.2</v>
      </c>
      <c r="S18" s="3">
        <f t="shared" si="3"/>
        <v>27.8</v>
      </c>
      <c r="T18" s="3">
        <v>440</v>
      </c>
      <c r="U18" s="3">
        <v>0</v>
      </c>
      <c r="V18" s="4">
        <v>3</v>
      </c>
      <c r="W18" s="3" t="s">
        <v>31</v>
      </c>
      <c r="X18" s="23">
        <v>45108.4587731482</v>
      </c>
      <c r="Y18" s="11" t="s">
        <v>32</v>
      </c>
    </row>
    <row r="19" spans="1:25">
      <c r="A19" s="3">
        <v>18</v>
      </c>
      <c r="B19" s="4">
        <v>179288</v>
      </c>
      <c r="C19" s="3" t="s">
        <v>106</v>
      </c>
      <c r="D19" s="3" t="s">
        <v>107</v>
      </c>
      <c r="E19" s="3" t="s">
        <v>35</v>
      </c>
      <c r="F19" s="3" t="s">
        <v>108</v>
      </c>
      <c r="G19" s="4">
        <v>387</v>
      </c>
      <c r="H19" s="11" t="s">
        <v>109</v>
      </c>
      <c r="I19" s="3">
        <v>28.23</v>
      </c>
      <c r="J19" s="3">
        <v>36</v>
      </c>
      <c r="K19" s="12">
        <v>29.8</v>
      </c>
      <c r="L19" s="11" t="s">
        <v>44</v>
      </c>
      <c r="M19" s="15">
        <f t="shared" si="0"/>
        <v>0.215833333333333</v>
      </c>
      <c r="N19" s="15">
        <f t="shared" si="1"/>
        <v>0.0526845637583893</v>
      </c>
      <c r="O19" s="12">
        <v>2</v>
      </c>
      <c r="P19" s="3">
        <v>34.9</v>
      </c>
      <c r="Q19" s="3">
        <v>2558</v>
      </c>
      <c r="R19" s="3">
        <f t="shared" si="2"/>
        <v>-6.2</v>
      </c>
      <c r="S19" s="3">
        <f t="shared" si="3"/>
        <v>-5.1</v>
      </c>
      <c r="T19" s="3">
        <v>997</v>
      </c>
      <c r="U19" s="3">
        <v>0</v>
      </c>
      <c r="V19" s="4">
        <v>8</v>
      </c>
      <c r="W19" s="3" t="s">
        <v>31</v>
      </c>
      <c r="X19" s="23">
        <v>45110.4283912037</v>
      </c>
      <c r="Y19" s="11" t="s">
        <v>32</v>
      </c>
    </row>
    <row r="20" spans="1:25">
      <c r="A20" s="3">
        <v>19</v>
      </c>
      <c r="B20" s="4">
        <v>141123</v>
      </c>
      <c r="C20" s="3" t="s">
        <v>110</v>
      </c>
      <c r="D20" s="3" t="s">
        <v>111</v>
      </c>
      <c r="E20" s="3" t="s">
        <v>35</v>
      </c>
      <c r="F20" s="3" t="s">
        <v>112</v>
      </c>
      <c r="G20" s="4">
        <v>114286</v>
      </c>
      <c r="H20" s="11" t="s">
        <v>113</v>
      </c>
      <c r="I20" s="3">
        <v>33.8</v>
      </c>
      <c r="J20" s="3">
        <v>43.5</v>
      </c>
      <c r="K20" s="12">
        <v>36</v>
      </c>
      <c r="L20" s="11" t="s">
        <v>74</v>
      </c>
      <c r="M20" s="15">
        <f t="shared" si="0"/>
        <v>0.222988505747127</v>
      </c>
      <c r="N20" s="15">
        <f t="shared" si="1"/>
        <v>0.0611111111111112</v>
      </c>
      <c r="O20" s="12">
        <v>2</v>
      </c>
      <c r="P20" s="3">
        <v>0</v>
      </c>
      <c r="Q20" s="3">
        <v>707</v>
      </c>
      <c r="R20" s="3">
        <f t="shared" si="2"/>
        <v>-7.5</v>
      </c>
      <c r="S20" s="3">
        <f t="shared" si="3"/>
        <v>36</v>
      </c>
      <c r="T20" s="3">
        <v>1887</v>
      </c>
      <c r="U20" s="3">
        <v>184</v>
      </c>
      <c r="V20" s="4">
        <v>34</v>
      </c>
      <c r="W20" s="3" t="s">
        <v>31</v>
      </c>
      <c r="X20" s="23">
        <v>45111.8743865741</v>
      </c>
      <c r="Y20" s="11" t="s">
        <v>32</v>
      </c>
    </row>
    <row r="21" spans="1:25">
      <c r="A21" s="3">
        <v>20</v>
      </c>
      <c r="B21" s="4">
        <v>247442</v>
      </c>
      <c r="C21" s="3" t="s">
        <v>114</v>
      </c>
      <c r="D21" s="3" t="s">
        <v>115</v>
      </c>
      <c r="E21" s="3" t="s">
        <v>35</v>
      </c>
      <c r="F21" s="3" t="s">
        <v>116</v>
      </c>
      <c r="G21" s="4">
        <v>594</v>
      </c>
      <c r="H21" s="11" t="s">
        <v>117</v>
      </c>
      <c r="I21" s="3">
        <v>91.04</v>
      </c>
      <c r="J21" s="3">
        <v>116</v>
      </c>
      <c r="K21" s="12">
        <v>98</v>
      </c>
      <c r="L21" s="11" t="s">
        <v>118</v>
      </c>
      <c r="M21" s="15">
        <f t="shared" si="0"/>
        <v>0.215172413793103</v>
      </c>
      <c r="N21" s="15">
        <f t="shared" si="1"/>
        <v>0.0710204081632652</v>
      </c>
      <c r="O21" s="12">
        <v>3</v>
      </c>
      <c r="P21" s="3">
        <v>0</v>
      </c>
      <c r="Q21" s="3">
        <v>544</v>
      </c>
      <c r="R21" s="3">
        <f t="shared" si="2"/>
        <v>-18</v>
      </c>
      <c r="S21" s="3">
        <f t="shared" si="3"/>
        <v>98</v>
      </c>
      <c r="T21" s="3">
        <v>417</v>
      </c>
      <c r="U21" s="3">
        <v>0</v>
      </c>
      <c r="V21" s="4">
        <v>2</v>
      </c>
      <c r="W21" s="3" t="s">
        <v>31</v>
      </c>
      <c r="X21" s="23">
        <v>45109.3661342593</v>
      </c>
      <c r="Y21" s="11" t="s">
        <v>32</v>
      </c>
    </row>
    <row r="22" spans="1:25">
      <c r="A22" s="3">
        <v>21</v>
      </c>
      <c r="B22" s="4">
        <v>39494</v>
      </c>
      <c r="C22" s="3" t="s">
        <v>119</v>
      </c>
      <c r="D22" s="3" t="s">
        <v>120</v>
      </c>
      <c r="E22" s="3" t="s">
        <v>35</v>
      </c>
      <c r="F22" s="3" t="s">
        <v>51</v>
      </c>
      <c r="G22" s="4">
        <v>102934</v>
      </c>
      <c r="H22" s="11" t="s">
        <v>121</v>
      </c>
      <c r="I22" s="3">
        <v>208.67</v>
      </c>
      <c r="J22" s="3">
        <v>250</v>
      </c>
      <c r="K22" s="12">
        <v>225</v>
      </c>
      <c r="L22" s="11" t="s">
        <v>44</v>
      </c>
      <c r="M22" s="15">
        <f t="shared" si="0"/>
        <v>0.16532</v>
      </c>
      <c r="N22" s="15">
        <f t="shared" si="1"/>
        <v>0.0725777777777778</v>
      </c>
      <c r="O22" s="12">
        <v>3</v>
      </c>
      <c r="P22" s="3">
        <v>0</v>
      </c>
      <c r="Q22" s="3">
        <v>84</v>
      </c>
      <c r="R22" s="3">
        <f t="shared" si="2"/>
        <v>-25</v>
      </c>
      <c r="S22" s="3">
        <f t="shared" si="3"/>
        <v>225</v>
      </c>
      <c r="T22" s="3">
        <v>51</v>
      </c>
      <c r="U22" s="3">
        <v>0</v>
      </c>
      <c r="V22" s="11"/>
      <c r="W22" s="3" t="s">
        <v>31</v>
      </c>
      <c r="X22" s="23">
        <v>45106.5583217593</v>
      </c>
      <c r="Y22" s="11" t="s">
        <v>32</v>
      </c>
    </row>
    <row r="23" spans="1:25">
      <c r="A23" s="3">
        <v>22</v>
      </c>
      <c r="B23" s="4">
        <v>218655</v>
      </c>
      <c r="C23" s="3" t="s">
        <v>122</v>
      </c>
      <c r="D23" s="3" t="s">
        <v>123</v>
      </c>
      <c r="E23" s="3" t="s">
        <v>35</v>
      </c>
      <c r="F23" s="3" t="s">
        <v>124</v>
      </c>
      <c r="G23" s="4">
        <v>587</v>
      </c>
      <c r="H23" s="11" t="s">
        <v>125</v>
      </c>
      <c r="I23" s="3">
        <v>69.07</v>
      </c>
      <c r="J23" s="3">
        <v>82.8</v>
      </c>
      <c r="K23" s="12">
        <v>75</v>
      </c>
      <c r="L23" s="11" t="s">
        <v>126</v>
      </c>
      <c r="M23" s="15">
        <f t="shared" si="0"/>
        <v>0.165821256038647</v>
      </c>
      <c r="N23" s="15">
        <f t="shared" si="1"/>
        <v>0.0790666666666668</v>
      </c>
      <c r="O23" s="12">
        <v>3</v>
      </c>
      <c r="P23" s="3">
        <v>0</v>
      </c>
      <c r="Q23" s="3">
        <v>128</v>
      </c>
      <c r="R23" s="3">
        <f t="shared" si="2"/>
        <v>-7.8</v>
      </c>
      <c r="S23" s="3">
        <f t="shared" si="3"/>
        <v>75</v>
      </c>
      <c r="T23" s="3">
        <v>68</v>
      </c>
      <c r="U23" s="3">
        <v>0</v>
      </c>
      <c r="V23" s="4">
        <v>3</v>
      </c>
      <c r="W23" s="3" t="s">
        <v>31</v>
      </c>
      <c r="X23" s="23">
        <v>45110.8144791667</v>
      </c>
      <c r="Y23" s="11" t="s">
        <v>32</v>
      </c>
    </row>
    <row r="24" spans="1:25">
      <c r="A24" s="3">
        <v>23</v>
      </c>
      <c r="B24" s="4">
        <v>164178</v>
      </c>
      <c r="C24" s="3" t="s">
        <v>127</v>
      </c>
      <c r="D24" s="3" t="s">
        <v>128</v>
      </c>
      <c r="E24" s="3" t="s">
        <v>35</v>
      </c>
      <c r="F24" s="3" t="s">
        <v>129</v>
      </c>
      <c r="G24" s="4">
        <v>111400</v>
      </c>
      <c r="H24" s="11" t="s">
        <v>130</v>
      </c>
      <c r="I24" s="3">
        <v>77.99</v>
      </c>
      <c r="J24" s="3">
        <v>125</v>
      </c>
      <c r="K24" s="12">
        <v>85</v>
      </c>
      <c r="L24" s="11" t="s">
        <v>131</v>
      </c>
      <c r="M24" s="15">
        <f t="shared" si="0"/>
        <v>0.37608</v>
      </c>
      <c r="N24" s="15">
        <f t="shared" si="1"/>
        <v>0.0824705882352942</v>
      </c>
      <c r="O24" s="12">
        <v>3</v>
      </c>
      <c r="P24" s="3">
        <v>0</v>
      </c>
      <c r="Q24" s="3">
        <v>210.35</v>
      </c>
      <c r="R24" s="3">
        <f t="shared" si="2"/>
        <v>-40</v>
      </c>
      <c r="S24" s="3">
        <f t="shared" si="3"/>
        <v>85</v>
      </c>
      <c r="T24" s="3">
        <v>245.57</v>
      </c>
      <c r="U24" s="3">
        <v>0</v>
      </c>
      <c r="V24" s="4">
        <v>3</v>
      </c>
      <c r="W24" s="3" t="s">
        <v>31</v>
      </c>
      <c r="X24" s="23">
        <v>45106.6482291667</v>
      </c>
      <c r="Y24" s="11" t="s">
        <v>32</v>
      </c>
    </row>
    <row r="25" spans="1:25">
      <c r="A25" s="3">
        <v>24</v>
      </c>
      <c r="B25" s="4">
        <v>86798</v>
      </c>
      <c r="C25" s="3" t="s">
        <v>132</v>
      </c>
      <c r="D25" s="3" t="s">
        <v>133</v>
      </c>
      <c r="E25" s="3" t="s">
        <v>35</v>
      </c>
      <c r="F25" s="3" t="s">
        <v>84</v>
      </c>
      <c r="G25" s="4">
        <v>716</v>
      </c>
      <c r="H25" s="11" t="s">
        <v>134</v>
      </c>
      <c r="I25" s="3">
        <v>21.85</v>
      </c>
      <c r="J25" s="3">
        <v>27</v>
      </c>
      <c r="K25" s="12">
        <v>24</v>
      </c>
      <c r="L25" s="11" t="s">
        <v>44</v>
      </c>
      <c r="M25" s="15">
        <f t="shared" si="0"/>
        <v>0.190740740740741</v>
      </c>
      <c r="N25" s="15">
        <f t="shared" si="1"/>
        <v>0.0895833333333333</v>
      </c>
      <c r="O25" s="12">
        <v>2</v>
      </c>
      <c r="P25" s="3">
        <v>0</v>
      </c>
      <c r="Q25" s="3">
        <v>697</v>
      </c>
      <c r="R25" s="3">
        <f t="shared" si="2"/>
        <v>-3</v>
      </c>
      <c r="S25" s="3">
        <f t="shared" si="3"/>
        <v>24</v>
      </c>
      <c r="T25" s="3">
        <v>539</v>
      </c>
      <c r="U25" s="3">
        <v>0</v>
      </c>
      <c r="V25" s="4">
        <v>5</v>
      </c>
      <c r="W25" s="3" t="s">
        <v>31</v>
      </c>
      <c r="X25" s="23">
        <v>45106.6326851852</v>
      </c>
      <c r="Y25" s="11" t="s">
        <v>32</v>
      </c>
    </row>
    <row r="26" spans="1:25">
      <c r="A26" s="3">
        <v>25</v>
      </c>
      <c r="B26" s="4">
        <v>361</v>
      </c>
      <c r="C26" s="3" t="s">
        <v>135</v>
      </c>
      <c r="D26" s="3" t="s">
        <v>136</v>
      </c>
      <c r="E26" s="3" t="s">
        <v>27</v>
      </c>
      <c r="F26" s="3" t="s">
        <v>137</v>
      </c>
      <c r="G26" s="4">
        <v>104430</v>
      </c>
      <c r="H26" s="11" t="s">
        <v>85</v>
      </c>
      <c r="I26" s="3">
        <v>36.3</v>
      </c>
      <c r="J26" s="3">
        <v>50.8</v>
      </c>
      <c r="K26" s="12">
        <v>40</v>
      </c>
      <c r="L26" s="11" t="s">
        <v>44</v>
      </c>
      <c r="M26" s="15">
        <f t="shared" si="0"/>
        <v>0.285433070866142</v>
      </c>
      <c r="N26" s="15">
        <f t="shared" si="1"/>
        <v>0.0925000000000001</v>
      </c>
      <c r="O26" s="12">
        <v>1</v>
      </c>
      <c r="P26" s="3">
        <v>48.4</v>
      </c>
      <c r="Q26" s="3">
        <v>161</v>
      </c>
      <c r="R26" s="3">
        <f t="shared" si="2"/>
        <v>-10.8</v>
      </c>
      <c r="S26" s="3">
        <f t="shared" si="3"/>
        <v>-8.4</v>
      </c>
      <c r="T26" s="3">
        <v>258</v>
      </c>
      <c r="U26" s="3">
        <v>0</v>
      </c>
      <c r="V26" s="4">
        <v>2</v>
      </c>
      <c r="W26" s="3" t="s">
        <v>31</v>
      </c>
      <c r="X26" s="23">
        <v>45102.899224537</v>
      </c>
      <c r="Y26" s="11" t="s">
        <v>32</v>
      </c>
    </row>
    <row r="27" spans="1:25">
      <c r="A27" s="3">
        <v>26</v>
      </c>
      <c r="B27" s="4">
        <v>14676</v>
      </c>
      <c r="C27" s="3" t="s">
        <v>138</v>
      </c>
      <c r="D27" s="3" t="s">
        <v>139</v>
      </c>
      <c r="E27" s="3" t="s">
        <v>27</v>
      </c>
      <c r="F27" s="3" t="s">
        <v>140</v>
      </c>
      <c r="G27" s="4">
        <v>104430</v>
      </c>
      <c r="H27" s="11" t="s">
        <v>85</v>
      </c>
      <c r="I27" s="3">
        <v>18</v>
      </c>
      <c r="J27" s="3">
        <v>42.8</v>
      </c>
      <c r="K27" s="12">
        <v>20</v>
      </c>
      <c r="L27" s="11" t="s">
        <v>44</v>
      </c>
      <c r="M27" s="15">
        <f t="shared" si="0"/>
        <v>0.579439252336449</v>
      </c>
      <c r="N27" s="15">
        <f t="shared" si="1"/>
        <v>0.1</v>
      </c>
      <c r="O27" s="12">
        <v>1</v>
      </c>
      <c r="P27" s="3">
        <v>0</v>
      </c>
      <c r="Q27" s="3">
        <v>31</v>
      </c>
      <c r="R27" s="3">
        <f t="shared" si="2"/>
        <v>-22.8</v>
      </c>
      <c r="S27" s="3">
        <f t="shared" si="3"/>
        <v>20</v>
      </c>
      <c r="T27" s="3">
        <v>62</v>
      </c>
      <c r="U27" s="3">
        <v>0</v>
      </c>
      <c r="V27" s="11"/>
      <c r="W27" s="3" t="s">
        <v>141</v>
      </c>
      <c r="X27" s="23">
        <v>45103.397650463</v>
      </c>
      <c r="Y27" s="11" t="s">
        <v>32</v>
      </c>
    </row>
    <row r="28" spans="1:25">
      <c r="A28" s="3">
        <v>27</v>
      </c>
      <c r="B28" s="4">
        <v>41044</v>
      </c>
      <c r="C28" s="3" t="s">
        <v>33</v>
      </c>
      <c r="D28" s="3" t="s">
        <v>34</v>
      </c>
      <c r="E28" s="3" t="s">
        <v>35</v>
      </c>
      <c r="F28" s="3" t="s">
        <v>36</v>
      </c>
      <c r="G28" s="4">
        <v>587</v>
      </c>
      <c r="H28" s="11" t="s">
        <v>125</v>
      </c>
      <c r="I28" s="3">
        <v>32.39</v>
      </c>
      <c r="J28" s="3">
        <v>43</v>
      </c>
      <c r="K28" s="12">
        <v>36</v>
      </c>
      <c r="L28" s="11" t="s">
        <v>126</v>
      </c>
      <c r="M28" s="15">
        <f t="shared" si="0"/>
        <v>0.246744186046512</v>
      </c>
      <c r="N28" s="15">
        <f t="shared" si="1"/>
        <v>0.100277777777778</v>
      </c>
      <c r="O28" s="12">
        <v>3</v>
      </c>
      <c r="P28" s="3">
        <v>0</v>
      </c>
      <c r="Q28" s="3">
        <v>318</v>
      </c>
      <c r="R28" s="3">
        <f t="shared" si="2"/>
        <v>-7</v>
      </c>
      <c r="S28" s="3">
        <f t="shared" si="3"/>
        <v>36</v>
      </c>
      <c r="T28" s="3">
        <v>360</v>
      </c>
      <c r="U28" s="3">
        <v>0</v>
      </c>
      <c r="V28" s="4">
        <v>6</v>
      </c>
      <c r="W28" s="3" t="s">
        <v>31</v>
      </c>
      <c r="X28" s="23">
        <v>45106.7628009259</v>
      </c>
      <c r="Y28" s="11" t="s">
        <v>32</v>
      </c>
    </row>
    <row r="29" spans="1:25">
      <c r="A29" s="3">
        <v>28</v>
      </c>
      <c r="B29" s="4">
        <v>180172</v>
      </c>
      <c r="C29" s="3" t="s">
        <v>142</v>
      </c>
      <c r="D29" s="3" t="s">
        <v>143</v>
      </c>
      <c r="E29" s="3" t="s">
        <v>35</v>
      </c>
      <c r="F29" s="3" t="s">
        <v>144</v>
      </c>
      <c r="G29" s="4">
        <v>387</v>
      </c>
      <c r="H29" s="11" t="s">
        <v>109</v>
      </c>
      <c r="I29" s="3">
        <v>6.73</v>
      </c>
      <c r="J29" s="3">
        <v>14.99</v>
      </c>
      <c r="K29" s="12">
        <v>7.5</v>
      </c>
      <c r="L29" s="11" t="s">
        <v>44</v>
      </c>
      <c r="M29" s="15">
        <f t="shared" si="0"/>
        <v>0.551034022681788</v>
      </c>
      <c r="N29" s="15">
        <f t="shared" si="1"/>
        <v>0.102666666666667</v>
      </c>
      <c r="O29" s="12">
        <v>3</v>
      </c>
      <c r="P29" s="3">
        <v>12.8</v>
      </c>
      <c r="Q29" s="3">
        <v>2785</v>
      </c>
      <c r="R29" s="3">
        <f t="shared" si="2"/>
        <v>-7.49</v>
      </c>
      <c r="S29" s="3">
        <f t="shared" si="3"/>
        <v>-5.3</v>
      </c>
      <c r="T29" s="3">
        <v>856</v>
      </c>
      <c r="U29" s="3">
        <v>0</v>
      </c>
      <c r="V29" s="4">
        <v>9</v>
      </c>
      <c r="W29" s="3" t="s">
        <v>31</v>
      </c>
      <c r="X29" s="23">
        <v>45110.5325578704</v>
      </c>
      <c r="Y29" s="11" t="s">
        <v>32</v>
      </c>
    </row>
    <row r="30" spans="1:25">
      <c r="A30" s="3">
        <v>29</v>
      </c>
      <c r="B30" s="4">
        <v>176655</v>
      </c>
      <c r="C30" s="3" t="s">
        <v>145</v>
      </c>
      <c r="D30" s="3" t="s">
        <v>146</v>
      </c>
      <c r="E30" s="3" t="s">
        <v>35</v>
      </c>
      <c r="F30" s="3" t="s">
        <v>147</v>
      </c>
      <c r="G30" s="4">
        <v>738</v>
      </c>
      <c r="H30" s="11" t="s">
        <v>29</v>
      </c>
      <c r="I30" s="3">
        <v>24.9</v>
      </c>
      <c r="J30" s="3">
        <v>32.5</v>
      </c>
      <c r="K30" s="12">
        <v>28</v>
      </c>
      <c r="L30" s="11" t="s">
        <v>30</v>
      </c>
      <c r="M30" s="15">
        <f t="shared" si="0"/>
        <v>0.233846153846154</v>
      </c>
      <c r="N30" s="15">
        <f t="shared" si="1"/>
        <v>0.110714285714286</v>
      </c>
      <c r="O30" s="12">
        <v>3</v>
      </c>
      <c r="P30" s="3">
        <v>0</v>
      </c>
      <c r="Q30" s="3">
        <v>443</v>
      </c>
      <c r="R30" s="3">
        <f t="shared" si="2"/>
        <v>-4.5</v>
      </c>
      <c r="S30" s="3">
        <f t="shared" si="3"/>
        <v>28</v>
      </c>
      <c r="T30" s="3">
        <v>469</v>
      </c>
      <c r="U30" s="3">
        <v>0</v>
      </c>
      <c r="V30" s="4">
        <v>2</v>
      </c>
      <c r="W30" s="3" t="s">
        <v>31</v>
      </c>
      <c r="X30" s="23">
        <v>45110.5633912037</v>
      </c>
      <c r="Y30" s="11" t="s">
        <v>32</v>
      </c>
    </row>
    <row r="31" spans="1:25">
      <c r="A31" s="3">
        <v>30</v>
      </c>
      <c r="B31" s="4">
        <v>131917</v>
      </c>
      <c r="C31" s="3" t="s">
        <v>148</v>
      </c>
      <c r="D31" s="3" t="s">
        <v>149</v>
      </c>
      <c r="E31" s="3" t="s">
        <v>35</v>
      </c>
      <c r="F31" s="3" t="s">
        <v>150</v>
      </c>
      <c r="G31" s="4">
        <v>539</v>
      </c>
      <c r="H31" s="11" t="s">
        <v>151</v>
      </c>
      <c r="I31" s="3">
        <v>44.43</v>
      </c>
      <c r="J31" s="3">
        <v>55</v>
      </c>
      <c r="K31" s="12">
        <v>50</v>
      </c>
      <c r="L31" s="11" t="s">
        <v>152</v>
      </c>
      <c r="M31" s="15">
        <f t="shared" si="0"/>
        <v>0.192181818181818</v>
      </c>
      <c r="N31" s="15">
        <f t="shared" si="1"/>
        <v>0.1114</v>
      </c>
      <c r="O31" s="12">
        <v>3</v>
      </c>
      <c r="P31" s="3">
        <v>0</v>
      </c>
      <c r="Q31" s="3">
        <v>534</v>
      </c>
      <c r="R31" s="3">
        <f t="shared" si="2"/>
        <v>-5</v>
      </c>
      <c r="S31" s="3">
        <f t="shared" si="3"/>
        <v>50</v>
      </c>
      <c r="T31" s="3">
        <v>114</v>
      </c>
      <c r="U31" s="3">
        <v>0</v>
      </c>
      <c r="V31" s="4">
        <v>1</v>
      </c>
      <c r="W31" s="3" t="s">
        <v>31</v>
      </c>
      <c r="X31" s="23">
        <v>45104.850462963</v>
      </c>
      <c r="Y31" s="11" t="s">
        <v>32</v>
      </c>
    </row>
    <row r="32" spans="1:25">
      <c r="A32" s="3">
        <v>31</v>
      </c>
      <c r="B32" s="4">
        <v>153856</v>
      </c>
      <c r="C32" s="3" t="s">
        <v>153</v>
      </c>
      <c r="D32" s="3" t="s">
        <v>154</v>
      </c>
      <c r="E32" s="3" t="s">
        <v>35</v>
      </c>
      <c r="F32" s="3" t="s">
        <v>155</v>
      </c>
      <c r="G32" s="4">
        <v>578</v>
      </c>
      <c r="H32" s="11" t="s">
        <v>156</v>
      </c>
      <c r="I32" s="3">
        <v>71.5</v>
      </c>
      <c r="J32" s="3">
        <v>98</v>
      </c>
      <c r="K32" s="12">
        <v>82</v>
      </c>
      <c r="L32" s="11" t="s">
        <v>44</v>
      </c>
      <c r="M32" s="15">
        <f t="shared" si="0"/>
        <v>0.270408163265306</v>
      </c>
      <c r="N32" s="15">
        <f t="shared" si="1"/>
        <v>0.128048780487805</v>
      </c>
      <c r="O32" s="12">
        <v>2</v>
      </c>
      <c r="P32" s="3">
        <v>0</v>
      </c>
      <c r="Q32" s="3">
        <v>629</v>
      </c>
      <c r="R32" s="3">
        <f t="shared" si="2"/>
        <v>-16</v>
      </c>
      <c r="S32" s="3">
        <f t="shared" si="3"/>
        <v>82</v>
      </c>
      <c r="T32" s="3">
        <v>390</v>
      </c>
      <c r="U32" s="3">
        <v>0</v>
      </c>
      <c r="V32" s="4">
        <v>3</v>
      </c>
      <c r="W32" s="3" t="s">
        <v>31</v>
      </c>
      <c r="X32" s="23">
        <v>45105.6274884259</v>
      </c>
      <c r="Y32" s="11" t="s">
        <v>157</v>
      </c>
    </row>
    <row r="33" spans="1:25">
      <c r="A33" s="3">
        <v>32</v>
      </c>
      <c r="B33" s="4">
        <v>198896</v>
      </c>
      <c r="C33" s="3" t="s">
        <v>158</v>
      </c>
      <c r="D33" s="3" t="s">
        <v>159</v>
      </c>
      <c r="E33" s="3" t="s">
        <v>35</v>
      </c>
      <c r="F33" s="3" t="s">
        <v>160</v>
      </c>
      <c r="G33" s="4">
        <v>387</v>
      </c>
      <c r="H33" s="11" t="s">
        <v>109</v>
      </c>
      <c r="I33" s="3">
        <v>24.26</v>
      </c>
      <c r="J33" s="3">
        <v>53</v>
      </c>
      <c r="K33" s="12">
        <v>28.5</v>
      </c>
      <c r="L33" s="11" t="s">
        <v>44</v>
      </c>
      <c r="M33" s="15">
        <f t="shared" si="0"/>
        <v>0.542264150943396</v>
      </c>
      <c r="N33" s="15">
        <f t="shared" si="1"/>
        <v>0.148771929824561</v>
      </c>
      <c r="O33" s="12">
        <v>2</v>
      </c>
      <c r="P33" s="3">
        <v>49.8</v>
      </c>
      <c r="Q33" s="3">
        <v>616</v>
      </c>
      <c r="R33" s="3">
        <f t="shared" si="2"/>
        <v>-24.5</v>
      </c>
      <c r="S33" s="3">
        <f t="shared" si="3"/>
        <v>-21.3</v>
      </c>
      <c r="T33" s="3">
        <v>501</v>
      </c>
      <c r="U33" s="3">
        <v>0</v>
      </c>
      <c r="V33" s="4">
        <v>2</v>
      </c>
      <c r="W33" s="3" t="s">
        <v>31</v>
      </c>
      <c r="X33" s="23">
        <v>45110.459525463</v>
      </c>
      <c r="Y33" s="11" t="s">
        <v>32</v>
      </c>
    </row>
    <row r="34" spans="1:25">
      <c r="A34" s="3">
        <v>33</v>
      </c>
      <c r="B34" s="4">
        <v>124822</v>
      </c>
      <c r="C34" s="3" t="s">
        <v>161</v>
      </c>
      <c r="D34" s="3" t="s">
        <v>162</v>
      </c>
      <c r="E34" s="3" t="s">
        <v>35</v>
      </c>
      <c r="F34" s="3" t="s">
        <v>163</v>
      </c>
      <c r="G34" s="4">
        <v>738</v>
      </c>
      <c r="H34" s="11" t="s">
        <v>29</v>
      </c>
      <c r="I34" s="3">
        <v>26.26</v>
      </c>
      <c r="J34" s="3">
        <v>39.8</v>
      </c>
      <c r="K34" s="12">
        <v>31</v>
      </c>
      <c r="L34" s="11" t="s">
        <v>30</v>
      </c>
      <c r="M34" s="15">
        <f t="shared" si="0"/>
        <v>0.340201005025126</v>
      </c>
      <c r="N34" s="15">
        <f t="shared" si="1"/>
        <v>0.152903225806452</v>
      </c>
      <c r="O34" s="12">
        <v>3</v>
      </c>
      <c r="P34" s="3">
        <v>0</v>
      </c>
      <c r="Q34" s="3">
        <v>378</v>
      </c>
      <c r="R34" s="3">
        <f t="shared" si="2"/>
        <v>-8.8</v>
      </c>
      <c r="S34" s="3">
        <f t="shared" si="3"/>
        <v>31</v>
      </c>
      <c r="T34" s="3">
        <v>387</v>
      </c>
      <c r="U34" s="3">
        <v>0</v>
      </c>
      <c r="V34" s="4">
        <v>3</v>
      </c>
      <c r="W34" s="3" t="s">
        <v>31</v>
      </c>
      <c r="X34" s="23">
        <v>45103.4737037037</v>
      </c>
      <c r="Y34" s="11" t="s">
        <v>32</v>
      </c>
    </row>
    <row r="35" spans="1:25">
      <c r="A35" s="3">
        <v>34</v>
      </c>
      <c r="B35" s="4">
        <v>184361</v>
      </c>
      <c r="C35" s="3" t="s">
        <v>164</v>
      </c>
      <c r="D35" s="3" t="s">
        <v>165</v>
      </c>
      <c r="E35" s="3" t="s">
        <v>35</v>
      </c>
      <c r="F35" s="3" t="s">
        <v>95</v>
      </c>
      <c r="G35" s="4">
        <v>721</v>
      </c>
      <c r="H35" s="11" t="s">
        <v>96</v>
      </c>
      <c r="I35" s="3">
        <v>83.51</v>
      </c>
      <c r="J35" s="3">
        <v>208</v>
      </c>
      <c r="K35" s="12">
        <v>99</v>
      </c>
      <c r="L35" s="11" t="s">
        <v>97</v>
      </c>
      <c r="M35" s="15">
        <f t="shared" si="0"/>
        <v>0.598509615384615</v>
      </c>
      <c r="N35" s="15">
        <f t="shared" si="1"/>
        <v>0.156464646464646</v>
      </c>
      <c r="O35" s="12">
        <v>3</v>
      </c>
      <c r="P35" s="3">
        <v>0</v>
      </c>
      <c r="Q35" s="3">
        <v>185</v>
      </c>
      <c r="R35" s="3">
        <f t="shared" si="2"/>
        <v>-109</v>
      </c>
      <c r="S35" s="3">
        <f t="shared" si="3"/>
        <v>99</v>
      </c>
      <c r="T35" s="3">
        <v>325</v>
      </c>
      <c r="U35" s="3">
        <v>0</v>
      </c>
      <c r="V35" s="4">
        <v>2</v>
      </c>
      <c r="W35" s="3" t="s">
        <v>31</v>
      </c>
      <c r="X35" s="23">
        <v>45111.797962963</v>
      </c>
      <c r="Y35" s="11" t="s">
        <v>32</v>
      </c>
    </row>
    <row r="36" spans="1:25">
      <c r="A36" s="3">
        <v>35</v>
      </c>
      <c r="B36" s="4">
        <v>60219</v>
      </c>
      <c r="C36" s="3" t="s">
        <v>166</v>
      </c>
      <c r="D36" s="3" t="s">
        <v>167</v>
      </c>
      <c r="E36" s="3" t="s">
        <v>35</v>
      </c>
      <c r="F36" s="3" t="s">
        <v>168</v>
      </c>
      <c r="G36" s="4">
        <v>730</v>
      </c>
      <c r="H36" s="11" t="s">
        <v>169</v>
      </c>
      <c r="I36" s="3">
        <v>4.15</v>
      </c>
      <c r="J36" s="3">
        <v>9.9</v>
      </c>
      <c r="K36" s="12">
        <v>5</v>
      </c>
      <c r="L36" s="11" t="s">
        <v>170</v>
      </c>
      <c r="M36" s="15">
        <f t="shared" si="0"/>
        <v>0.580808080808081</v>
      </c>
      <c r="N36" s="15">
        <f t="shared" si="1"/>
        <v>0.17</v>
      </c>
      <c r="O36" s="12">
        <v>2</v>
      </c>
      <c r="P36" s="3">
        <v>0</v>
      </c>
      <c r="Q36" s="3">
        <v>574</v>
      </c>
      <c r="R36" s="3">
        <f t="shared" si="2"/>
        <v>-4.9</v>
      </c>
      <c r="S36" s="3">
        <f t="shared" si="3"/>
        <v>5</v>
      </c>
      <c r="T36" s="3">
        <v>404</v>
      </c>
      <c r="U36" s="3">
        <v>0</v>
      </c>
      <c r="V36" s="4">
        <v>4</v>
      </c>
      <c r="W36" s="3" t="s">
        <v>31</v>
      </c>
      <c r="X36" s="23">
        <v>45103.7125462963</v>
      </c>
      <c r="Y36" s="11" t="s">
        <v>32</v>
      </c>
    </row>
    <row r="37" spans="1:25">
      <c r="A37" s="3">
        <v>36</v>
      </c>
      <c r="B37" s="4">
        <v>47683</v>
      </c>
      <c r="C37" s="3" t="s">
        <v>171</v>
      </c>
      <c r="D37" s="3" t="s">
        <v>172</v>
      </c>
      <c r="E37" s="3" t="s">
        <v>35</v>
      </c>
      <c r="F37" s="3" t="s">
        <v>173</v>
      </c>
      <c r="G37" s="4">
        <v>367</v>
      </c>
      <c r="H37" s="11" t="s">
        <v>174</v>
      </c>
      <c r="I37" s="3">
        <v>16.1</v>
      </c>
      <c r="J37" s="3">
        <v>25.8</v>
      </c>
      <c r="K37" s="12">
        <v>19.8</v>
      </c>
      <c r="L37" s="11" t="s">
        <v>175</v>
      </c>
      <c r="M37" s="15">
        <f t="shared" si="0"/>
        <v>0.375968992248062</v>
      </c>
      <c r="N37" s="15">
        <f t="shared" si="1"/>
        <v>0.186868686868687</v>
      </c>
      <c r="O37" s="12">
        <v>3</v>
      </c>
      <c r="P37" s="3">
        <v>25.8</v>
      </c>
      <c r="Q37" s="3">
        <v>176484.3</v>
      </c>
      <c r="R37" s="3">
        <f t="shared" si="2"/>
        <v>-6</v>
      </c>
      <c r="S37" s="3">
        <f t="shared" si="3"/>
        <v>-6</v>
      </c>
      <c r="T37" s="3">
        <v>282041.7</v>
      </c>
      <c r="U37" s="3">
        <v>0</v>
      </c>
      <c r="V37" s="4"/>
      <c r="W37" s="3" t="s">
        <v>31</v>
      </c>
      <c r="X37" s="23">
        <v>45109.4171990741</v>
      </c>
      <c r="Y37" s="11" t="s">
        <v>32</v>
      </c>
    </row>
    <row r="38" spans="1:25">
      <c r="A38" s="3">
        <v>37</v>
      </c>
      <c r="B38" s="4">
        <v>3702</v>
      </c>
      <c r="C38" s="3" t="s">
        <v>176</v>
      </c>
      <c r="D38" s="3" t="s">
        <v>177</v>
      </c>
      <c r="E38" s="3" t="s">
        <v>178</v>
      </c>
      <c r="F38" s="3" t="s">
        <v>179</v>
      </c>
      <c r="G38" s="4">
        <v>104429</v>
      </c>
      <c r="H38" s="11" t="s">
        <v>180</v>
      </c>
      <c r="I38" s="3">
        <v>16.08</v>
      </c>
      <c r="J38" s="3">
        <v>29.9</v>
      </c>
      <c r="K38" s="12">
        <v>19.8</v>
      </c>
      <c r="L38" s="11" t="s">
        <v>181</v>
      </c>
      <c r="M38" s="15">
        <f t="shared" si="0"/>
        <v>0.462207357859532</v>
      </c>
      <c r="N38" s="15">
        <f t="shared" si="1"/>
        <v>0.187878787878788</v>
      </c>
      <c r="O38" s="12">
        <v>2</v>
      </c>
      <c r="P38" s="3">
        <v>0</v>
      </c>
      <c r="Q38" s="3">
        <v>130</v>
      </c>
      <c r="R38" s="3">
        <f t="shared" si="2"/>
        <v>-10.1</v>
      </c>
      <c r="S38" s="3">
        <f t="shared" si="3"/>
        <v>19.8</v>
      </c>
      <c r="T38" s="3">
        <v>1101</v>
      </c>
      <c r="U38" s="3">
        <v>0</v>
      </c>
      <c r="V38" s="4">
        <v>15</v>
      </c>
      <c r="W38" s="3" t="s">
        <v>31</v>
      </c>
      <c r="X38" s="23">
        <v>45105.7586226852</v>
      </c>
      <c r="Y38" s="11" t="s">
        <v>32</v>
      </c>
    </row>
    <row r="39" spans="1:25">
      <c r="A39" s="3">
        <v>38</v>
      </c>
      <c r="B39" s="4">
        <v>44575</v>
      </c>
      <c r="C39" s="3" t="s">
        <v>182</v>
      </c>
      <c r="D39" s="3" t="s">
        <v>183</v>
      </c>
      <c r="E39" s="3" t="s">
        <v>35</v>
      </c>
      <c r="F39" s="3" t="s">
        <v>184</v>
      </c>
      <c r="G39" s="4">
        <v>102934</v>
      </c>
      <c r="H39" s="11" t="s">
        <v>121</v>
      </c>
      <c r="I39" s="3">
        <v>88.88</v>
      </c>
      <c r="J39" s="3">
        <v>115</v>
      </c>
      <c r="K39" s="12">
        <v>110</v>
      </c>
      <c r="L39" s="11" t="s">
        <v>44</v>
      </c>
      <c r="M39" s="15">
        <f t="shared" si="0"/>
        <v>0.227130434782609</v>
      </c>
      <c r="N39" s="15">
        <f t="shared" si="1"/>
        <v>0.192</v>
      </c>
      <c r="O39" s="12">
        <v>3</v>
      </c>
      <c r="P39" s="3">
        <v>0</v>
      </c>
      <c r="Q39" s="3">
        <v>270</v>
      </c>
      <c r="R39" s="3">
        <f t="shared" si="2"/>
        <v>-5</v>
      </c>
      <c r="S39" s="3">
        <f t="shared" si="3"/>
        <v>110</v>
      </c>
      <c r="T39" s="3">
        <v>221</v>
      </c>
      <c r="U39" s="3">
        <v>0</v>
      </c>
      <c r="V39" s="4">
        <v>10</v>
      </c>
      <c r="W39" s="3" t="s">
        <v>31</v>
      </c>
      <c r="X39" s="23">
        <v>45111.5985648148</v>
      </c>
      <c r="Y39" s="11" t="s">
        <v>32</v>
      </c>
    </row>
    <row r="40" spans="1:25">
      <c r="A40" s="3">
        <v>39</v>
      </c>
      <c r="B40" s="4">
        <v>175121</v>
      </c>
      <c r="C40" s="3" t="s">
        <v>185</v>
      </c>
      <c r="D40" s="3" t="s">
        <v>186</v>
      </c>
      <c r="E40" s="3" t="s">
        <v>27</v>
      </c>
      <c r="F40" s="3" t="s">
        <v>187</v>
      </c>
      <c r="G40" s="4">
        <v>111400</v>
      </c>
      <c r="H40" s="11" t="s">
        <v>130</v>
      </c>
      <c r="I40" s="3">
        <v>12.5</v>
      </c>
      <c r="J40" s="3">
        <v>25</v>
      </c>
      <c r="K40" s="12">
        <v>15.5</v>
      </c>
      <c r="L40" s="11" t="s">
        <v>97</v>
      </c>
      <c r="M40" s="15">
        <f t="shared" si="0"/>
        <v>0.5</v>
      </c>
      <c r="N40" s="15">
        <f t="shared" si="1"/>
        <v>0.193548387096774</v>
      </c>
      <c r="O40" s="12">
        <v>3</v>
      </c>
      <c r="P40" s="3">
        <v>0</v>
      </c>
      <c r="Q40" s="3">
        <v>134</v>
      </c>
      <c r="R40" s="3">
        <f t="shared" si="2"/>
        <v>-9.5</v>
      </c>
      <c r="S40" s="3">
        <f t="shared" si="3"/>
        <v>15.5</v>
      </c>
      <c r="T40" s="3">
        <v>34</v>
      </c>
      <c r="U40" s="3">
        <v>0</v>
      </c>
      <c r="V40" s="4">
        <v>1</v>
      </c>
      <c r="W40" s="3" t="s">
        <v>141</v>
      </c>
      <c r="X40" s="23">
        <v>45106.7206365741</v>
      </c>
      <c r="Y40" s="11" t="s">
        <v>32</v>
      </c>
    </row>
    <row r="41" spans="1:25">
      <c r="A41" s="3">
        <v>40</v>
      </c>
      <c r="B41" s="4">
        <v>50601</v>
      </c>
      <c r="C41" s="3" t="s">
        <v>188</v>
      </c>
      <c r="D41" s="3" t="s">
        <v>189</v>
      </c>
      <c r="E41" s="3" t="s">
        <v>35</v>
      </c>
      <c r="F41" s="3" t="s">
        <v>190</v>
      </c>
      <c r="G41" s="4">
        <v>587</v>
      </c>
      <c r="H41" s="11" t="s">
        <v>125</v>
      </c>
      <c r="I41" s="3">
        <v>16.04</v>
      </c>
      <c r="J41" s="3">
        <v>27.94</v>
      </c>
      <c r="K41" s="12">
        <v>20</v>
      </c>
      <c r="L41" s="11" t="s">
        <v>126</v>
      </c>
      <c r="M41" s="15">
        <f t="shared" si="0"/>
        <v>0.425912670007158</v>
      </c>
      <c r="N41" s="15">
        <f t="shared" si="1"/>
        <v>0.198</v>
      </c>
      <c r="O41" s="12">
        <v>3</v>
      </c>
      <c r="P41" s="3">
        <v>24.8</v>
      </c>
      <c r="Q41" s="3">
        <v>1324.52471</v>
      </c>
      <c r="R41" s="3">
        <f t="shared" si="2"/>
        <v>-7.94</v>
      </c>
      <c r="S41" s="3">
        <f t="shared" si="3"/>
        <v>-4.8</v>
      </c>
      <c r="T41" s="3">
        <v>1286.55129</v>
      </c>
      <c r="U41" s="3">
        <v>167</v>
      </c>
      <c r="V41" s="4">
        <v>23</v>
      </c>
      <c r="W41" s="3" t="s">
        <v>31</v>
      </c>
      <c r="X41" s="23">
        <v>45107.5050462963</v>
      </c>
      <c r="Y41" s="11" t="s">
        <v>32</v>
      </c>
    </row>
    <row r="42" spans="1:25">
      <c r="A42" s="3">
        <v>41</v>
      </c>
      <c r="B42" s="4">
        <v>23761</v>
      </c>
      <c r="C42" s="3" t="s">
        <v>191</v>
      </c>
      <c r="D42" s="3" t="s">
        <v>183</v>
      </c>
      <c r="E42" s="3" t="s">
        <v>35</v>
      </c>
      <c r="F42" s="3" t="s">
        <v>124</v>
      </c>
      <c r="G42" s="4">
        <v>712</v>
      </c>
      <c r="H42" s="11" t="s">
        <v>192</v>
      </c>
      <c r="I42" s="3">
        <v>18.22</v>
      </c>
      <c r="J42" s="3">
        <v>28</v>
      </c>
      <c r="K42" s="12">
        <v>23</v>
      </c>
      <c r="L42" s="11" t="s">
        <v>44</v>
      </c>
      <c r="M42" s="15">
        <f t="shared" si="0"/>
        <v>0.349285714285714</v>
      </c>
      <c r="N42" s="15">
        <f t="shared" si="1"/>
        <v>0.207826086956522</v>
      </c>
      <c r="O42" s="12">
        <v>3</v>
      </c>
      <c r="P42" s="3">
        <v>0</v>
      </c>
      <c r="Q42" s="3">
        <v>515</v>
      </c>
      <c r="R42" s="3">
        <f t="shared" si="2"/>
        <v>-5</v>
      </c>
      <c r="S42" s="3">
        <f t="shared" si="3"/>
        <v>23</v>
      </c>
      <c r="T42" s="3">
        <v>518</v>
      </c>
      <c r="U42" s="3">
        <v>0</v>
      </c>
      <c r="V42" s="11"/>
      <c r="W42" s="3" t="s">
        <v>31</v>
      </c>
      <c r="X42" s="23">
        <v>45102.3541435185</v>
      </c>
      <c r="Y42" s="11" t="s">
        <v>32</v>
      </c>
    </row>
    <row r="43" spans="1:25">
      <c r="A43" s="3">
        <v>42</v>
      </c>
      <c r="B43" s="4">
        <v>1387</v>
      </c>
      <c r="C43" s="3" t="s">
        <v>193</v>
      </c>
      <c r="D43" s="3" t="s">
        <v>194</v>
      </c>
      <c r="E43" s="3" t="s">
        <v>35</v>
      </c>
      <c r="F43" s="3" t="s">
        <v>195</v>
      </c>
      <c r="G43" s="4">
        <v>721</v>
      </c>
      <c r="H43" s="11" t="s">
        <v>96</v>
      </c>
      <c r="I43" s="3">
        <v>15.03</v>
      </c>
      <c r="J43" s="3">
        <v>27</v>
      </c>
      <c r="K43" s="12">
        <v>19</v>
      </c>
      <c r="L43" s="11" t="s">
        <v>97</v>
      </c>
      <c r="M43" s="15">
        <f t="shared" si="0"/>
        <v>0.443333333333333</v>
      </c>
      <c r="N43" s="15">
        <f t="shared" si="1"/>
        <v>0.208947368421053</v>
      </c>
      <c r="O43" s="12">
        <v>3</v>
      </c>
      <c r="P43" s="3">
        <v>26</v>
      </c>
      <c r="Q43" s="3">
        <v>98</v>
      </c>
      <c r="R43" s="3">
        <f t="shared" si="2"/>
        <v>-8</v>
      </c>
      <c r="S43" s="3">
        <f t="shared" si="3"/>
        <v>-7</v>
      </c>
      <c r="T43" s="3">
        <v>295</v>
      </c>
      <c r="U43" s="3">
        <v>0</v>
      </c>
      <c r="V43" s="4">
        <v>3</v>
      </c>
      <c r="W43" s="3" t="s">
        <v>31</v>
      </c>
      <c r="X43" s="23">
        <v>45110.7151736111</v>
      </c>
      <c r="Y43" s="11" t="s">
        <v>32</v>
      </c>
    </row>
    <row r="44" spans="1:25">
      <c r="A44" s="3">
        <v>43</v>
      </c>
      <c r="B44" s="4">
        <v>205399</v>
      </c>
      <c r="C44" s="3" t="s">
        <v>196</v>
      </c>
      <c r="D44" s="3" t="s">
        <v>197</v>
      </c>
      <c r="E44" s="3" t="s">
        <v>35</v>
      </c>
      <c r="F44" s="3" t="s">
        <v>198</v>
      </c>
      <c r="G44" s="4">
        <v>721</v>
      </c>
      <c r="H44" s="11" t="s">
        <v>96</v>
      </c>
      <c r="I44" s="3">
        <v>77.07</v>
      </c>
      <c r="J44" s="3">
        <v>218</v>
      </c>
      <c r="K44" s="12">
        <v>98</v>
      </c>
      <c r="L44" s="11" t="s">
        <v>97</v>
      </c>
      <c r="M44" s="15">
        <f t="shared" si="0"/>
        <v>0.646467889908257</v>
      </c>
      <c r="N44" s="15">
        <f t="shared" si="1"/>
        <v>0.213571428571429</v>
      </c>
      <c r="O44" s="12">
        <v>2</v>
      </c>
      <c r="P44" s="3">
        <v>0</v>
      </c>
      <c r="Q44" s="3">
        <v>28</v>
      </c>
      <c r="R44" s="3">
        <f t="shared" si="2"/>
        <v>-120</v>
      </c>
      <c r="S44" s="3">
        <f t="shared" si="3"/>
        <v>98</v>
      </c>
      <c r="T44" s="3">
        <v>182</v>
      </c>
      <c r="U44" s="3">
        <v>0</v>
      </c>
      <c r="V44" s="4">
        <v>1</v>
      </c>
      <c r="W44" s="3" t="s">
        <v>31</v>
      </c>
      <c r="X44" s="23">
        <v>45110.7138657407</v>
      </c>
      <c r="Y44" s="11" t="s">
        <v>32</v>
      </c>
    </row>
    <row r="45" spans="1:25">
      <c r="A45" s="3">
        <v>44</v>
      </c>
      <c r="B45" s="4">
        <v>28667</v>
      </c>
      <c r="C45" s="3" t="s">
        <v>199</v>
      </c>
      <c r="D45" s="3" t="s">
        <v>200</v>
      </c>
      <c r="E45" s="3" t="s">
        <v>27</v>
      </c>
      <c r="F45" s="3" t="s">
        <v>201</v>
      </c>
      <c r="G45" s="4">
        <v>738</v>
      </c>
      <c r="H45" s="11" t="s">
        <v>29</v>
      </c>
      <c r="I45" s="3">
        <v>7.68</v>
      </c>
      <c r="J45" s="3">
        <v>12.8</v>
      </c>
      <c r="K45" s="12">
        <v>9.8</v>
      </c>
      <c r="L45" s="11" t="s">
        <v>30</v>
      </c>
      <c r="M45" s="15">
        <f t="shared" si="0"/>
        <v>0.4</v>
      </c>
      <c r="N45" s="15">
        <f t="shared" si="1"/>
        <v>0.216326530612245</v>
      </c>
      <c r="O45" s="12">
        <v>3</v>
      </c>
      <c r="P45" s="3">
        <v>0</v>
      </c>
      <c r="Q45" s="3">
        <v>380</v>
      </c>
      <c r="R45" s="3">
        <f t="shared" si="2"/>
        <v>-3</v>
      </c>
      <c r="S45" s="3">
        <f t="shared" si="3"/>
        <v>9.8</v>
      </c>
      <c r="T45" s="3">
        <v>356</v>
      </c>
      <c r="U45" s="3">
        <v>0</v>
      </c>
      <c r="V45" s="4">
        <v>2</v>
      </c>
      <c r="W45" s="3" t="s">
        <v>31</v>
      </c>
      <c r="X45" s="23">
        <v>45102.654525463</v>
      </c>
      <c r="Y45" s="11" t="s">
        <v>32</v>
      </c>
    </row>
    <row r="46" spans="1:25">
      <c r="A46" s="3">
        <v>45</v>
      </c>
      <c r="B46" s="4">
        <v>190275</v>
      </c>
      <c r="C46" s="3" t="s">
        <v>202</v>
      </c>
      <c r="D46" s="3" t="s">
        <v>203</v>
      </c>
      <c r="E46" s="3" t="s">
        <v>204</v>
      </c>
      <c r="F46" s="3" t="s">
        <v>205</v>
      </c>
      <c r="G46" s="4">
        <v>587</v>
      </c>
      <c r="H46" s="11" t="s">
        <v>125</v>
      </c>
      <c r="I46" s="3">
        <v>323.7</v>
      </c>
      <c r="J46" s="3">
        <v>523</v>
      </c>
      <c r="K46" s="12">
        <v>420</v>
      </c>
      <c r="L46" s="11" t="s">
        <v>126</v>
      </c>
      <c r="M46" s="15">
        <f t="shared" si="0"/>
        <v>0.381070745697897</v>
      </c>
      <c r="N46" s="15">
        <f t="shared" si="1"/>
        <v>0.229285714285714</v>
      </c>
      <c r="O46" s="12">
        <v>3</v>
      </c>
      <c r="P46" s="3">
        <v>499</v>
      </c>
      <c r="Q46" s="3">
        <v>90</v>
      </c>
      <c r="R46" s="3">
        <f t="shared" si="2"/>
        <v>-103</v>
      </c>
      <c r="S46" s="3">
        <f t="shared" si="3"/>
        <v>-79</v>
      </c>
      <c r="T46" s="3">
        <v>121</v>
      </c>
      <c r="U46" s="3">
        <v>3</v>
      </c>
      <c r="V46" s="4">
        <v>2</v>
      </c>
      <c r="W46" s="3" t="s">
        <v>31</v>
      </c>
      <c r="X46" s="23">
        <v>45106.759224537</v>
      </c>
      <c r="Y46" s="11" t="s">
        <v>32</v>
      </c>
    </row>
    <row r="47" spans="1:25">
      <c r="A47" s="3">
        <v>46</v>
      </c>
      <c r="B47" s="4">
        <v>15124</v>
      </c>
      <c r="C47" s="3" t="s">
        <v>206</v>
      </c>
      <c r="D47" s="3" t="s">
        <v>207</v>
      </c>
      <c r="E47" s="3" t="s">
        <v>35</v>
      </c>
      <c r="F47" s="3" t="s">
        <v>208</v>
      </c>
      <c r="G47" s="4">
        <v>107728</v>
      </c>
      <c r="H47" s="11" t="s">
        <v>209</v>
      </c>
      <c r="I47" s="3">
        <v>19.8</v>
      </c>
      <c r="J47" s="3">
        <v>36</v>
      </c>
      <c r="K47" s="12">
        <v>25.7</v>
      </c>
      <c r="L47" s="11" t="s">
        <v>210</v>
      </c>
      <c r="M47" s="15">
        <f t="shared" si="0"/>
        <v>0.45</v>
      </c>
      <c r="N47" s="15">
        <f t="shared" si="1"/>
        <v>0.229571984435798</v>
      </c>
      <c r="O47" s="12">
        <v>3</v>
      </c>
      <c r="P47" s="3">
        <v>32.8</v>
      </c>
      <c r="Q47" s="3">
        <v>295</v>
      </c>
      <c r="R47" s="3">
        <f t="shared" si="2"/>
        <v>-10.3</v>
      </c>
      <c r="S47" s="3">
        <f t="shared" si="3"/>
        <v>-7.1</v>
      </c>
      <c r="T47" s="3">
        <v>3013</v>
      </c>
      <c r="U47" s="3">
        <v>41</v>
      </c>
      <c r="V47" s="4">
        <v>18</v>
      </c>
      <c r="W47" s="3" t="s">
        <v>31</v>
      </c>
      <c r="X47" s="23">
        <v>45109.4587384259</v>
      </c>
      <c r="Y47" s="11" t="s">
        <v>32</v>
      </c>
    </row>
    <row r="48" spans="1:25">
      <c r="A48" s="3">
        <v>47</v>
      </c>
      <c r="B48" s="4">
        <v>235955</v>
      </c>
      <c r="C48" s="3" t="s">
        <v>211</v>
      </c>
      <c r="D48" s="3" t="s">
        <v>212</v>
      </c>
      <c r="E48" s="3" t="s">
        <v>35</v>
      </c>
      <c r="F48" s="3" t="s">
        <v>150</v>
      </c>
      <c r="G48" s="4">
        <v>712</v>
      </c>
      <c r="H48" s="11" t="s">
        <v>192</v>
      </c>
      <c r="I48" s="3">
        <v>37.57</v>
      </c>
      <c r="J48" s="3">
        <v>138</v>
      </c>
      <c r="K48" s="12">
        <v>99</v>
      </c>
      <c r="L48" s="11" t="s">
        <v>44</v>
      </c>
      <c r="M48" s="15">
        <f t="shared" si="0"/>
        <v>0.727753623188406</v>
      </c>
      <c r="N48" s="15">
        <f t="shared" si="1"/>
        <v>0.62050505050505</v>
      </c>
      <c r="O48" s="12">
        <v>1</v>
      </c>
      <c r="P48" s="3">
        <v>118</v>
      </c>
      <c r="Q48" s="3">
        <v>123</v>
      </c>
      <c r="R48" s="3">
        <f t="shared" si="2"/>
        <v>-39</v>
      </c>
      <c r="S48" s="3">
        <f t="shared" si="3"/>
        <v>-19</v>
      </c>
      <c r="T48" s="3">
        <v>365</v>
      </c>
      <c r="U48" s="3">
        <v>0</v>
      </c>
      <c r="V48" s="4">
        <v>15</v>
      </c>
      <c r="W48" s="3" t="s">
        <v>31</v>
      </c>
      <c r="X48" s="23">
        <v>45106.5747916667</v>
      </c>
      <c r="Y48" s="11" t="s">
        <v>213</v>
      </c>
    </row>
    <row r="49" spans="1:25">
      <c r="A49" s="3">
        <v>48</v>
      </c>
      <c r="B49" s="4">
        <v>235955</v>
      </c>
      <c r="C49" s="3" t="s">
        <v>211</v>
      </c>
      <c r="D49" s="3" t="s">
        <v>212</v>
      </c>
      <c r="E49" s="3" t="s">
        <v>35</v>
      </c>
      <c r="F49" s="3" t="s">
        <v>150</v>
      </c>
      <c r="G49" s="4">
        <v>721</v>
      </c>
      <c r="H49" s="11" t="s">
        <v>96</v>
      </c>
      <c r="I49" s="3">
        <v>37.57</v>
      </c>
      <c r="J49" s="3">
        <v>138</v>
      </c>
      <c r="K49" s="12">
        <v>99</v>
      </c>
      <c r="L49" s="11" t="s">
        <v>97</v>
      </c>
      <c r="M49" s="15">
        <f t="shared" si="0"/>
        <v>0.727753623188406</v>
      </c>
      <c r="N49" s="15">
        <f t="shared" si="1"/>
        <v>0.62050505050505</v>
      </c>
      <c r="O49" s="12">
        <v>3</v>
      </c>
      <c r="P49" s="3">
        <v>118</v>
      </c>
      <c r="Q49" s="3">
        <v>123</v>
      </c>
      <c r="R49" s="3">
        <f t="shared" si="2"/>
        <v>-39</v>
      </c>
      <c r="S49" s="3">
        <f t="shared" si="3"/>
        <v>-19</v>
      </c>
      <c r="T49" s="3">
        <v>365</v>
      </c>
      <c r="U49" s="3">
        <v>0</v>
      </c>
      <c r="V49" s="4">
        <v>6</v>
      </c>
      <c r="W49" s="3" t="s">
        <v>31</v>
      </c>
      <c r="X49" s="23">
        <v>45110.7165856482</v>
      </c>
      <c r="Y49" s="11" t="s">
        <v>32</v>
      </c>
    </row>
    <row r="50" spans="1:25">
      <c r="A50" s="3">
        <v>49</v>
      </c>
      <c r="B50" s="4">
        <v>150679</v>
      </c>
      <c r="C50" s="3" t="s">
        <v>214</v>
      </c>
      <c r="D50" s="3" t="s">
        <v>215</v>
      </c>
      <c r="E50" s="3" t="s">
        <v>27</v>
      </c>
      <c r="F50" s="3" t="s">
        <v>216</v>
      </c>
      <c r="G50" s="4">
        <v>104430</v>
      </c>
      <c r="H50" s="11" t="s">
        <v>85</v>
      </c>
      <c r="I50" s="3">
        <v>7.58</v>
      </c>
      <c r="J50" s="3">
        <v>12</v>
      </c>
      <c r="K50" s="12">
        <v>9.9</v>
      </c>
      <c r="L50" s="11" t="s">
        <v>44</v>
      </c>
      <c r="M50" s="15">
        <f t="shared" si="0"/>
        <v>0.368333333333333</v>
      </c>
      <c r="N50" s="15">
        <f t="shared" si="1"/>
        <v>0.234343434343434</v>
      </c>
      <c r="O50" s="12">
        <v>3</v>
      </c>
      <c r="P50" s="3">
        <v>0</v>
      </c>
      <c r="Q50" s="3">
        <v>5094</v>
      </c>
      <c r="R50" s="3">
        <f t="shared" si="2"/>
        <v>-2.1</v>
      </c>
      <c r="S50" s="3">
        <f t="shared" si="3"/>
        <v>9.9</v>
      </c>
      <c r="T50" s="3">
        <v>2046</v>
      </c>
      <c r="U50" s="3">
        <v>0</v>
      </c>
      <c r="V50" s="4">
        <v>26</v>
      </c>
      <c r="W50" s="3" t="s">
        <v>31</v>
      </c>
      <c r="X50" s="23">
        <v>45104.7138888889</v>
      </c>
      <c r="Y50" s="11" t="s">
        <v>32</v>
      </c>
    </row>
    <row r="51" spans="1:25">
      <c r="A51" s="3">
        <v>50</v>
      </c>
      <c r="B51" s="4">
        <v>237130</v>
      </c>
      <c r="C51" s="3" t="s">
        <v>217</v>
      </c>
      <c r="D51" s="3" t="s">
        <v>218</v>
      </c>
      <c r="E51" s="3" t="s">
        <v>35</v>
      </c>
      <c r="F51" s="3" t="s">
        <v>219</v>
      </c>
      <c r="G51" s="4">
        <v>587</v>
      </c>
      <c r="H51" s="11" t="s">
        <v>125</v>
      </c>
      <c r="I51" s="3">
        <v>17.17</v>
      </c>
      <c r="J51" s="3">
        <v>29.8</v>
      </c>
      <c r="K51" s="12">
        <v>23</v>
      </c>
      <c r="L51" s="11" t="s">
        <v>126</v>
      </c>
      <c r="M51" s="15">
        <f t="shared" si="0"/>
        <v>0.423825503355705</v>
      </c>
      <c r="N51" s="15">
        <f t="shared" si="1"/>
        <v>0.253478260869565</v>
      </c>
      <c r="O51" s="12">
        <v>3</v>
      </c>
      <c r="P51" s="3">
        <v>0</v>
      </c>
      <c r="Q51" s="3">
        <v>1057</v>
      </c>
      <c r="R51" s="3">
        <f t="shared" si="2"/>
        <v>-6.8</v>
      </c>
      <c r="S51" s="3">
        <f t="shared" si="3"/>
        <v>23</v>
      </c>
      <c r="T51" s="3">
        <v>381</v>
      </c>
      <c r="U51" s="3">
        <v>0</v>
      </c>
      <c r="V51" s="4">
        <v>2</v>
      </c>
      <c r="W51" s="3" t="s">
        <v>31</v>
      </c>
      <c r="X51" s="23">
        <v>45106.7636342593</v>
      </c>
      <c r="Y51" s="11" t="s">
        <v>32</v>
      </c>
    </row>
    <row r="52" spans="1:25">
      <c r="A52" s="3">
        <v>51</v>
      </c>
      <c r="B52" s="4">
        <v>98378</v>
      </c>
      <c r="C52" s="3" t="s">
        <v>220</v>
      </c>
      <c r="D52" s="3" t="s">
        <v>221</v>
      </c>
      <c r="E52" s="3" t="s">
        <v>35</v>
      </c>
      <c r="F52" s="3" t="s">
        <v>222</v>
      </c>
      <c r="G52" s="4">
        <v>118151</v>
      </c>
      <c r="H52" s="11" t="s">
        <v>223</v>
      </c>
      <c r="I52" s="3">
        <v>18.18</v>
      </c>
      <c r="J52" s="3">
        <v>33.9</v>
      </c>
      <c r="K52" s="12">
        <v>25</v>
      </c>
      <c r="L52" s="11" t="s">
        <v>44</v>
      </c>
      <c r="M52" s="15">
        <f t="shared" si="0"/>
        <v>0.463716814159292</v>
      </c>
      <c r="N52" s="15">
        <f t="shared" si="1"/>
        <v>0.2728</v>
      </c>
      <c r="O52" s="12">
        <v>2</v>
      </c>
      <c r="P52" s="3">
        <v>0</v>
      </c>
      <c r="Q52" s="3">
        <v>332</v>
      </c>
      <c r="R52" s="3">
        <f t="shared" si="2"/>
        <v>-8.9</v>
      </c>
      <c r="S52" s="3">
        <f t="shared" si="3"/>
        <v>25</v>
      </c>
      <c r="T52" s="3">
        <v>350</v>
      </c>
      <c r="U52" s="3">
        <v>0</v>
      </c>
      <c r="V52" s="4">
        <v>3</v>
      </c>
      <c r="W52" s="3" t="s">
        <v>31</v>
      </c>
      <c r="X52" s="23">
        <v>45106.4297916667</v>
      </c>
      <c r="Y52" s="11" t="s">
        <v>32</v>
      </c>
    </row>
    <row r="53" spans="1:25">
      <c r="A53" s="3">
        <v>52</v>
      </c>
      <c r="B53" s="4">
        <v>216493</v>
      </c>
      <c r="C53" s="3" t="s">
        <v>224</v>
      </c>
      <c r="D53" s="3" t="s">
        <v>225</v>
      </c>
      <c r="E53" s="3" t="s">
        <v>35</v>
      </c>
      <c r="F53" s="3" t="s">
        <v>226</v>
      </c>
      <c r="G53" s="4">
        <v>594</v>
      </c>
      <c r="H53" s="11" t="s">
        <v>117</v>
      </c>
      <c r="I53" s="3">
        <v>212.61</v>
      </c>
      <c r="J53" s="3">
        <v>358</v>
      </c>
      <c r="K53" s="12">
        <v>298</v>
      </c>
      <c r="L53" s="11" t="s">
        <v>118</v>
      </c>
      <c r="M53" s="15">
        <f t="shared" si="0"/>
        <v>0.406117318435754</v>
      </c>
      <c r="N53" s="15">
        <f t="shared" si="1"/>
        <v>0.286543624161074</v>
      </c>
      <c r="O53" s="12">
        <v>2</v>
      </c>
      <c r="P53" s="3">
        <v>0</v>
      </c>
      <c r="Q53" s="3">
        <v>282</v>
      </c>
      <c r="R53" s="3">
        <f t="shared" si="2"/>
        <v>-60</v>
      </c>
      <c r="S53" s="3">
        <f t="shared" si="3"/>
        <v>298</v>
      </c>
      <c r="T53" s="3">
        <v>193</v>
      </c>
      <c r="U53" s="3">
        <v>0</v>
      </c>
      <c r="V53" s="4">
        <v>1</v>
      </c>
      <c r="W53" s="3" t="s">
        <v>31</v>
      </c>
      <c r="X53" s="23">
        <v>45109.4232523148</v>
      </c>
      <c r="Y53" s="11" t="s">
        <v>32</v>
      </c>
    </row>
    <row r="54" spans="1:25">
      <c r="A54" s="3">
        <v>53</v>
      </c>
      <c r="B54" s="4">
        <v>1836</v>
      </c>
      <c r="C54" s="3" t="s">
        <v>227</v>
      </c>
      <c r="D54" s="3" t="s">
        <v>172</v>
      </c>
      <c r="E54" s="3" t="s">
        <v>35</v>
      </c>
      <c r="F54" s="3" t="s">
        <v>228</v>
      </c>
      <c r="G54" s="4">
        <v>587</v>
      </c>
      <c r="H54" s="11" t="s">
        <v>125</v>
      </c>
      <c r="I54" s="3">
        <v>6.86</v>
      </c>
      <c r="J54" s="3">
        <v>13</v>
      </c>
      <c r="K54" s="12">
        <v>10</v>
      </c>
      <c r="L54" s="11" t="s">
        <v>126</v>
      </c>
      <c r="M54" s="15">
        <f t="shared" si="0"/>
        <v>0.472307692307692</v>
      </c>
      <c r="N54" s="15">
        <f t="shared" si="1"/>
        <v>0.314</v>
      </c>
      <c r="O54" s="12">
        <v>3</v>
      </c>
      <c r="P54" s="3">
        <v>12.5</v>
      </c>
      <c r="Q54" s="3">
        <v>3500</v>
      </c>
      <c r="R54" s="3">
        <f t="shared" si="2"/>
        <v>-3</v>
      </c>
      <c r="S54" s="3">
        <f t="shared" si="3"/>
        <v>-2.5</v>
      </c>
      <c r="T54" s="3">
        <v>3434</v>
      </c>
      <c r="U54" s="3">
        <v>0</v>
      </c>
      <c r="V54" s="4">
        <v>206</v>
      </c>
      <c r="W54" s="3" t="s">
        <v>31</v>
      </c>
      <c r="X54" s="23">
        <v>45111.8632523148</v>
      </c>
      <c r="Y54" s="11" t="s">
        <v>32</v>
      </c>
    </row>
    <row r="55" spans="1:25">
      <c r="A55" s="3">
        <v>54</v>
      </c>
      <c r="B55" s="4">
        <v>198952</v>
      </c>
      <c r="C55" s="3" t="s">
        <v>229</v>
      </c>
      <c r="D55" s="3" t="s">
        <v>230</v>
      </c>
      <c r="E55" s="3" t="s">
        <v>27</v>
      </c>
      <c r="F55" s="3" t="s">
        <v>231</v>
      </c>
      <c r="G55" s="4">
        <v>587</v>
      </c>
      <c r="H55" s="11" t="s">
        <v>125</v>
      </c>
      <c r="I55" s="3">
        <v>34</v>
      </c>
      <c r="J55" s="3">
        <v>69.5</v>
      </c>
      <c r="K55" s="12">
        <v>50</v>
      </c>
      <c r="L55" s="11" t="s">
        <v>126</v>
      </c>
      <c r="M55" s="15">
        <f t="shared" si="0"/>
        <v>0.510791366906475</v>
      </c>
      <c r="N55" s="15">
        <f t="shared" si="1"/>
        <v>0.32</v>
      </c>
      <c r="O55" s="12">
        <v>3</v>
      </c>
      <c r="P55" s="3">
        <v>0</v>
      </c>
      <c r="Q55" s="3">
        <v>151</v>
      </c>
      <c r="R55" s="3">
        <f t="shared" si="2"/>
        <v>-19.5</v>
      </c>
      <c r="S55" s="3">
        <f t="shared" si="3"/>
        <v>50</v>
      </c>
      <c r="T55" s="3">
        <v>440</v>
      </c>
      <c r="U55" s="3">
        <v>0</v>
      </c>
      <c r="V55" s="4">
        <v>3</v>
      </c>
      <c r="W55" s="3" t="s">
        <v>31</v>
      </c>
      <c r="X55" s="23">
        <v>45107.5043171296</v>
      </c>
      <c r="Y55" s="11" t="s">
        <v>32</v>
      </c>
    </row>
    <row r="56" spans="1:25">
      <c r="A56" s="3">
        <v>55</v>
      </c>
      <c r="B56" s="4">
        <v>193911</v>
      </c>
      <c r="C56" s="3" t="s">
        <v>232</v>
      </c>
      <c r="D56" s="3" t="s">
        <v>233</v>
      </c>
      <c r="E56" s="3" t="s">
        <v>35</v>
      </c>
      <c r="F56" s="3" t="s">
        <v>234</v>
      </c>
      <c r="G56" s="4">
        <v>587</v>
      </c>
      <c r="H56" s="11" t="s">
        <v>125</v>
      </c>
      <c r="I56" s="3">
        <v>16.6</v>
      </c>
      <c r="J56" s="3">
        <v>38.8</v>
      </c>
      <c r="K56" s="12">
        <v>25</v>
      </c>
      <c r="L56" s="11" t="s">
        <v>126</v>
      </c>
      <c r="M56" s="15">
        <f t="shared" si="0"/>
        <v>0.572164948453608</v>
      </c>
      <c r="N56" s="15">
        <f t="shared" si="1"/>
        <v>0.336</v>
      </c>
      <c r="O56" s="12">
        <v>3</v>
      </c>
      <c r="P56" s="3">
        <v>0</v>
      </c>
      <c r="Q56" s="3">
        <v>58</v>
      </c>
      <c r="R56" s="3">
        <f t="shared" si="2"/>
        <v>-13.8</v>
      </c>
      <c r="S56" s="3">
        <f t="shared" si="3"/>
        <v>25</v>
      </c>
      <c r="T56" s="3">
        <v>62</v>
      </c>
      <c r="U56" s="3">
        <v>0</v>
      </c>
      <c r="V56" s="4">
        <v>7</v>
      </c>
      <c r="W56" s="3" t="s">
        <v>31</v>
      </c>
      <c r="X56" s="23">
        <v>45106.7605902778</v>
      </c>
      <c r="Y56" s="11" t="s">
        <v>32</v>
      </c>
    </row>
    <row r="57" spans="1:25">
      <c r="A57" s="3">
        <v>56</v>
      </c>
      <c r="B57" s="4">
        <v>222922</v>
      </c>
      <c r="C57" s="3" t="s">
        <v>235</v>
      </c>
      <c r="D57" s="3" t="s">
        <v>236</v>
      </c>
      <c r="E57" s="3" t="s">
        <v>35</v>
      </c>
      <c r="F57" s="3" t="s">
        <v>237</v>
      </c>
      <c r="G57" s="4">
        <v>117310</v>
      </c>
      <c r="H57" s="11" t="s">
        <v>238</v>
      </c>
      <c r="I57" s="3">
        <v>197.926</v>
      </c>
      <c r="J57" s="3">
        <v>398</v>
      </c>
      <c r="K57" s="12">
        <v>298.5</v>
      </c>
      <c r="L57" s="11" t="s">
        <v>44</v>
      </c>
      <c r="M57" s="15">
        <f t="shared" si="0"/>
        <v>0.502698492462312</v>
      </c>
      <c r="N57" s="15">
        <f t="shared" si="1"/>
        <v>0.336931323283082</v>
      </c>
      <c r="O57" s="12">
        <v>2</v>
      </c>
      <c r="P57" s="3">
        <v>0</v>
      </c>
      <c r="Q57" s="3">
        <v>4</v>
      </c>
      <c r="R57" s="3">
        <f t="shared" si="2"/>
        <v>-99.5</v>
      </c>
      <c r="S57" s="3">
        <f t="shared" si="3"/>
        <v>298.5</v>
      </c>
      <c r="T57" s="3">
        <v>1</v>
      </c>
      <c r="U57" s="3">
        <v>0</v>
      </c>
      <c r="V57" s="4">
        <v>1</v>
      </c>
      <c r="W57" s="3" t="s">
        <v>141</v>
      </c>
      <c r="X57" s="23">
        <v>45106.5019212963</v>
      </c>
      <c r="Y57" s="11" t="s">
        <v>32</v>
      </c>
    </row>
    <row r="58" spans="1:25">
      <c r="A58" s="3">
        <v>57</v>
      </c>
      <c r="B58" s="4">
        <v>142709</v>
      </c>
      <c r="C58" s="3" t="s">
        <v>239</v>
      </c>
      <c r="D58" s="3" t="s">
        <v>240</v>
      </c>
      <c r="E58" s="3" t="s">
        <v>35</v>
      </c>
      <c r="F58" s="3" t="s">
        <v>241</v>
      </c>
      <c r="G58" s="4">
        <v>746</v>
      </c>
      <c r="H58" s="11" t="s">
        <v>242</v>
      </c>
      <c r="I58" s="3">
        <v>9.9</v>
      </c>
      <c r="J58" s="3">
        <v>29.77</v>
      </c>
      <c r="K58" s="12">
        <v>15</v>
      </c>
      <c r="L58" s="11" t="s">
        <v>44</v>
      </c>
      <c r="M58" s="15">
        <f t="shared" si="0"/>
        <v>0.667450453476654</v>
      </c>
      <c r="N58" s="15">
        <f t="shared" si="1"/>
        <v>0.34</v>
      </c>
      <c r="O58" s="12">
        <v>3</v>
      </c>
      <c r="P58" s="3">
        <v>28.8</v>
      </c>
      <c r="Q58" s="3">
        <v>3089</v>
      </c>
      <c r="R58" s="3">
        <f t="shared" si="2"/>
        <v>-14.77</v>
      </c>
      <c r="S58" s="3">
        <f t="shared" si="3"/>
        <v>-13.8</v>
      </c>
      <c r="T58" s="3">
        <v>1409</v>
      </c>
      <c r="U58" s="3">
        <v>0</v>
      </c>
      <c r="V58" s="4">
        <v>14</v>
      </c>
      <c r="W58" s="3" t="s">
        <v>31</v>
      </c>
      <c r="X58" s="23">
        <v>45111.6920023148</v>
      </c>
      <c r="Y58" s="11" t="s">
        <v>32</v>
      </c>
    </row>
    <row r="59" spans="1:25">
      <c r="A59" s="3">
        <v>58</v>
      </c>
      <c r="B59" s="4">
        <v>47683</v>
      </c>
      <c r="C59" s="3" t="s">
        <v>171</v>
      </c>
      <c r="D59" s="3" t="s">
        <v>172</v>
      </c>
      <c r="E59" s="3" t="s">
        <v>35</v>
      </c>
      <c r="F59" s="3" t="s">
        <v>173</v>
      </c>
      <c r="G59" s="4">
        <v>738</v>
      </c>
      <c r="H59" s="11" t="s">
        <v>29</v>
      </c>
      <c r="I59" s="3">
        <v>16.1</v>
      </c>
      <c r="J59" s="3">
        <v>25.8</v>
      </c>
      <c r="K59" s="12">
        <v>24.5</v>
      </c>
      <c r="L59" s="11" t="s">
        <v>243</v>
      </c>
      <c r="M59" s="15">
        <f t="shared" si="0"/>
        <v>0.375968992248062</v>
      </c>
      <c r="N59" s="15">
        <f t="shared" si="1"/>
        <v>0.342857142857143</v>
      </c>
      <c r="O59" s="12">
        <v>3</v>
      </c>
      <c r="P59" s="3">
        <v>25.8</v>
      </c>
      <c r="Q59" s="3">
        <v>176484.3</v>
      </c>
      <c r="R59" s="3">
        <f t="shared" si="2"/>
        <v>-1.3</v>
      </c>
      <c r="S59" s="3">
        <f t="shared" si="3"/>
        <v>-1.3</v>
      </c>
      <c r="T59" s="3">
        <v>282041.7</v>
      </c>
      <c r="U59" s="3">
        <v>0</v>
      </c>
      <c r="V59" s="4">
        <v>319</v>
      </c>
      <c r="W59" s="3" t="s">
        <v>31</v>
      </c>
      <c r="X59" s="23">
        <v>45104.4171990741</v>
      </c>
      <c r="Y59" s="11" t="s">
        <v>32</v>
      </c>
    </row>
    <row r="60" spans="1:25">
      <c r="A60" s="3">
        <v>59</v>
      </c>
      <c r="B60" s="4">
        <v>123073</v>
      </c>
      <c r="C60" s="3" t="s">
        <v>244</v>
      </c>
      <c r="D60" s="3" t="s">
        <v>245</v>
      </c>
      <c r="E60" s="3" t="s">
        <v>35</v>
      </c>
      <c r="F60" s="3" t="s">
        <v>246</v>
      </c>
      <c r="G60" s="4">
        <v>111400</v>
      </c>
      <c r="H60" s="11" t="s">
        <v>130</v>
      </c>
      <c r="I60" s="3">
        <v>23.43</v>
      </c>
      <c r="J60" s="3">
        <v>58</v>
      </c>
      <c r="K60" s="12">
        <v>36.8</v>
      </c>
      <c r="L60" s="11" t="s">
        <v>97</v>
      </c>
      <c r="M60" s="15">
        <f t="shared" si="0"/>
        <v>0.596034482758621</v>
      </c>
      <c r="N60" s="15">
        <f t="shared" si="1"/>
        <v>0.363315217391304</v>
      </c>
      <c r="O60" s="12">
        <v>3</v>
      </c>
      <c r="P60" s="3">
        <v>56</v>
      </c>
      <c r="Q60" s="3">
        <v>60</v>
      </c>
      <c r="R60" s="3">
        <f t="shared" si="2"/>
        <v>-21.2</v>
      </c>
      <c r="S60" s="3">
        <f t="shared" si="3"/>
        <v>-19.2</v>
      </c>
      <c r="T60" s="3">
        <v>196</v>
      </c>
      <c r="U60" s="3">
        <v>0</v>
      </c>
      <c r="V60" s="4">
        <v>2</v>
      </c>
      <c r="W60" s="3" t="s">
        <v>31</v>
      </c>
      <c r="X60" s="23">
        <v>45106.8040509259</v>
      </c>
      <c r="Y60" s="11" t="s">
        <v>32</v>
      </c>
    </row>
    <row r="61" spans="1:25">
      <c r="A61" s="3">
        <v>60</v>
      </c>
      <c r="B61" s="4">
        <v>167998</v>
      </c>
      <c r="C61" s="3" t="s">
        <v>247</v>
      </c>
      <c r="D61" s="3" t="s">
        <v>248</v>
      </c>
      <c r="E61" s="3" t="s">
        <v>35</v>
      </c>
      <c r="F61" s="3" t="s">
        <v>249</v>
      </c>
      <c r="G61" s="4">
        <v>351</v>
      </c>
      <c r="H61" s="11" t="s">
        <v>250</v>
      </c>
      <c r="I61" s="3">
        <v>38.46</v>
      </c>
      <c r="J61" s="3">
        <v>68</v>
      </c>
      <c r="K61" s="12">
        <v>61</v>
      </c>
      <c r="L61" s="11" t="s">
        <v>243</v>
      </c>
      <c r="M61" s="15">
        <f t="shared" si="0"/>
        <v>0.434411764705882</v>
      </c>
      <c r="N61" s="15">
        <f t="shared" si="1"/>
        <v>0.369508196721311</v>
      </c>
      <c r="O61" s="12">
        <v>3</v>
      </c>
      <c r="P61" s="3">
        <v>0</v>
      </c>
      <c r="Q61" s="3">
        <v>729</v>
      </c>
      <c r="R61" s="3">
        <f t="shared" si="2"/>
        <v>-7</v>
      </c>
      <c r="S61" s="3">
        <f t="shared" si="3"/>
        <v>61</v>
      </c>
      <c r="T61" s="3">
        <v>431</v>
      </c>
      <c r="U61" s="3">
        <v>0</v>
      </c>
      <c r="V61" s="4">
        <v>3</v>
      </c>
      <c r="W61" s="3" t="s">
        <v>31</v>
      </c>
      <c r="X61" s="23">
        <v>45106.4161226852</v>
      </c>
      <c r="Y61" s="11" t="s">
        <v>32</v>
      </c>
    </row>
    <row r="62" spans="1:25">
      <c r="A62" s="3">
        <v>61</v>
      </c>
      <c r="B62" s="4">
        <v>170105</v>
      </c>
      <c r="C62" s="3" t="s">
        <v>251</v>
      </c>
      <c r="D62" s="3" t="s">
        <v>252</v>
      </c>
      <c r="E62" s="3" t="s">
        <v>35</v>
      </c>
      <c r="F62" s="3" t="s">
        <v>253</v>
      </c>
      <c r="G62" s="4">
        <v>587</v>
      </c>
      <c r="H62" s="11" t="s">
        <v>125</v>
      </c>
      <c r="I62" s="3">
        <v>15.66</v>
      </c>
      <c r="J62" s="3">
        <v>35</v>
      </c>
      <c r="K62" s="12">
        <v>25</v>
      </c>
      <c r="L62" s="11" t="s">
        <v>126</v>
      </c>
      <c r="M62" s="15">
        <f t="shared" si="0"/>
        <v>0.552571428571429</v>
      </c>
      <c r="N62" s="15">
        <f t="shared" si="1"/>
        <v>0.3736</v>
      </c>
      <c r="O62" s="12">
        <v>3</v>
      </c>
      <c r="P62" s="3">
        <v>0</v>
      </c>
      <c r="Q62" s="3">
        <v>248</v>
      </c>
      <c r="R62" s="3">
        <f t="shared" si="2"/>
        <v>-10</v>
      </c>
      <c r="S62" s="3">
        <f t="shared" si="3"/>
        <v>25</v>
      </c>
      <c r="T62" s="3">
        <v>259</v>
      </c>
      <c r="U62" s="3">
        <v>0</v>
      </c>
      <c r="V62" s="4">
        <v>8</v>
      </c>
      <c r="W62" s="3" t="s">
        <v>31</v>
      </c>
      <c r="X62" s="23">
        <v>45106.763275463</v>
      </c>
      <c r="Y62" s="11" t="s">
        <v>32</v>
      </c>
    </row>
    <row r="63" spans="1:25">
      <c r="A63" s="3">
        <v>62</v>
      </c>
      <c r="B63" s="4">
        <v>105529</v>
      </c>
      <c r="C63" s="3" t="s">
        <v>254</v>
      </c>
      <c r="D63" s="3" t="s">
        <v>255</v>
      </c>
      <c r="E63" s="3" t="s">
        <v>35</v>
      </c>
      <c r="F63" s="3" t="s">
        <v>256</v>
      </c>
      <c r="G63" s="4">
        <v>387</v>
      </c>
      <c r="H63" s="11" t="s">
        <v>109</v>
      </c>
      <c r="I63" s="3">
        <v>12.02</v>
      </c>
      <c r="J63" s="3">
        <v>39.8</v>
      </c>
      <c r="K63" s="12">
        <v>22.5</v>
      </c>
      <c r="L63" s="11" t="s">
        <v>44</v>
      </c>
      <c r="M63" s="15">
        <f t="shared" si="0"/>
        <v>0.697989949748744</v>
      </c>
      <c r="N63" s="15">
        <f t="shared" si="1"/>
        <v>0.465777777777778</v>
      </c>
      <c r="O63" s="12">
        <v>3</v>
      </c>
      <c r="P63" s="3">
        <v>38.5</v>
      </c>
      <c r="Q63" s="3">
        <v>1179</v>
      </c>
      <c r="R63" s="3">
        <f t="shared" si="2"/>
        <v>-17.3</v>
      </c>
      <c r="S63" s="3">
        <f t="shared" si="3"/>
        <v>-16</v>
      </c>
      <c r="T63" s="3">
        <v>828</v>
      </c>
      <c r="U63" s="3">
        <v>0</v>
      </c>
      <c r="V63" s="4">
        <v>2</v>
      </c>
      <c r="W63" s="3" t="s">
        <v>31</v>
      </c>
      <c r="X63" s="23">
        <v>45110.3922800926</v>
      </c>
      <c r="Y63" s="11" t="s">
        <v>32</v>
      </c>
    </row>
    <row r="64" spans="1:25">
      <c r="A64" s="3">
        <v>63</v>
      </c>
      <c r="B64" s="4">
        <v>161196</v>
      </c>
      <c r="C64" s="3" t="s">
        <v>257</v>
      </c>
      <c r="D64" s="3" t="s">
        <v>258</v>
      </c>
      <c r="E64" s="3" t="s">
        <v>35</v>
      </c>
      <c r="F64" s="3" t="s">
        <v>259</v>
      </c>
      <c r="G64" s="4">
        <v>351</v>
      </c>
      <c r="H64" s="11" t="s">
        <v>250</v>
      </c>
      <c r="I64" s="3">
        <v>18.17</v>
      </c>
      <c r="J64" s="3">
        <v>42</v>
      </c>
      <c r="K64" s="12">
        <v>36</v>
      </c>
      <c r="L64" s="11" t="s">
        <v>44</v>
      </c>
      <c r="M64" s="15">
        <f t="shared" si="0"/>
        <v>0.567380952380952</v>
      </c>
      <c r="N64" s="15">
        <f t="shared" si="1"/>
        <v>0.495277777777778</v>
      </c>
      <c r="O64" s="12">
        <v>2</v>
      </c>
      <c r="P64" s="3">
        <v>39.8</v>
      </c>
      <c r="Q64" s="3">
        <v>1507</v>
      </c>
      <c r="R64" s="3">
        <f t="shared" si="2"/>
        <v>-6</v>
      </c>
      <c r="S64" s="3">
        <f t="shared" si="3"/>
        <v>-3.8</v>
      </c>
      <c r="T64" s="3">
        <v>759</v>
      </c>
      <c r="U64" s="3">
        <v>0</v>
      </c>
      <c r="V64" s="4">
        <v>4</v>
      </c>
      <c r="W64" s="3" t="s">
        <v>31</v>
      </c>
      <c r="X64" s="23">
        <v>45107.5010532407</v>
      </c>
      <c r="Y64" s="11" t="s">
        <v>32</v>
      </c>
    </row>
    <row r="65" spans="1:25">
      <c r="A65" s="3">
        <v>64</v>
      </c>
      <c r="B65" s="4">
        <v>139577</v>
      </c>
      <c r="C65" s="3" t="s">
        <v>260</v>
      </c>
      <c r="D65" s="3" t="s">
        <v>261</v>
      </c>
      <c r="E65" s="3" t="s">
        <v>35</v>
      </c>
      <c r="F65" s="3" t="s">
        <v>262</v>
      </c>
      <c r="G65" s="4">
        <v>721</v>
      </c>
      <c r="H65" s="11" t="s">
        <v>96</v>
      </c>
      <c r="I65" s="3">
        <v>19.4</v>
      </c>
      <c r="J65" s="3">
        <v>48</v>
      </c>
      <c r="K65" s="12">
        <v>39</v>
      </c>
      <c r="L65" s="11" t="s">
        <v>97</v>
      </c>
      <c r="M65" s="15">
        <f t="shared" si="0"/>
        <v>0.595833333333333</v>
      </c>
      <c r="N65" s="15">
        <f t="shared" si="1"/>
        <v>0.502564102564103</v>
      </c>
      <c r="O65" s="12">
        <v>1</v>
      </c>
      <c r="P65" s="3">
        <v>46.8</v>
      </c>
      <c r="Q65" s="3">
        <v>502</v>
      </c>
      <c r="R65" s="3">
        <f t="shared" si="2"/>
        <v>-9</v>
      </c>
      <c r="S65" s="3">
        <f t="shared" si="3"/>
        <v>-7.8</v>
      </c>
      <c r="T65" s="3">
        <v>616</v>
      </c>
      <c r="U65" s="3">
        <v>0</v>
      </c>
      <c r="V65" s="4">
        <v>2</v>
      </c>
      <c r="W65" s="3" t="s">
        <v>31</v>
      </c>
      <c r="X65" s="23">
        <v>45110.7210416667</v>
      </c>
      <c r="Y65" s="11" t="s">
        <v>32</v>
      </c>
    </row>
    <row r="66" spans="1:25">
      <c r="A66" s="3">
        <v>65</v>
      </c>
      <c r="B66" s="4">
        <v>168318</v>
      </c>
      <c r="C66" s="3" t="s">
        <v>263</v>
      </c>
      <c r="D66" s="3" t="s">
        <v>264</v>
      </c>
      <c r="E66" s="3" t="s">
        <v>27</v>
      </c>
      <c r="F66" s="3" t="s">
        <v>246</v>
      </c>
      <c r="G66" s="4">
        <v>123007</v>
      </c>
      <c r="H66" s="11" t="s">
        <v>265</v>
      </c>
      <c r="I66" s="3">
        <v>42.41</v>
      </c>
      <c r="J66" s="3">
        <v>128</v>
      </c>
      <c r="K66" s="12">
        <v>95</v>
      </c>
      <c r="L66" s="11" t="s">
        <v>44</v>
      </c>
      <c r="M66" s="15">
        <f>(J66-I66)/J66</f>
        <v>0.668671875</v>
      </c>
      <c r="N66" s="15">
        <f>(K66-I66)/K66</f>
        <v>0.553578947368421</v>
      </c>
      <c r="O66" s="12">
        <v>3</v>
      </c>
      <c r="P66" s="3">
        <v>108</v>
      </c>
      <c r="Q66" s="3">
        <v>306</v>
      </c>
      <c r="R66" s="3">
        <f>K66-J66</f>
        <v>-33</v>
      </c>
      <c r="S66" s="3">
        <f>K66-P66</f>
        <v>-13</v>
      </c>
      <c r="T66" s="3">
        <v>283</v>
      </c>
      <c r="U66" s="3">
        <v>0</v>
      </c>
      <c r="V66" s="4">
        <v>3</v>
      </c>
      <c r="W66" s="3" t="s">
        <v>31</v>
      </c>
      <c r="X66" s="23">
        <v>45109.6109027778</v>
      </c>
      <c r="Y66" s="11" t="s">
        <v>32</v>
      </c>
    </row>
    <row r="67" spans="1:25">
      <c r="A67" s="3">
        <v>66</v>
      </c>
      <c r="B67" s="4">
        <v>168318</v>
      </c>
      <c r="C67" s="3" t="s">
        <v>263</v>
      </c>
      <c r="D67" s="3" t="s">
        <v>264</v>
      </c>
      <c r="E67" s="3" t="s">
        <v>27</v>
      </c>
      <c r="F67" s="3" t="s">
        <v>246</v>
      </c>
      <c r="G67" s="4">
        <v>514</v>
      </c>
      <c r="H67" s="11" t="s">
        <v>59</v>
      </c>
      <c r="I67" s="3">
        <v>42.41</v>
      </c>
      <c r="J67" s="3">
        <v>128</v>
      </c>
      <c r="K67" s="12">
        <v>98</v>
      </c>
      <c r="L67" s="11" t="s">
        <v>60</v>
      </c>
      <c r="M67" s="15">
        <f>(J67-I67)/J67</f>
        <v>0.668671875</v>
      </c>
      <c r="N67" s="15">
        <f>(K67-I67)/K67</f>
        <v>0.567244897959184</v>
      </c>
      <c r="O67" s="12">
        <v>2</v>
      </c>
      <c r="P67" s="3">
        <v>108</v>
      </c>
      <c r="Q67" s="3">
        <v>306</v>
      </c>
      <c r="R67" s="3">
        <f>K67-J67</f>
        <v>-30</v>
      </c>
      <c r="S67" s="3">
        <f>K67-P67</f>
        <v>-10</v>
      </c>
      <c r="T67" s="3">
        <v>283</v>
      </c>
      <c r="U67" s="3">
        <v>0</v>
      </c>
      <c r="V67" s="11"/>
      <c r="W67" s="3" t="s">
        <v>31</v>
      </c>
      <c r="X67" s="23">
        <v>45108.7319212963</v>
      </c>
      <c r="Y67" s="11" t="s">
        <v>32</v>
      </c>
    </row>
    <row r="68" customFormat="1" spans="1:25">
      <c r="A68" s="3">
        <v>67</v>
      </c>
      <c r="B68" s="4">
        <v>222506</v>
      </c>
      <c r="C68" s="3" t="s">
        <v>211</v>
      </c>
      <c r="D68" s="3" t="s">
        <v>266</v>
      </c>
      <c r="E68" s="3" t="s">
        <v>35</v>
      </c>
      <c r="F68" s="3" t="s">
        <v>267</v>
      </c>
      <c r="G68" s="4">
        <v>122718</v>
      </c>
      <c r="H68" s="11" t="s">
        <v>268</v>
      </c>
      <c r="I68" s="3">
        <v>45.45</v>
      </c>
      <c r="J68" s="3">
        <v>298</v>
      </c>
      <c r="K68" s="12">
        <v>149</v>
      </c>
      <c r="L68" s="11" t="s">
        <v>44</v>
      </c>
      <c r="M68" s="15">
        <f>(J68-I68)/J68</f>
        <v>0.84748322147651</v>
      </c>
      <c r="N68" s="15">
        <f>(K68-I68)/K68</f>
        <v>0.69496644295302</v>
      </c>
      <c r="O68" s="12">
        <v>3</v>
      </c>
      <c r="P68" s="3">
        <v>278</v>
      </c>
      <c r="Q68" s="3">
        <v>217</v>
      </c>
      <c r="R68" s="3">
        <f>K68-J68</f>
        <v>-149</v>
      </c>
      <c r="S68" s="3">
        <f>K68-P68</f>
        <v>-129</v>
      </c>
      <c r="T68" s="3">
        <v>393</v>
      </c>
      <c r="U68" s="3">
        <v>0</v>
      </c>
      <c r="V68" s="4">
        <v>2</v>
      </c>
      <c r="W68" s="3" t="s">
        <v>31</v>
      </c>
      <c r="X68" s="23">
        <v>45109.5229398148</v>
      </c>
      <c r="Y68" s="11" t="s">
        <v>32</v>
      </c>
    </row>
  </sheetData>
  <autoFilter ref="A1:Y68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"/>
  <sheetViews>
    <sheetView workbookViewId="0">
      <selection activeCell="K25" sqref="K25"/>
    </sheetView>
  </sheetViews>
  <sheetFormatPr defaultColWidth="9" defaultRowHeight="13.5"/>
  <cols>
    <col min="1" max="1" width="3.875" customWidth="1"/>
  </cols>
  <sheetData>
    <row r="1" ht="24.75" spans="1:27">
      <c r="A1" s="2" t="s">
        <v>0</v>
      </c>
      <c r="B1" s="2" t="s">
        <v>1</v>
      </c>
      <c r="C1" s="2" t="s">
        <v>269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7" t="s">
        <v>7</v>
      </c>
      <c r="J1" s="8" t="s">
        <v>8</v>
      </c>
      <c r="K1" s="8" t="s">
        <v>9</v>
      </c>
      <c r="L1" s="9" t="s">
        <v>10</v>
      </c>
      <c r="M1" s="9"/>
      <c r="N1" s="2" t="s">
        <v>11</v>
      </c>
      <c r="O1" s="10" t="s">
        <v>12</v>
      </c>
      <c r="P1" s="10" t="s">
        <v>13</v>
      </c>
      <c r="Q1" s="20" t="s">
        <v>14</v>
      </c>
      <c r="R1" s="2" t="s">
        <v>15</v>
      </c>
      <c r="S1" s="2" t="s">
        <v>16</v>
      </c>
      <c r="T1" s="21" t="s">
        <v>17</v>
      </c>
      <c r="U1" s="21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2" t="s">
        <v>23</v>
      </c>
      <c r="AA1" s="2" t="s">
        <v>24</v>
      </c>
    </row>
    <row r="2" spans="1:27">
      <c r="A2" s="3"/>
      <c r="B2" s="4">
        <v>132558</v>
      </c>
      <c r="C2" s="3"/>
      <c r="D2" s="3" t="s">
        <v>270</v>
      </c>
      <c r="E2" s="3" t="s">
        <v>271</v>
      </c>
      <c r="F2" s="3" t="s">
        <v>27</v>
      </c>
      <c r="G2" s="3" t="s">
        <v>272</v>
      </c>
      <c r="H2" s="4">
        <v>514</v>
      </c>
      <c r="I2" s="11" t="s">
        <v>59</v>
      </c>
      <c r="J2" s="3">
        <v>25.83</v>
      </c>
      <c r="K2" s="3">
        <v>35.5</v>
      </c>
      <c r="L2" s="12">
        <v>30.5</v>
      </c>
      <c r="M2" s="12"/>
      <c r="N2" s="11" t="s">
        <v>60</v>
      </c>
      <c r="O2" s="3"/>
      <c r="P2" s="3"/>
      <c r="Q2" s="12">
        <v>2</v>
      </c>
      <c r="R2" s="3">
        <v>0</v>
      </c>
      <c r="S2" s="3">
        <v>420</v>
      </c>
      <c r="T2" s="3"/>
      <c r="U2" s="3"/>
      <c r="V2" s="3">
        <v>372</v>
      </c>
      <c r="W2" s="3">
        <v>0</v>
      </c>
      <c r="X2" s="4">
        <v>1</v>
      </c>
      <c r="Y2" s="3" t="s">
        <v>31</v>
      </c>
      <c r="Z2" s="23">
        <v>45106.6521759259</v>
      </c>
      <c r="AA2" s="11" t="s">
        <v>273</v>
      </c>
    </row>
    <row r="3" spans="1:27">
      <c r="A3" s="3"/>
      <c r="B3" s="4">
        <v>153856</v>
      </c>
      <c r="C3" s="3"/>
      <c r="D3" s="3" t="s">
        <v>153</v>
      </c>
      <c r="E3" s="3" t="s">
        <v>154</v>
      </c>
      <c r="F3" s="3" t="s">
        <v>35</v>
      </c>
      <c r="G3" s="3" t="s">
        <v>155</v>
      </c>
      <c r="H3" s="4">
        <v>514</v>
      </c>
      <c r="I3" s="11" t="s">
        <v>59</v>
      </c>
      <c r="J3" s="3">
        <v>71.5</v>
      </c>
      <c r="K3" s="3">
        <v>98</v>
      </c>
      <c r="L3" s="12">
        <v>85</v>
      </c>
      <c r="M3" s="12"/>
      <c r="N3" s="11" t="s">
        <v>60</v>
      </c>
      <c r="O3" s="3"/>
      <c r="P3" s="3"/>
      <c r="Q3" s="12">
        <v>2</v>
      </c>
      <c r="R3" s="3">
        <v>0</v>
      </c>
      <c r="S3" s="3">
        <v>629</v>
      </c>
      <c r="T3" s="3"/>
      <c r="U3" s="3"/>
      <c r="V3" s="3">
        <v>390</v>
      </c>
      <c r="W3" s="3">
        <v>0</v>
      </c>
      <c r="X3" s="4">
        <v>4</v>
      </c>
      <c r="Y3" s="3" t="s">
        <v>31</v>
      </c>
      <c r="Z3" s="23">
        <v>45103.3602314815</v>
      </c>
      <c r="AA3" s="11" t="s">
        <v>273</v>
      </c>
    </row>
    <row r="4" spans="1:27">
      <c r="A4" s="3"/>
      <c r="B4" s="4">
        <v>41576</v>
      </c>
      <c r="C4" s="3"/>
      <c r="D4" s="3" t="s">
        <v>274</v>
      </c>
      <c r="E4" s="3" t="s">
        <v>261</v>
      </c>
      <c r="F4" s="3" t="s">
        <v>35</v>
      </c>
      <c r="G4" s="3" t="s">
        <v>275</v>
      </c>
      <c r="H4" s="4">
        <v>329</v>
      </c>
      <c r="I4" s="11" t="s">
        <v>276</v>
      </c>
      <c r="J4" s="3">
        <v>24.75</v>
      </c>
      <c r="K4" s="3">
        <v>34</v>
      </c>
      <c r="L4" s="12">
        <v>25.5</v>
      </c>
      <c r="M4" s="12"/>
      <c r="N4" s="11" t="s">
        <v>277</v>
      </c>
      <c r="O4" s="3"/>
      <c r="P4" s="3"/>
      <c r="Q4" s="12">
        <v>2</v>
      </c>
      <c r="R4" s="3">
        <v>0</v>
      </c>
      <c r="S4" s="3">
        <v>285</v>
      </c>
      <c r="T4" s="3"/>
      <c r="U4" s="3"/>
      <c r="V4" s="3">
        <v>416</v>
      </c>
      <c r="W4" s="3">
        <v>0</v>
      </c>
      <c r="X4" s="4">
        <v>2</v>
      </c>
      <c r="Y4" s="3" t="s">
        <v>31</v>
      </c>
      <c r="Z4" s="23">
        <v>45105.4373032407</v>
      </c>
      <c r="AA4" s="11" t="s">
        <v>273</v>
      </c>
    </row>
    <row r="5" spans="1:27">
      <c r="A5" s="3"/>
      <c r="B5" s="4">
        <v>67031</v>
      </c>
      <c r="C5" s="3"/>
      <c r="D5" s="3" t="s">
        <v>278</v>
      </c>
      <c r="E5" s="3" t="s">
        <v>279</v>
      </c>
      <c r="F5" s="3" t="s">
        <v>35</v>
      </c>
      <c r="G5" s="3" t="s">
        <v>280</v>
      </c>
      <c r="H5" s="4">
        <v>114622</v>
      </c>
      <c r="I5" s="11" t="s">
        <v>281</v>
      </c>
      <c r="J5" s="3">
        <v>27.95</v>
      </c>
      <c r="K5" s="3">
        <v>35.8</v>
      </c>
      <c r="L5" s="12">
        <v>29.5</v>
      </c>
      <c r="M5" s="12"/>
      <c r="N5" s="11" t="s">
        <v>44</v>
      </c>
      <c r="O5" s="3"/>
      <c r="P5" s="3"/>
      <c r="Q5" s="12">
        <v>2</v>
      </c>
      <c r="R5" s="3">
        <v>0</v>
      </c>
      <c r="S5" s="3">
        <v>343</v>
      </c>
      <c r="T5" s="3"/>
      <c r="U5" s="3"/>
      <c r="V5" s="3">
        <v>305</v>
      </c>
      <c r="W5" s="3">
        <v>0</v>
      </c>
      <c r="X5" s="11"/>
      <c r="Y5" s="3" t="s">
        <v>31</v>
      </c>
      <c r="Z5" s="23">
        <v>45104.4549884259</v>
      </c>
      <c r="AA5" s="11" t="s">
        <v>273</v>
      </c>
    </row>
    <row r="6" spans="1:27">
      <c r="A6" s="3"/>
      <c r="B6" s="4">
        <v>17360</v>
      </c>
      <c r="C6" s="3"/>
      <c r="D6" s="3" t="s">
        <v>101</v>
      </c>
      <c r="E6" s="3" t="s">
        <v>102</v>
      </c>
      <c r="F6" s="3" t="s">
        <v>35</v>
      </c>
      <c r="G6" s="3" t="s">
        <v>103</v>
      </c>
      <c r="H6" s="4">
        <v>106399</v>
      </c>
      <c r="I6" s="11" t="s">
        <v>282</v>
      </c>
      <c r="J6" s="3">
        <v>26.44</v>
      </c>
      <c r="K6" s="3">
        <v>42</v>
      </c>
      <c r="L6" s="12">
        <v>35</v>
      </c>
      <c r="M6" s="12"/>
      <c r="N6" s="11" t="s">
        <v>283</v>
      </c>
      <c r="O6" s="3"/>
      <c r="P6" s="3"/>
      <c r="Q6" s="12">
        <v>2</v>
      </c>
      <c r="R6" s="3">
        <v>0</v>
      </c>
      <c r="S6" s="3">
        <v>485</v>
      </c>
      <c r="T6" s="3"/>
      <c r="U6" s="3"/>
      <c r="V6" s="3">
        <v>440</v>
      </c>
      <c r="W6" s="3">
        <v>0</v>
      </c>
      <c r="X6" s="11"/>
      <c r="Y6" s="3" t="s">
        <v>31</v>
      </c>
      <c r="Z6" s="23">
        <v>45102.8932638889</v>
      </c>
      <c r="AA6" s="11" t="s">
        <v>273</v>
      </c>
    </row>
    <row r="7" spans="1:27">
      <c r="A7" s="3"/>
      <c r="B7" s="4">
        <v>212753</v>
      </c>
      <c r="C7" s="3"/>
      <c r="D7" s="3" t="s">
        <v>284</v>
      </c>
      <c r="E7" s="3" t="s">
        <v>285</v>
      </c>
      <c r="F7" s="3" t="s">
        <v>35</v>
      </c>
      <c r="G7" s="3" t="s">
        <v>286</v>
      </c>
      <c r="H7" s="4">
        <v>341</v>
      </c>
      <c r="I7" s="11" t="s">
        <v>287</v>
      </c>
      <c r="J7" s="3">
        <v>146.99</v>
      </c>
      <c r="K7" s="3">
        <v>189</v>
      </c>
      <c r="L7" s="12">
        <v>158</v>
      </c>
      <c r="M7" s="12"/>
      <c r="N7" s="13">
        <v>158</v>
      </c>
      <c r="O7" s="3"/>
      <c r="P7" s="3"/>
      <c r="Q7" s="12">
        <v>2</v>
      </c>
      <c r="R7" s="3">
        <v>0</v>
      </c>
      <c r="S7" s="3">
        <v>15</v>
      </c>
      <c r="T7" s="3"/>
      <c r="U7" s="3"/>
      <c r="V7" s="3">
        <v>13</v>
      </c>
      <c r="W7" s="3">
        <v>0</v>
      </c>
      <c r="X7" s="4">
        <v>4</v>
      </c>
      <c r="Y7" s="3" t="s">
        <v>31</v>
      </c>
      <c r="Z7" s="23">
        <v>45111.5926388889</v>
      </c>
      <c r="AA7" s="11" t="s">
        <v>273</v>
      </c>
    </row>
    <row r="8" spans="1:27">
      <c r="A8" s="3"/>
      <c r="B8" s="4">
        <v>113615</v>
      </c>
      <c r="C8" s="3"/>
      <c r="D8" s="3" t="s">
        <v>288</v>
      </c>
      <c r="E8" s="3" t="s">
        <v>289</v>
      </c>
      <c r="F8" s="3" t="s">
        <v>35</v>
      </c>
      <c r="G8" s="3" t="s">
        <v>290</v>
      </c>
      <c r="H8" s="4">
        <v>514</v>
      </c>
      <c r="I8" s="11" t="s">
        <v>59</v>
      </c>
      <c r="J8" s="3">
        <v>13.13</v>
      </c>
      <c r="K8" s="3">
        <v>25</v>
      </c>
      <c r="L8" s="12">
        <v>18.5</v>
      </c>
      <c r="M8" s="12"/>
      <c r="N8" s="11" t="s">
        <v>60</v>
      </c>
      <c r="O8" s="3"/>
      <c r="P8" s="3"/>
      <c r="Q8" s="12">
        <v>2</v>
      </c>
      <c r="R8" s="3">
        <v>0</v>
      </c>
      <c r="S8" s="3">
        <v>183</v>
      </c>
      <c r="T8" s="3"/>
      <c r="U8" s="3"/>
      <c r="V8" s="3">
        <v>33</v>
      </c>
      <c r="W8" s="3">
        <v>0</v>
      </c>
      <c r="X8" s="4">
        <v>1</v>
      </c>
      <c r="Y8" s="3" t="s">
        <v>31</v>
      </c>
      <c r="Z8" s="23">
        <v>45106.6339583333</v>
      </c>
      <c r="AA8" s="11" t="s">
        <v>273</v>
      </c>
    </row>
    <row r="9" spans="1:27">
      <c r="A9" s="3"/>
      <c r="B9" s="4">
        <v>186406</v>
      </c>
      <c r="C9" s="3"/>
      <c r="D9" s="3" t="s">
        <v>291</v>
      </c>
      <c r="E9" s="3" t="s">
        <v>292</v>
      </c>
      <c r="F9" s="3" t="s">
        <v>35</v>
      </c>
      <c r="G9" s="3" t="s">
        <v>47</v>
      </c>
      <c r="H9" s="4">
        <v>114622</v>
      </c>
      <c r="I9" s="11" t="s">
        <v>281</v>
      </c>
      <c r="J9" s="3">
        <v>41.57</v>
      </c>
      <c r="K9" s="3">
        <v>48.5</v>
      </c>
      <c r="L9" s="12">
        <v>42</v>
      </c>
      <c r="M9" s="12"/>
      <c r="N9" s="11" t="s">
        <v>44</v>
      </c>
      <c r="O9" s="3"/>
      <c r="P9" s="3"/>
      <c r="Q9" s="12">
        <v>3</v>
      </c>
      <c r="R9" s="3">
        <v>0</v>
      </c>
      <c r="S9" s="3">
        <v>1012</v>
      </c>
      <c r="T9" s="3"/>
      <c r="U9" s="3"/>
      <c r="V9" s="3">
        <v>641</v>
      </c>
      <c r="W9" s="3">
        <v>0</v>
      </c>
      <c r="X9" s="4">
        <v>4</v>
      </c>
      <c r="Y9" s="3" t="s">
        <v>31</v>
      </c>
      <c r="Z9" s="23">
        <v>45107.3621064815</v>
      </c>
      <c r="AA9" s="11" t="s">
        <v>273</v>
      </c>
    </row>
    <row r="10" spans="1:27">
      <c r="A10" s="3"/>
      <c r="B10" s="4">
        <v>196662</v>
      </c>
      <c r="C10" s="3"/>
      <c r="D10" s="3" t="s">
        <v>293</v>
      </c>
      <c r="E10" s="3" t="s">
        <v>294</v>
      </c>
      <c r="F10" s="3" t="s">
        <v>35</v>
      </c>
      <c r="G10" s="3" t="s">
        <v>295</v>
      </c>
      <c r="H10" s="4">
        <v>114622</v>
      </c>
      <c r="I10" s="11" t="s">
        <v>281</v>
      </c>
      <c r="J10" s="3">
        <v>69.5</v>
      </c>
      <c r="K10" s="3">
        <v>89.8</v>
      </c>
      <c r="L10" s="12">
        <v>80</v>
      </c>
      <c r="M10" s="12"/>
      <c r="N10" s="11" t="s">
        <v>44</v>
      </c>
      <c r="O10" s="3"/>
      <c r="P10" s="3"/>
      <c r="Q10" s="12">
        <v>2</v>
      </c>
      <c r="R10" s="3">
        <v>0</v>
      </c>
      <c r="S10" s="3">
        <v>132</v>
      </c>
      <c r="T10" s="3"/>
      <c r="U10" s="3"/>
      <c r="V10" s="3">
        <v>158</v>
      </c>
      <c r="W10" s="3">
        <v>9</v>
      </c>
      <c r="X10" s="4">
        <v>4</v>
      </c>
      <c r="Y10" s="3" t="s">
        <v>31</v>
      </c>
      <c r="Z10" s="23">
        <v>45107.3623958333</v>
      </c>
      <c r="AA10" s="11" t="s">
        <v>273</v>
      </c>
    </row>
    <row r="11" spans="1:27">
      <c r="A11" s="3"/>
      <c r="B11" s="4">
        <v>226448</v>
      </c>
      <c r="C11" s="3"/>
      <c r="D11" s="3" t="s">
        <v>71</v>
      </c>
      <c r="E11" s="3" t="s">
        <v>296</v>
      </c>
      <c r="F11" s="3" t="s">
        <v>35</v>
      </c>
      <c r="G11" s="3" t="s">
        <v>297</v>
      </c>
      <c r="H11" s="4">
        <v>704</v>
      </c>
      <c r="I11" s="11" t="s">
        <v>298</v>
      </c>
      <c r="J11" s="3">
        <v>98.88</v>
      </c>
      <c r="K11" s="3">
        <v>158</v>
      </c>
      <c r="L11" s="12">
        <v>142.2</v>
      </c>
      <c r="M11" s="12"/>
      <c r="N11" s="11" t="s">
        <v>30</v>
      </c>
      <c r="O11" s="3"/>
      <c r="P11" s="3"/>
      <c r="Q11" s="12">
        <v>5</v>
      </c>
      <c r="R11" s="3">
        <v>0</v>
      </c>
      <c r="S11" s="3">
        <v>112</v>
      </c>
      <c r="T11" s="3"/>
      <c r="U11" s="3"/>
      <c r="V11" s="3">
        <v>61</v>
      </c>
      <c r="W11" s="3">
        <v>0</v>
      </c>
      <c r="X11" s="4">
        <v>6</v>
      </c>
      <c r="Y11" s="3" t="s">
        <v>31</v>
      </c>
      <c r="Z11" s="23">
        <v>45105.7170949074</v>
      </c>
      <c r="AA11" s="11" t="s">
        <v>273</v>
      </c>
    </row>
    <row r="12" spans="1:27">
      <c r="A12" s="3"/>
      <c r="B12" s="4">
        <v>198899</v>
      </c>
      <c r="C12" s="3"/>
      <c r="D12" s="3" t="s">
        <v>299</v>
      </c>
      <c r="E12" s="3" t="s">
        <v>300</v>
      </c>
      <c r="F12" s="3" t="s">
        <v>35</v>
      </c>
      <c r="G12" s="3" t="s">
        <v>160</v>
      </c>
      <c r="H12" s="4">
        <v>387</v>
      </c>
      <c r="I12" s="11" t="s">
        <v>109</v>
      </c>
      <c r="J12" s="3">
        <v>24.5</v>
      </c>
      <c r="K12" s="3">
        <v>53</v>
      </c>
      <c r="L12" s="12">
        <v>28.5</v>
      </c>
      <c r="M12" s="12"/>
      <c r="N12" s="11" t="s">
        <v>44</v>
      </c>
      <c r="O12" s="3"/>
      <c r="P12" s="3"/>
      <c r="Q12" s="12">
        <v>2</v>
      </c>
      <c r="R12" s="3">
        <v>49.8</v>
      </c>
      <c r="S12" s="3">
        <v>849</v>
      </c>
      <c r="T12" s="3"/>
      <c r="U12" s="3"/>
      <c r="V12" s="3">
        <v>443</v>
      </c>
      <c r="W12" s="3">
        <v>0</v>
      </c>
      <c r="X12" s="4">
        <v>2</v>
      </c>
      <c r="Y12" s="3" t="s">
        <v>31</v>
      </c>
      <c r="Z12" s="23">
        <v>45110.4601851852</v>
      </c>
      <c r="AA12" s="11" t="s">
        <v>273</v>
      </c>
    </row>
    <row r="13" spans="1:27">
      <c r="A13" s="3"/>
      <c r="B13" s="4">
        <v>184103</v>
      </c>
      <c r="C13" s="3"/>
      <c r="D13" s="3" t="s">
        <v>301</v>
      </c>
      <c r="E13" s="3" t="s">
        <v>302</v>
      </c>
      <c r="F13" s="3" t="s">
        <v>35</v>
      </c>
      <c r="G13" s="3" t="s">
        <v>303</v>
      </c>
      <c r="H13" s="4">
        <v>102934</v>
      </c>
      <c r="I13" s="11" t="s">
        <v>121</v>
      </c>
      <c r="J13" s="3">
        <v>12.6</v>
      </c>
      <c r="K13" s="3">
        <v>37.99</v>
      </c>
      <c r="L13" s="12">
        <v>19.6</v>
      </c>
      <c r="M13" s="14"/>
      <c r="N13" s="11" t="s">
        <v>44</v>
      </c>
      <c r="O13" s="15"/>
      <c r="P13" s="15"/>
      <c r="Q13" s="12">
        <v>2</v>
      </c>
      <c r="R13" s="3">
        <v>35.8</v>
      </c>
      <c r="S13" s="3">
        <v>1712</v>
      </c>
      <c r="T13" s="3">
        <f>K13-J13</f>
        <v>25.39</v>
      </c>
      <c r="U13" s="3">
        <f>K13-R13</f>
        <v>2.19</v>
      </c>
      <c r="V13" s="3">
        <v>1025</v>
      </c>
      <c r="W13" s="3">
        <v>0</v>
      </c>
      <c r="X13" s="4">
        <v>1</v>
      </c>
      <c r="Y13" s="3" t="s">
        <v>31</v>
      </c>
      <c r="Z13" s="23">
        <v>45111.5978935185</v>
      </c>
      <c r="AA13" s="11" t="s">
        <v>304</v>
      </c>
    </row>
    <row r="14" s="1" customFormat="1" spans="1:27">
      <c r="A14" s="5"/>
      <c r="B14" s="6">
        <v>9955</v>
      </c>
      <c r="C14" s="5" t="str">
        <f>H14&amp;B14</f>
        <v>1114009955</v>
      </c>
      <c r="D14" s="5" t="s">
        <v>227</v>
      </c>
      <c r="E14" s="5" t="s">
        <v>172</v>
      </c>
      <c r="F14" s="5" t="s">
        <v>35</v>
      </c>
      <c r="G14" s="5" t="s">
        <v>305</v>
      </c>
      <c r="H14" s="6">
        <v>111400</v>
      </c>
      <c r="I14" s="16" t="s">
        <v>130</v>
      </c>
      <c r="J14" s="5">
        <v>5.55</v>
      </c>
      <c r="K14" s="5">
        <v>6.8</v>
      </c>
      <c r="L14" s="17">
        <v>5</v>
      </c>
      <c r="M14" s="18"/>
      <c r="N14" s="16" t="s">
        <v>97</v>
      </c>
      <c r="O14" s="19">
        <f>(K14-J14)/K14</f>
        <v>0.183823529411765</v>
      </c>
      <c r="P14" s="19">
        <f>(L14-J14)/L14</f>
        <v>-0.11</v>
      </c>
      <c r="Q14" s="17">
        <v>150</v>
      </c>
      <c r="R14" s="5">
        <v>0</v>
      </c>
      <c r="S14" s="5">
        <v>18128</v>
      </c>
      <c r="T14" s="5">
        <f>L14-K14</f>
        <v>-1.8</v>
      </c>
      <c r="U14" s="5">
        <f>L14-R14</f>
        <v>5</v>
      </c>
      <c r="V14" s="5">
        <v>40544</v>
      </c>
      <c r="W14" s="5">
        <v>0</v>
      </c>
      <c r="X14" s="6">
        <v>45</v>
      </c>
      <c r="Y14" s="5" t="s">
        <v>31</v>
      </c>
      <c r="Z14" s="24">
        <v>45102.3784953704</v>
      </c>
      <c r="AA14" s="16" t="s">
        <v>306</v>
      </c>
    </row>
  </sheetData>
  <conditionalFormatting sqref="C14">
    <cfRule type="duplicateValues" dxfId="0" priority="1"/>
  </conditionalFormatting>
  <conditionalFormatting sqref="C1:C1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2023-07-05T02:06:00Z</dcterms:created>
  <dcterms:modified xsi:type="dcterms:W3CDTF">2023-07-10T08:59:54Z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0AC515B3054141FF9115BA310FDE09A2_11</vt:lpwstr>
  </property>
  <property fmtid="{D5CDD505-2E9C-101B-9397-08002B2CF9AE}" pid="3" name="KSOProductBuildVer">
    <vt:lpwstr>2052-11.1.0.14036</vt:lpwstr>
  </property>
</Properties>
</file>