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任务明细" sheetId="1" r:id="rId1"/>
    <sheet name="物料明细" sheetId="2" r:id="rId2"/>
    <sheet name="赠品分配" sheetId="3" r:id="rId3"/>
  </sheets>
  <externalReferences>
    <externalReference r:id="rId4"/>
    <externalReference r:id="rId5"/>
  </externalReferences>
  <definedNames>
    <definedName name="_xlnm._FilterDatabase" localSheetId="0" hidden="1">任务明细!$A$1:$U$146</definedName>
    <definedName name="_xlnm._FilterDatabase" localSheetId="1" hidden="1">物料明细!$A$1:$K$144</definedName>
  </definedNames>
  <calcPr calcId="144525"/>
</workbook>
</file>

<file path=xl/sharedStrings.xml><?xml version="1.0" encoding="utf-8"?>
<sst xmlns="http://schemas.openxmlformats.org/spreadsheetml/2006/main" count="1230" uniqueCount="206">
  <si>
    <t>618任务</t>
  </si>
  <si>
    <t>一阶段6月9-6月11日任务</t>
  </si>
  <si>
    <t>二阶段6月12-6月14日任务</t>
  </si>
  <si>
    <t>单品爆量任务</t>
  </si>
  <si>
    <t>序号</t>
  </si>
  <si>
    <t>门店ID</t>
  </si>
  <si>
    <t>门店名称</t>
  </si>
  <si>
    <t>片区名称</t>
  </si>
  <si>
    <t>类型</t>
  </si>
  <si>
    <t>一档任务</t>
  </si>
  <si>
    <t>毛利</t>
  </si>
  <si>
    <t>毛利率</t>
  </si>
  <si>
    <t>二档任务</t>
  </si>
  <si>
    <t>ID155108复方鱼腥草合剂</t>
  </si>
  <si>
    <t>ID184815
美澳健牌蛋白粉</t>
  </si>
  <si>
    <t>ID208057澳天力牌氨糖软骨素维D钙片</t>
  </si>
  <si>
    <t>ID179326麦金利牌益生菌粉</t>
  </si>
  <si>
    <t>旗舰店</t>
  </si>
  <si>
    <t>T</t>
  </si>
  <si>
    <t>成都成汉太极大药房有限公司</t>
  </si>
  <si>
    <t>A2</t>
  </si>
  <si>
    <t>十二桥药店</t>
  </si>
  <si>
    <t>A1</t>
  </si>
  <si>
    <t>三医院店（青龙街）</t>
  </si>
  <si>
    <t>浆洗街药店</t>
  </si>
  <si>
    <t>青羊区北东街店</t>
  </si>
  <si>
    <t>光华药店</t>
  </si>
  <si>
    <t>高新区民丰大道西段药店</t>
  </si>
  <si>
    <t>五津西路药店</t>
  </si>
  <si>
    <t>邛崃中心药店</t>
  </si>
  <si>
    <t>A3</t>
  </si>
  <si>
    <t>光华村街药店</t>
  </si>
  <si>
    <t>成华区万科路药店</t>
  </si>
  <si>
    <t>B1</t>
  </si>
  <si>
    <t>新都区新繁镇繁江北路药店</t>
  </si>
  <si>
    <t>成华区华泰路药店</t>
  </si>
  <si>
    <t>榕声路店</t>
  </si>
  <si>
    <t>羊子山西路药店（兴元华盛）</t>
  </si>
  <si>
    <t>杏林路</t>
  </si>
  <si>
    <t>花照壁中横街</t>
  </si>
  <si>
    <t>新都区新都街道万和北路药店</t>
  </si>
  <si>
    <t>庆云南街药店</t>
  </si>
  <si>
    <t>通盈街药店</t>
  </si>
  <si>
    <t>成华区二环路北四段药店（汇融名城）</t>
  </si>
  <si>
    <t>新津五津西路二店</t>
  </si>
  <si>
    <t>成华杉板桥南一路店</t>
  </si>
  <si>
    <t>清江东路药店</t>
  </si>
  <si>
    <t>土龙路药店</t>
  </si>
  <si>
    <t>培华东路店（六医院店）</t>
  </si>
  <si>
    <t>顺和街店</t>
  </si>
  <si>
    <t>新都区马超东路店</t>
  </si>
  <si>
    <t>B2</t>
  </si>
  <si>
    <t>武侯区科华街药店</t>
  </si>
  <si>
    <t>成华区华油路药店</t>
  </si>
  <si>
    <t>银河北街</t>
  </si>
  <si>
    <t>锦江区观音桥街药店</t>
  </si>
  <si>
    <t>花照壁</t>
  </si>
  <si>
    <t>蜀辉路店</t>
  </si>
  <si>
    <t>新乐中街药店</t>
  </si>
  <si>
    <t>怀远店</t>
  </si>
  <si>
    <t>枣子巷药店</t>
  </si>
  <si>
    <t>新津邓双镇岷江店</t>
  </si>
  <si>
    <t>高新区大源北街药店</t>
  </si>
  <si>
    <t>大邑县晋原镇内蒙古大道桃源药店</t>
  </si>
  <si>
    <t>交大路第三药店</t>
  </si>
  <si>
    <t>梨花街</t>
  </si>
  <si>
    <t>泰和二街</t>
  </si>
  <si>
    <t>贝森北路</t>
  </si>
  <si>
    <t>新园大道药店</t>
  </si>
  <si>
    <t>蜀汉路药店</t>
  </si>
  <si>
    <t>东昌路店</t>
  </si>
  <si>
    <t>锦江区水杉街药店</t>
  </si>
  <si>
    <t>西部店</t>
  </si>
  <si>
    <t>C1</t>
  </si>
  <si>
    <t>温江区公平街道江安路药店</t>
  </si>
  <si>
    <t>新下街</t>
  </si>
  <si>
    <t>静沙路</t>
  </si>
  <si>
    <t>大悦路店</t>
  </si>
  <si>
    <t>郫县郫筒镇一环路东南段药店</t>
  </si>
  <si>
    <t>彭州致和路店</t>
  </si>
  <si>
    <t>成华区崔家店路药店</t>
  </si>
  <si>
    <t>银沙路药店</t>
  </si>
  <si>
    <t>紫薇东路</t>
  </si>
  <si>
    <t>光华北五路店</t>
  </si>
  <si>
    <t>温江店</t>
  </si>
  <si>
    <t>金马河</t>
  </si>
  <si>
    <t>大邑县沙渠镇方圆路药店</t>
  </si>
  <si>
    <t>尚锦路店</t>
  </si>
  <si>
    <t>佳灵路</t>
  </si>
  <si>
    <t>邛崃市临邛镇洪川小区药店</t>
  </si>
  <si>
    <t>西林一街</t>
  </si>
  <si>
    <t>郫县郫筒镇东大街药店</t>
  </si>
  <si>
    <t>金丝街药店</t>
  </si>
  <si>
    <t>金沙路药店</t>
  </si>
  <si>
    <t>元华二巷</t>
  </si>
  <si>
    <t xml:space="preserve">永康东路药店 </t>
  </si>
  <si>
    <t>大邑县晋原镇通达东路五段药店</t>
  </si>
  <si>
    <t>大邑县晋原镇子龙路店</t>
  </si>
  <si>
    <t>红星店</t>
  </si>
  <si>
    <t>青羊区童子街</t>
  </si>
  <si>
    <t>科华北路</t>
  </si>
  <si>
    <t>双林路药店</t>
  </si>
  <si>
    <t>成华区万宇路药店</t>
  </si>
  <si>
    <t>都江堰景中路店</t>
  </si>
  <si>
    <t>大邑县晋原镇北街药店</t>
  </si>
  <si>
    <t>大邑县晋原镇东街药店</t>
  </si>
  <si>
    <t>丝竹路</t>
  </si>
  <si>
    <t>金带街药店</t>
  </si>
  <si>
    <t>宏济路</t>
  </si>
  <si>
    <t>锦江区柳翠路药店</t>
  </si>
  <si>
    <t>成华区华康路药店</t>
  </si>
  <si>
    <t>都江堰市蒲阳镇堰问道西路药店</t>
  </si>
  <si>
    <t>双流县西航港街道锦华路一段药店</t>
  </si>
  <si>
    <t>C2</t>
  </si>
  <si>
    <t>华泰路二药店</t>
  </si>
  <si>
    <t>五福桥东路</t>
  </si>
  <si>
    <t>崇州市崇阳镇尚贤坊街药店</t>
  </si>
  <si>
    <t>锦江区劼人路药店</t>
  </si>
  <si>
    <t>大邑县安仁镇千禧街药店</t>
  </si>
  <si>
    <t>都江堰市蒲阳路药店</t>
  </si>
  <si>
    <t>倪家桥</t>
  </si>
  <si>
    <t>金祥店</t>
  </si>
  <si>
    <t>都江堰奎光路中段药店</t>
  </si>
  <si>
    <t>蜀州中路店</t>
  </si>
  <si>
    <t>沙湾东一路</t>
  </si>
  <si>
    <t>武侯区聚萃街药店</t>
  </si>
  <si>
    <t>双楠店</t>
  </si>
  <si>
    <t>光华西一路</t>
  </si>
  <si>
    <t>蜀源路店</t>
  </si>
  <si>
    <t>都江堰药店</t>
  </si>
  <si>
    <t>双流区东升街道三强西路药店</t>
  </si>
  <si>
    <t>剑南大道店</t>
  </si>
  <si>
    <t>大邑县新场镇文昌街药店</t>
  </si>
  <si>
    <t>长寿路</t>
  </si>
  <si>
    <t>都江堰聚源镇药店</t>
  </si>
  <si>
    <t>邛崃翠荫街</t>
  </si>
  <si>
    <t>黄苑东街药店</t>
  </si>
  <si>
    <t>天顺路店</t>
  </si>
  <si>
    <t>大石西路药店</t>
  </si>
  <si>
    <t>蜀兴路店</t>
  </si>
  <si>
    <t>医贸大道店</t>
  </si>
  <si>
    <t>都江堰幸福镇翔凤路药店</t>
  </si>
  <si>
    <t>中和公济桥路药店</t>
  </si>
  <si>
    <t>逸都路店</t>
  </si>
  <si>
    <t>邛崃市羊安镇永康大道药店</t>
  </si>
  <si>
    <t>大华街药店</t>
  </si>
  <si>
    <t>兴义镇万兴路药店</t>
  </si>
  <si>
    <t>经一路店</t>
  </si>
  <si>
    <t>都江堰宝莲路</t>
  </si>
  <si>
    <t>中和大道药店</t>
  </si>
  <si>
    <t>泰和二街2店</t>
  </si>
  <si>
    <t>四川太极三江店</t>
  </si>
  <si>
    <t>驷马桥店</t>
  </si>
  <si>
    <t>潘家街店</t>
  </si>
  <si>
    <t>新津武阳西路</t>
  </si>
  <si>
    <t>大邑县晋源镇东壕沟段药店</t>
  </si>
  <si>
    <t>沙河源药店</t>
  </si>
  <si>
    <t>观音阁店</t>
  </si>
  <si>
    <t>金巷西街店</t>
  </si>
  <si>
    <t>水碾河</t>
  </si>
  <si>
    <t>崇州中心店</t>
  </si>
  <si>
    <t>元通大道店</t>
  </si>
  <si>
    <t>邛崃市临邛镇凤凰大道药店</t>
  </si>
  <si>
    <t>雅安市太极智慧云医药科技有限公司</t>
  </si>
  <si>
    <t>红高东路</t>
  </si>
  <si>
    <t>大邑蜀望路店</t>
  </si>
  <si>
    <t>大邑南街店</t>
  </si>
  <si>
    <t>怀远二店</t>
  </si>
  <si>
    <t>天数</t>
  </si>
  <si>
    <t>门店类型</t>
  </si>
  <si>
    <t>橱窗pop（1500）</t>
  </si>
  <si>
    <t>门楣吊旗（1000）</t>
  </si>
  <si>
    <t>地贴
(大、小）</t>
  </si>
  <si>
    <t>货架层条（5000）</t>
  </si>
  <si>
    <t>货架侧边pop（3000）</t>
  </si>
  <si>
    <t>旗舰片区</t>
  </si>
  <si>
    <t>大</t>
  </si>
  <si>
    <t>西门一片</t>
  </si>
  <si>
    <t>城郊一片</t>
  </si>
  <si>
    <t>金牛区黄苑东街药店</t>
  </si>
  <si>
    <t>小</t>
  </si>
  <si>
    <t>崇州片区</t>
  </si>
  <si>
    <t>西门二片</t>
  </si>
  <si>
    <t>东南片区</t>
  </si>
  <si>
    <t>新津片区</t>
  </si>
  <si>
    <t>四川太极高新区中和公济桥路药店</t>
  </si>
  <si>
    <t>大药房连锁有限公司武侯区聚萃街药店</t>
  </si>
  <si>
    <t>金牛区金沙路药店</t>
  </si>
  <si>
    <t>武侯区佳灵路</t>
  </si>
  <si>
    <t>四川太极大邑县晋原镇北街药店</t>
  </si>
  <si>
    <t>四川太极金牛区银沙路药店</t>
  </si>
  <si>
    <t>金牛区交大路第三药店</t>
  </si>
  <si>
    <t xml:space="preserve">小 </t>
  </si>
  <si>
    <t>武侯区顺和街店</t>
  </si>
  <si>
    <t>锦江区榕声路店</t>
  </si>
  <si>
    <t>成华区羊子山西路药店（兴元华盛）</t>
  </si>
  <si>
    <t>四川太极新津五津西路二店</t>
  </si>
  <si>
    <t>四川太极新都区新都街道万和北路药店</t>
  </si>
  <si>
    <t>四川太极金牛区蜀汉路药店</t>
  </si>
  <si>
    <t xml:space="preserve">大 </t>
  </si>
  <si>
    <t>锦江区庆云南街药店</t>
  </si>
  <si>
    <t>四川太极浆洗街药店</t>
  </si>
  <si>
    <t>青羊区十二桥药店</t>
  </si>
  <si>
    <t>汪汪队摇摇杯</t>
  </si>
  <si>
    <t>惠氏雨伞</t>
  </si>
  <si>
    <t>惠氏兔年餐具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</si>
</sst>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27" fillId="14" borderId="5" applyNumberFormat="0" applyAlignment="0" applyProtection="0">
      <alignment vertical="center"/>
    </xf>
    <xf numFmtId="0" fontId="28" fillId="15" borderId="10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6" fillId="0" borderId="0"/>
  </cellStyleXfs>
  <cellXfs count="5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11" fillId="4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7963;&#21160;&#26041;&#26696;\6.15-6.21\618&#27963;&#21160;&#21697;&#31181;&#28165;&#21333;6.15-6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8376;&#24215;&#31867;&#22411;%20&#21333;&#21697;&#27963;&#21160;\&#38376;&#24215;&#31867;&#22411;\2023&#24180;4&#26376;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618活动物料分配清单"/>
      <sheetName val="预存用券清单"/>
      <sheetName val="618爆品"/>
      <sheetName val="6月薇诺娜活动"/>
      <sheetName val="Sheet1"/>
    </sheetNames>
    <sheetDataSet>
      <sheetData sheetId="0" refreshError="1">
        <row r="1">
          <cell r="B1" t="str">
            <v>门店ID</v>
          </cell>
          <cell r="C1" t="str">
            <v>门店名称</v>
          </cell>
          <cell r="D1" t="str">
            <v>片区名称</v>
          </cell>
          <cell r="E1" t="str">
            <v>分类</v>
          </cell>
          <cell r="F1" t="str">
            <v>预售充值吊旗（1000张）</v>
          </cell>
          <cell r="G1" t="str">
            <v>橱窗POP（1000张）</v>
          </cell>
          <cell r="H1" t="str">
            <v>门楣吊旗（1000张）</v>
          </cell>
          <cell r="I1" t="str">
            <v>海报  （141张）</v>
          </cell>
          <cell r="J1" t="str">
            <v>层条         （5000根）</v>
          </cell>
          <cell r="K1" t="str">
            <v>竖式挂条（600条）</v>
          </cell>
          <cell r="L1" t="str">
            <v>DM单   （1万）</v>
          </cell>
          <cell r="M1" t="str">
            <v>不干胶   （ 个/套）</v>
          </cell>
          <cell r="N1" t="str">
            <v>地贴</v>
          </cell>
        </row>
        <row r="2">
          <cell r="B2">
            <v>307</v>
          </cell>
          <cell r="C2" t="str">
            <v>旗舰店</v>
          </cell>
          <cell r="D2" t="str">
            <v>旗舰片区</v>
          </cell>
          <cell r="E2" t="str">
            <v>T</v>
          </cell>
          <cell r="F2">
            <v>30</v>
          </cell>
          <cell r="G2">
            <v>30</v>
          </cell>
          <cell r="H2">
            <v>30</v>
          </cell>
          <cell r="I2">
            <v>1</v>
          </cell>
          <cell r="J2">
            <v>60</v>
          </cell>
          <cell r="K2">
            <v>10</v>
          </cell>
          <cell r="L2">
            <v>120</v>
          </cell>
          <cell r="M2">
            <v>1</v>
          </cell>
          <cell r="N2" t="str">
            <v>2圆</v>
          </cell>
        </row>
        <row r="3">
          <cell r="B3">
            <v>582</v>
          </cell>
          <cell r="C3" t="str">
            <v>青羊区十二桥药店</v>
          </cell>
          <cell r="D3" t="str">
            <v>西门一片</v>
          </cell>
          <cell r="E3" t="str">
            <v>T</v>
          </cell>
          <cell r="F3">
            <v>10</v>
          </cell>
          <cell r="G3">
            <v>10</v>
          </cell>
          <cell r="H3">
            <v>8</v>
          </cell>
          <cell r="I3">
            <v>1</v>
          </cell>
          <cell r="J3">
            <v>50</v>
          </cell>
          <cell r="K3">
            <v>6</v>
          </cell>
          <cell r="L3">
            <v>120</v>
          </cell>
          <cell r="M3">
            <v>1</v>
          </cell>
          <cell r="N3" t="str">
            <v>2圆</v>
          </cell>
        </row>
        <row r="4">
          <cell r="B4">
            <v>114685</v>
          </cell>
          <cell r="C4" t="str">
            <v>三医院店（青龙街）</v>
          </cell>
          <cell r="D4" t="str">
            <v>城中片区</v>
          </cell>
          <cell r="E4" t="str">
            <v>A1</v>
          </cell>
          <cell r="F4">
            <v>5</v>
          </cell>
          <cell r="G4">
            <v>5</v>
          </cell>
          <cell r="H4">
            <v>5</v>
          </cell>
          <cell r="I4">
            <v>1</v>
          </cell>
          <cell r="J4">
            <v>30</v>
          </cell>
          <cell r="K4">
            <v>3</v>
          </cell>
          <cell r="L4">
            <v>120</v>
          </cell>
          <cell r="M4">
            <v>1</v>
          </cell>
          <cell r="N4" t="str">
            <v>大</v>
          </cell>
        </row>
        <row r="5">
          <cell r="B5">
            <v>517</v>
          </cell>
          <cell r="C5" t="str">
            <v>青羊区北东街店</v>
          </cell>
          <cell r="D5" t="str">
            <v>城中片区</v>
          </cell>
          <cell r="E5" t="str">
            <v>A1</v>
          </cell>
          <cell r="F5">
            <v>10</v>
          </cell>
          <cell r="G5">
            <v>10</v>
          </cell>
          <cell r="H5">
            <v>8</v>
          </cell>
          <cell r="I5">
            <v>1</v>
          </cell>
          <cell r="J5">
            <v>50</v>
          </cell>
          <cell r="K5">
            <v>6</v>
          </cell>
          <cell r="L5">
            <v>120</v>
          </cell>
          <cell r="M5">
            <v>1</v>
          </cell>
          <cell r="N5" t="str">
            <v>大</v>
          </cell>
        </row>
        <row r="6">
          <cell r="B6">
            <v>750</v>
          </cell>
          <cell r="C6" t="str">
            <v>成都成汉太极大药房有限公司</v>
          </cell>
          <cell r="D6" t="str">
            <v>旗舰片区</v>
          </cell>
          <cell r="E6" t="str">
            <v>A1</v>
          </cell>
          <cell r="F6">
            <v>12</v>
          </cell>
          <cell r="G6">
            <v>10</v>
          </cell>
          <cell r="H6">
            <v>12</v>
          </cell>
          <cell r="I6">
            <v>1</v>
          </cell>
          <cell r="J6">
            <v>60</v>
          </cell>
          <cell r="K6">
            <v>8</v>
          </cell>
          <cell r="L6">
            <v>120</v>
          </cell>
          <cell r="M6">
            <v>1</v>
          </cell>
          <cell r="N6" t="str">
            <v>大</v>
          </cell>
        </row>
        <row r="7">
          <cell r="B7">
            <v>337</v>
          </cell>
          <cell r="C7" t="str">
            <v>四川太极浆洗街药店</v>
          </cell>
          <cell r="D7" t="str">
            <v>城中片区</v>
          </cell>
          <cell r="E7" t="str">
            <v>A1</v>
          </cell>
          <cell r="F7">
            <v>10</v>
          </cell>
          <cell r="G7">
            <v>10</v>
          </cell>
          <cell r="H7">
            <v>8</v>
          </cell>
          <cell r="I7">
            <v>1</v>
          </cell>
          <cell r="J7">
            <v>60</v>
          </cell>
          <cell r="K7">
            <v>8</v>
          </cell>
          <cell r="L7">
            <v>120</v>
          </cell>
          <cell r="M7">
            <v>1</v>
          </cell>
          <cell r="N7" t="str">
            <v>2圆</v>
          </cell>
        </row>
        <row r="8">
          <cell r="B8">
            <v>343</v>
          </cell>
          <cell r="C8" t="str">
            <v>光华药店</v>
          </cell>
          <cell r="D8" t="str">
            <v>西门一片</v>
          </cell>
          <cell r="E8" t="str">
            <v>A2</v>
          </cell>
          <cell r="F8">
            <v>8</v>
          </cell>
          <cell r="G8">
            <v>8</v>
          </cell>
          <cell r="H8">
            <v>8</v>
          </cell>
          <cell r="I8">
            <v>1</v>
          </cell>
          <cell r="J8">
            <v>50</v>
          </cell>
          <cell r="K8">
            <v>6</v>
          </cell>
          <cell r="L8">
            <v>120</v>
          </cell>
          <cell r="M8">
            <v>1</v>
          </cell>
          <cell r="N8" t="str">
            <v>大</v>
          </cell>
        </row>
        <row r="9">
          <cell r="B9">
            <v>571</v>
          </cell>
          <cell r="C9" t="str">
            <v>高新区民丰大道西段药店</v>
          </cell>
          <cell r="D9" t="str">
            <v>东南片区</v>
          </cell>
          <cell r="E9" t="str">
            <v>A2</v>
          </cell>
          <cell r="F9">
            <v>8</v>
          </cell>
          <cell r="G9">
            <v>8</v>
          </cell>
          <cell r="H9">
            <v>8</v>
          </cell>
          <cell r="I9">
            <v>1</v>
          </cell>
          <cell r="J9">
            <v>40</v>
          </cell>
          <cell r="K9">
            <v>6</v>
          </cell>
          <cell r="L9">
            <v>80</v>
          </cell>
          <cell r="M9">
            <v>1</v>
          </cell>
          <cell r="N9" t="str">
            <v>小</v>
          </cell>
        </row>
        <row r="10">
          <cell r="B10">
            <v>341</v>
          </cell>
          <cell r="C10" t="str">
            <v>邛崃中心药店</v>
          </cell>
          <cell r="D10" t="str">
            <v>城郊一片</v>
          </cell>
          <cell r="E10" t="str">
            <v>A2</v>
          </cell>
          <cell r="F10">
            <v>20</v>
          </cell>
          <cell r="G10">
            <v>15</v>
          </cell>
          <cell r="H10">
            <v>15</v>
          </cell>
          <cell r="I10">
            <v>1</v>
          </cell>
          <cell r="J10">
            <v>60</v>
          </cell>
          <cell r="K10">
            <v>6</v>
          </cell>
          <cell r="L10">
            <v>120</v>
          </cell>
          <cell r="M10">
            <v>1</v>
          </cell>
          <cell r="N10" t="str">
            <v>大</v>
          </cell>
        </row>
        <row r="11">
          <cell r="B11">
            <v>117491</v>
          </cell>
          <cell r="C11" t="str">
            <v>花照壁中横街</v>
          </cell>
          <cell r="D11" t="str">
            <v>西门一片</v>
          </cell>
          <cell r="E11" t="str">
            <v>A2</v>
          </cell>
          <cell r="F11">
            <v>5</v>
          </cell>
          <cell r="G11">
            <v>6</v>
          </cell>
          <cell r="H11">
            <v>8</v>
          </cell>
          <cell r="I11">
            <v>1</v>
          </cell>
          <cell r="J11">
            <v>40</v>
          </cell>
          <cell r="K11">
            <v>4</v>
          </cell>
          <cell r="L11">
            <v>90</v>
          </cell>
          <cell r="M11">
            <v>1</v>
          </cell>
          <cell r="N11" t="str">
            <v>小</v>
          </cell>
        </row>
        <row r="12">
          <cell r="B12">
            <v>385</v>
          </cell>
          <cell r="C12" t="str">
            <v>五津西路药店</v>
          </cell>
          <cell r="D12" t="str">
            <v>新津片区</v>
          </cell>
          <cell r="E12" t="str">
            <v>A2</v>
          </cell>
          <cell r="F12">
            <v>8</v>
          </cell>
          <cell r="G12">
            <v>10</v>
          </cell>
          <cell r="H12">
            <v>8</v>
          </cell>
          <cell r="I12">
            <v>1</v>
          </cell>
          <cell r="J12">
            <v>50</v>
          </cell>
          <cell r="K12">
            <v>6</v>
          </cell>
          <cell r="L12">
            <v>90</v>
          </cell>
          <cell r="M12">
            <v>1</v>
          </cell>
          <cell r="N12" t="str">
            <v>大</v>
          </cell>
        </row>
        <row r="13">
          <cell r="B13">
            <v>365</v>
          </cell>
          <cell r="C13" t="str">
            <v>光华村街药店</v>
          </cell>
          <cell r="D13" t="str">
            <v>西门一片</v>
          </cell>
          <cell r="E13" t="str">
            <v>A2</v>
          </cell>
          <cell r="F13">
            <v>6</v>
          </cell>
          <cell r="G13">
            <v>8</v>
          </cell>
          <cell r="H13">
            <v>8</v>
          </cell>
          <cell r="I13">
            <v>1</v>
          </cell>
          <cell r="J13">
            <v>50</v>
          </cell>
          <cell r="K13">
            <v>6</v>
          </cell>
          <cell r="L13">
            <v>90</v>
          </cell>
          <cell r="M13">
            <v>1</v>
          </cell>
          <cell r="N13" t="str">
            <v>大</v>
          </cell>
        </row>
        <row r="14">
          <cell r="B14">
            <v>707</v>
          </cell>
          <cell r="C14" t="str">
            <v>成华区万科路药店</v>
          </cell>
          <cell r="D14" t="str">
            <v>东南片区</v>
          </cell>
          <cell r="E14" t="str">
            <v>A2</v>
          </cell>
          <cell r="F14">
            <v>8</v>
          </cell>
          <cell r="G14">
            <v>8</v>
          </cell>
          <cell r="H14">
            <v>8</v>
          </cell>
          <cell r="I14">
            <v>1</v>
          </cell>
          <cell r="J14">
            <v>40</v>
          </cell>
          <cell r="K14">
            <v>6</v>
          </cell>
          <cell r="L14">
            <v>90</v>
          </cell>
          <cell r="M14">
            <v>1</v>
          </cell>
          <cell r="N14" t="str">
            <v>大</v>
          </cell>
        </row>
        <row r="15">
          <cell r="B15">
            <v>712</v>
          </cell>
          <cell r="C15" t="str">
            <v>成华区华泰路药店</v>
          </cell>
          <cell r="D15" t="str">
            <v>东南片区</v>
          </cell>
          <cell r="E15" t="str">
            <v>A3</v>
          </cell>
          <cell r="F15">
            <v>10</v>
          </cell>
          <cell r="G15">
            <v>10</v>
          </cell>
          <cell r="H15">
            <v>8</v>
          </cell>
          <cell r="I15">
            <v>1</v>
          </cell>
          <cell r="J15">
            <v>40</v>
          </cell>
          <cell r="K15">
            <v>4</v>
          </cell>
          <cell r="L15">
            <v>90</v>
          </cell>
          <cell r="M15">
            <v>1</v>
          </cell>
          <cell r="N15" t="str">
            <v>大</v>
          </cell>
        </row>
        <row r="16">
          <cell r="B16">
            <v>742</v>
          </cell>
          <cell r="C16" t="str">
            <v>锦江区庆云南街药店</v>
          </cell>
          <cell r="D16" t="str">
            <v>旗舰片区</v>
          </cell>
          <cell r="E16" t="str">
            <v>A2</v>
          </cell>
          <cell r="F16">
            <v>6</v>
          </cell>
          <cell r="G16">
            <v>6</v>
          </cell>
          <cell r="H16">
            <v>5</v>
          </cell>
          <cell r="I16">
            <v>1</v>
          </cell>
          <cell r="J16">
            <v>30</v>
          </cell>
          <cell r="K16">
            <v>3</v>
          </cell>
          <cell r="L16">
            <v>90</v>
          </cell>
          <cell r="M16">
            <v>1</v>
          </cell>
          <cell r="N16" t="str">
            <v>小</v>
          </cell>
        </row>
        <row r="17">
          <cell r="B17">
            <v>730</v>
          </cell>
          <cell r="C17" t="str">
            <v>新都区新繁镇繁江北路药店</v>
          </cell>
          <cell r="D17" t="str">
            <v>北门片区</v>
          </cell>
          <cell r="E17" t="str">
            <v>A2</v>
          </cell>
          <cell r="F17">
            <v>10</v>
          </cell>
          <cell r="G17">
            <v>10</v>
          </cell>
          <cell r="H17">
            <v>10</v>
          </cell>
          <cell r="I17">
            <v>1</v>
          </cell>
          <cell r="J17">
            <v>50</v>
          </cell>
          <cell r="K17">
            <v>6</v>
          </cell>
          <cell r="L17">
            <v>90</v>
          </cell>
          <cell r="M17">
            <v>1</v>
          </cell>
          <cell r="N17" t="str">
            <v>大</v>
          </cell>
        </row>
        <row r="18">
          <cell r="B18">
            <v>546</v>
          </cell>
          <cell r="C18" t="str">
            <v>锦江区榕声路店</v>
          </cell>
          <cell r="D18" t="str">
            <v>城中片区</v>
          </cell>
          <cell r="E18" t="str">
            <v>A3</v>
          </cell>
          <cell r="F18">
            <v>10</v>
          </cell>
          <cell r="G18">
            <v>10</v>
          </cell>
          <cell r="H18">
            <v>12</v>
          </cell>
          <cell r="I18">
            <v>1</v>
          </cell>
          <cell r="J18">
            <v>40</v>
          </cell>
          <cell r="K18">
            <v>6</v>
          </cell>
          <cell r="L18">
            <v>90</v>
          </cell>
          <cell r="M18">
            <v>1</v>
          </cell>
          <cell r="N18" t="str">
            <v>大</v>
          </cell>
        </row>
        <row r="19">
          <cell r="B19">
            <v>373</v>
          </cell>
          <cell r="C19" t="str">
            <v>通盈街药店</v>
          </cell>
          <cell r="D19" t="str">
            <v>城中片区</v>
          </cell>
          <cell r="E19" t="str">
            <v>A2</v>
          </cell>
          <cell r="F19">
            <v>8</v>
          </cell>
          <cell r="G19">
            <v>8</v>
          </cell>
          <cell r="H19">
            <v>12</v>
          </cell>
          <cell r="I19">
            <v>1</v>
          </cell>
          <cell r="J19">
            <v>30</v>
          </cell>
          <cell r="K19">
            <v>4</v>
          </cell>
          <cell r="L19">
            <v>80</v>
          </cell>
          <cell r="M19">
            <v>1</v>
          </cell>
          <cell r="N19" t="str">
            <v>小</v>
          </cell>
        </row>
        <row r="20">
          <cell r="B20">
            <v>108656</v>
          </cell>
          <cell r="C20" t="str">
            <v>四川太极新津五津西路二店</v>
          </cell>
          <cell r="D20" t="str">
            <v>新津片区</v>
          </cell>
          <cell r="E20" t="str">
            <v>A3</v>
          </cell>
          <cell r="F20">
            <v>6</v>
          </cell>
          <cell r="G20">
            <v>8</v>
          </cell>
          <cell r="H20">
            <v>6</v>
          </cell>
          <cell r="I20">
            <v>1</v>
          </cell>
          <cell r="J20">
            <v>30</v>
          </cell>
          <cell r="K20">
            <v>4</v>
          </cell>
          <cell r="L20">
            <v>80</v>
          </cell>
          <cell r="M20">
            <v>1</v>
          </cell>
          <cell r="N20" t="str">
            <v>大</v>
          </cell>
        </row>
        <row r="21">
          <cell r="B21">
            <v>114844</v>
          </cell>
          <cell r="C21" t="str">
            <v>培华东路店（六医院店）</v>
          </cell>
          <cell r="D21" t="str">
            <v>城中片区</v>
          </cell>
          <cell r="E21" t="str">
            <v>A3</v>
          </cell>
          <cell r="F21">
            <v>5</v>
          </cell>
          <cell r="G21">
            <v>6</v>
          </cell>
          <cell r="H21">
            <v>6</v>
          </cell>
          <cell r="I21">
            <v>1</v>
          </cell>
          <cell r="J21">
            <v>30</v>
          </cell>
          <cell r="K21">
            <v>4</v>
          </cell>
          <cell r="L21">
            <v>80</v>
          </cell>
          <cell r="M21">
            <v>1</v>
          </cell>
          <cell r="N21" t="str">
            <v>小</v>
          </cell>
        </row>
        <row r="22">
          <cell r="B22">
            <v>585</v>
          </cell>
          <cell r="C22" t="str">
            <v>成华区羊子山西路药店（兴元华盛）</v>
          </cell>
          <cell r="D22" t="str">
            <v>北门片区</v>
          </cell>
          <cell r="E22" t="str">
            <v>A3</v>
          </cell>
          <cell r="F22">
            <v>8</v>
          </cell>
          <cell r="G22">
            <v>10</v>
          </cell>
          <cell r="H22">
            <v>12</v>
          </cell>
          <cell r="I22">
            <v>1</v>
          </cell>
          <cell r="J22">
            <v>60</v>
          </cell>
          <cell r="K22">
            <v>6</v>
          </cell>
          <cell r="L22">
            <v>80</v>
          </cell>
          <cell r="M22">
            <v>1</v>
          </cell>
          <cell r="N22" t="str">
            <v>大</v>
          </cell>
        </row>
        <row r="23">
          <cell r="B23">
            <v>111400</v>
          </cell>
          <cell r="C23" t="str">
            <v>杏林路</v>
          </cell>
          <cell r="D23" t="str">
            <v>城郊一片</v>
          </cell>
          <cell r="E23" t="str">
            <v>A3</v>
          </cell>
          <cell r="F23">
            <v>6</v>
          </cell>
          <cell r="G23">
            <v>6</v>
          </cell>
          <cell r="H23">
            <v>6</v>
          </cell>
          <cell r="I23">
            <v>1</v>
          </cell>
          <cell r="J23">
            <v>40</v>
          </cell>
          <cell r="K23">
            <v>4</v>
          </cell>
          <cell r="L23">
            <v>80</v>
          </cell>
          <cell r="M23">
            <v>1</v>
          </cell>
          <cell r="N23" t="str">
            <v>大</v>
          </cell>
        </row>
        <row r="24">
          <cell r="B24">
            <v>107658</v>
          </cell>
          <cell r="C24" t="str">
            <v>四川太极新都区新都街道万和北路药店</v>
          </cell>
          <cell r="D24" t="str">
            <v>北门片区</v>
          </cell>
          <cell r="E24" t="str">
            <v>A3</v>
          </cell>
          <cell r="F24">
            <v>6</v>
          </cell>
          <cell r="G24">
            <v>6</v>
          </cell>
          <cell r="H24">
            <v>6</v>
          </cell>
          <cell r="I24">
            <v>1</v>
          </cell>
          <cell r="J24">
            <v>30</v>
          </cell>
          <cell r="K24">
            <v>4</v>
          </cell>
          <cell r="L24">
            <v>80</v>
          </cell>
          <cell r="M24">
            <v>1</v>
          </cell>
          <cell r="N24" t="str">
            <v>小</v>
          </cell>
        </row>
        <row r="25">
          <cell r="B25">
            <v>581</v>
          </cell>
          <cell r="C25" t="str">
            <v>成华区二环路北四段药店（汇融名城）</v>
          </cell>
          <cell r="D25" t="str">
            <v>北门片区</v>
          </cell>
          <cell r="E25" t="str">
            <v>A3</v>
          </cell>
          <cell r="F25">
            <v>10</v>
          </cell>
          <cell r="G25">
            <v>10</v>
          </cell>
          <cell r="H25">
            <v>12</v>
          </cell>
          <cell r="I25">
            <v>1</v>
          </cell>
          <cell r="J25">
            <v>40</v>
          </cell>
          <cell r="K25">
            <v>6</v>
          </cell>
          <cell r="L25">
            <v>80</v>
          </cell>
          <cell r="M25">
            <v>1</v>
          </cell>
          <cell r="N25" t="str">
            <v>大</v>
          </cell>
        </row>
        <row r="26">
          <cell r="B26">
            <v>511</v>
          </cell>
          <cell r="C26" t="str">
            <v>成华杉板桥南一路店</v>
          </cell>
          <cell r="D26" t="str">
            <v>城中片区</v>
          </cell>
          <cell r="E26" t="str">
            <v>A3</v>
          </cell>
          <cell r="F26">
            <v>8</v>
          </cell>
          <cell r="G26">
            <v>10</v>
          </cell>
          <cell r="H26">
            <v>8</v>
          </cell>
          <cell r="I26">
            <v>1</v>
          </cell>
          <cell r="J26">
            <v>40</v>
          </cell>
          <cell r="K26">
            <v>6</v>
          </cell>
          <cell r="L26">
            <v>80</v>
          </cell>
          <cell r="M26">
            <v>1</v>
          </cell>
          <cell r="N26" t="str">
            <v>大</v>
          </cell>
        </row>
        <row r="27">
          <cell r="B27">
            <v>379</v>
          </cell>
          <cell r="C27" t="str">
            <v>土龙路药店</v>
          </cell>
          <cell r="D27" t="str">
            <v>西门一片</v>
          </cell>
          <cell r="E27" t="str">
            <v>A3</v>
          </cell>
          <cell r="F27">
            <v>6</v>
          </cell>
          <cell r="G27">
            <v>8</v>
          </cell>
          <cell r="H27">
            <v>6</v>
          </cell>
          <cell r="I27">
            <v>1</v>
          </cell>
          <cell r="J27">
            <v>30</v>
          </cell>
          <cell r="K27">
            <v>4</v>
          </cell>
          <cell r="L27">
            <v>80</v>
          </cell>
          <cell r="M27">
            <v>1</v>
          </cell>
          <cell r="N27" t="str">
            <v>大</v>
          </cell>
        </row>
        <row r="28">
          <cell r="B28">
            <v>387</v>
          </cell>
          <cell r="C28" t="str">
            <v>新乐中街药店</v>
          </cell>
          <cell r="D28" t="str">
            <v>东南片区</v>
          </cell>
          <cell r="E28" t="str">
            <v>A3</v>
          </cell>
          <cell r="F28">
            <v>8</v>
          </cell>
          <cell r="G28">
            <v>6</v>
          </cell>
          <cell r="H28">
            <v>6</v>
          </cell>
          <cell r="I28">
            <v>1</v>
          </cell>
          <cell r="J28">
            <v>40</v>
          </cell>
          <cell r="K28">
            <v>4</v>
          </cell>
          <cell r="L28">
            <v>80</v>
          </cell>
          <cell r="M28">
            <v>1</v>
          </cell>
          <cell r="N28" t="str">
            <v>大</v>
          </cell>
        </row>
        <row r="29">
          <cell r="B29">
            <v>744</v>
          </cell>
          <cell r="C29" t="str">
            <v>武侯区科华街药店</v>
          </cell>
          <cell r="D29" t="str">
            <v>城中片区</v>
          </cell>
          <cell r="E29" t="str">
            <v>A3</v>
          </cell>
          <cell r="F29">
            <v>6</v>
          </cell>
          <cell r="G29">
            <v>6</v>
          </cell>
          <cell r="H29">
            <v>6</v>
          </cell>
          <cell r="I29">
            <v>1</v>
          </cell>
          <cell r="J29">
            <v>40</v>
          </cell>
          <cell r="K29">
            <v>4</v>
          </cell>
          <cell r="L29">
            <v>80</v>
          </cell>
          <cell r="M29">
            <v>1</v>
          </cell>
          <cell r="N29" t="str">
            <v>小</v>
          </cell>
        </row>
        <row r="30">
          <cell r="B30">
            <v>102934</v>
          </cell>
          <cell r="C30" t="str">
            <v>银河北街</v>
          </cell>
          <cell r="D30" t="str">
            <v>西门一片</v>
          </cell>
          <cell r="E30" t="str">
            <v>A3</v>
          </cell>
          <cell r="F30">
            <v>8</v>
          </cell>
          <cell r="G30">
            <v>6</v>
          </cell>
          <cell r="H30">
            <v>10</v>
          </cell>
          <cell r="I30">
            <v>1</v>
          </cell>
          <cell r="J30">
            <v>40</v>
          </cell>
          <cell r="K30">
            <v>4</v>
          </cell>
          <cell r="L30">
            <v>80</v>
          </cell>
          <cell r="M30">
            <v>1</v>
          </cell>
          <cell r="N30" t="str">
            <v>大</v>
          </cell>
        </row>
        <row r="31">
          <cell r="B31">
            <v>709</v>
          </cell>
          <cell r="C31" t="str">
            <v>新都区马超东路店</v>
          </cell>
          <cell r="D31" t="str">
            <v>北门片区</v>
          </cell>
          <cell r="E31" t="str">
            <v>B1</v>
          </cell>
          <cell r="F31">
            <v>8</v>
          </cell>
          <cell r="G31">
            <v>6</v>
          </cell>
          <cell r="H31">
            <v>10</v>
          </cell>
          <cell r="I31">
            <v>1</v>
          </cell>
          <cell r="J31">
            <v>30</v>
          </cell>
          <cell r="K31">
            <v>4</v>
          </cell>
          <cell r="L31">
            <v>70</v>
          </cell>
          <cell r="M31">
            <v>1</v>
          </cell>
          <cell r="N31" t="str">
            <v>大</v>
          </cell>
        </row>
        <row r="32">
          <cell r="B32">
            <v>513</v>
          </cell>
          <cell r="C32" t="str">
            <v>武侯区顺和街店</v>
          </cell>
          <cell r="D32" t="str">
            <v>西门一片</v>
          </cell>
          <cell r="E32" t="str">
            <v>B1</v>
          </cell>
          <cell r="F32">
            <v>6</v>
          </cell>
          <cell r="G32">
            <v>6</v>
          </cell>
          <cell r="H32">
            <v>10</v>
          </cell>
          <cell r="I32">
            <v>1</v>
          </cell>
          <cell r="J32">
            <v>40</v>
          </cell>
          <cell r="K32">
            <v>4</v>
          </cell>
          <cell r="L32">
            <v>70</v>
          </cell>
          <cell r="M32">
            <v>1</v>
          </cell>
          <cell r="N32" t="str">
            <v>大</v>
          </cell>
        </row>
        <row r="33">
          <cell r="B33">
            <v>359</v>
          </cell>
          <cell r="C33" t="str">
            <v>枣子巷药店</v>
          </cell>
          <cell r="D33" t="str">
            <v>西门一片</v>
          </cell>
          <cell r="E33" t="str">
            <v>A3</v>
          </cell>
          <cell r="F33">
            <v>8</v>
          </cell>
          <cell r="G33">
            <v>8</v>
          </cell>
          <cell r="H33">
            <v>10</v>
          </cell>
          <cell r="I33">
            <v>1</v>
          </cell>
          <cell r="J33">
            <v>40</v>
          </cell>
          <cell r="K33">
            <v>6</v>
          </cell>
          <cell r="L33">
            <v>80</v>
          </cell>
          <cell r="M33">
            <v>1</v>
          </cell>
          <cell r="N33" t="str">
            <v>大</v>
          </cell>
        </row>
        <row r="34">
          <cell r="B34">
            <v>578</v>
          </cell>
          <cell r="C34" t="str">
            <v>成华区华油路药店</v>
          </cell>
          <cell r="D34" t="str">
            <v>北门片区</v>
          </cell>
          <cell r="E34" t="str">
            <v>A3</v>
          </cell>
          <cell r="F34">
            <v>9</v>
          </cell>
          <cell r="G34">
            <v>8</v>
          </cell>
          <cell r="H34">
            <v>6</v>
          </cell>
          <cell r="I34">
            <v>1</v>
          </cell>
          <cell r="J34">
            <v>40</v>
          </cell>
          <cell r="K34">
            <v>6</v>
          </cell>
          <cell r="L34">
            <v>80</v>
          </cell>
          <cell r="M34">
            <v>1</v>
          </cell>
          <cell r="N34" t="str">
            <v>大</v>
          </cell>
        </row>
        <row r="35">
          <cell r="B35">
            <v>357</v>
          </cell>
          <cell r="C35" t="str">
            <v>清江东路药店</v>
          </cell>
          <cell r="D35" t="str">
            <v>西门一片</v>
          </cell>
          <cell r="E35" t="str">
            <v>A3</v>
          </cell>
          <cell r="F35">
            <v>8</v>
          </cell>
          <cell r="G35">
            <v>8</v>
          </cell>
          <cell r="H35">
            <v>8</v>
          </cell>
          <cell r="I35">
            <v>1</v>
          </cell>
          <cell r="J35">
            <v>40</v>
          </cell>
          <cell r="K35">
            <v>6</v>
          </cell>
          <cell r="L35">
            <v>80</v>
          </cell>
          <cell r="M35">
            <v>1</v>
          </cell>
          <cell r="N35" t="str">
            <v>小</v>
          </cell>
        </row>
        <row r="36">
          <cell r="B36">
            <v>724</v>
          </cell>
          <cell r="C36" t="str">
            <v>锦江区观音桥街药店</v>
          </cell>
          <cell r="D36" t="str">
            <v>城中片区</v>
          </cell>
          <cell r="E36" t="str">
            <v>A3</v>
          </cell>
          <cell r="F36">
            <v>8</v>
          </cell>
          <cell r="G36">
            <v>6</v>
          </cell>
          <cell r="H36">
            <v>6</v>
          </cell>
          <cell r="I36">
            <v>1</v>
          </cell>
          <cell r="J36">
            <v>30</v>
          </cell>
          <cell r="K36">
            <v>4</v>
          </cell>
          <cell r="L36">
            <v>80</v>
          </cell>
          <cell r="M36">
            <v>1</v>
          </cell>
          <cell r="N36" t="str">
            <v>大</v>
          </cell>
        </row>
        <row r="37">
          <cell r="B37">
            <v>514</v>
          </cell>
          <cell r="C37" t="str">
            <v>新津邓双镇岷江店</v>
          </cell>
          <cell r="D37" t="str">
            <v>新津片区</v>
          </cell>
          <cell r="E37" t="str">
            <v>B1</v>
          </cell>
          <cell r="F37">
            <v>10</v>
          </cell>
          <cell r="G37">
            <v>10</v>
          </cell>
          <cell r="H37">
            <v>10</v>
          </cell>
          <cell r="I37">
            <v>1</v>
          </cell>
          <cell r="J37">
            <v>40</v>
          </cell>
          <cell r="K37">
            <v>4</v>
          </cell>
          <cell r="L37">
            <v>70</v>
          </cell>
          <cell r="M37">
            <v>1</v>
          </cell>
          <cell r="N37" t="str">
            <v>大</v>
          </cell>
        </row>
        <row r="38">
          <cell r="B38">
            <v>737</v>
          </cell>
          <cell r="C38" t="str">
            <v>高新区大源北街药店</v>
          </cell>
          <cell r="D38" t="str">
            <v>东南片区</v>
          </cell>
          <cell r="E38" t="str">
            <v>A3</v>
          </cell>
          <cell r="F38">
            <v>6</v>
          </cell>
          <cell r="G38">
            <v>6</v>
          </cell>
          <cell r="H38">
            <v>10</v>
          </cell>
          <cell r="I38">
            <v>1</v>
          </cell>
          <cell r="J38">
            <v>50</v>
          </cell>
          <cell r="K38">
            <v>4</v>
          </cell>
          <cell r="L38">
            <v>80</v>
          </cell>
          <cell r="M38">
            <v>1</v>
          </cell>
          <cell r="N38" t="str">
            <v>大</v>
          </cell>
        </row>
        <row r="39">
          <cell r="B39">
            <v>54</v>
          </cell>
          <cell r="C39" t="str">
            <v>怀远店</v>
          </cell>
          <cell r="D39" t="str">
            <v>崇州片区</v>
          </cell>
          <cell r="E39" t="str">
            <v>B1</v>
          </cell>
          <cell r="F39">
            <v>6</v>
          </cell>
          <cell r="G39">
            <v>6</v>
          </cell>
          <cell r="H39">
            <v>6</v>
          </cell>
          <cell r="I39">
            <v>1</v>
          </cell>
          <cell r="J39">
            <v>40</v>
          </cell>
          <cell r="K39">
            <v>4</v>
          </cell>
          <cell r="L39">
            <v>70</v>
          </cell>
          <cell r="M39">
            <v>1</v>
          </cell>
          <cell r="N39" t="str">
            <v>大</v>
          </cell>
        </row>
        <row r="40">
          <cell r="B40">
            <v>105267</v>
          </cell>
          <cell r="C40" t="str">
            <v>四川太极金牛区蜀汉路药店</v>
          </cell>
          <cell r="D40" t="str">
            <v>西门一片</v>
          </cell>
          <cell r="E40" t="str">
            <v>B1</v>
          </cell>
          <cell r="F40">
            <v>6</v>
          </cell>
          <cell r="G40">
            <v>6</v>
          </cell>
          <cell r="H40">
            <v>8</v>
          </cell>
          <cell r="I40">
            <v>1</v>
          </cell>
          <cell r="J40">
            <v>50</v>
          </cell>
          <cell r="K40">
            <v>4</v>
          </cell>
          <cell r="L40">
            <v>70</v>
          </cell>
          <cell r="M40">
            <v>1</v>
          </cell>
          <cell r="N40" t="str">
            <v>大</v>
          </cell>
        </row>
        <row r="41">
          <cell r="B41">
            <v>106399</v>
          </cell>
          <cell r="C41" t="str">
            <v>蜀辉路店</v>
          </cell>
          <cell r="D41" t="str">
            <v>西门二片</v>
          </cell>
          <cell r="E41" t="str">
            <v>A3</v>
          </cell>
          <cell r="F41">
            <v>6</v>
          </cell>
          <cell r="G41">
            <v>6</v>
          </cell>
          <cell r="H41">
            <v>10</v>
          </cell>
          <cell r="I41">
            <v>1</v>
          </cell>
          <cell r="J41">
            <v>30</v>
          </cell>
          <cell r="K41">
            <v>4</v>
          </cell>
          <cell r="L41">
            <v>80</v>
          </cell>
          <cell r="M41">
            <v>1</v>
          </cell>
          <cell r="N41" t="str">
            <v>大</v>
          </cell>
        </row>
        <row r="42">
          <cell r="B42">
            <v>114622</v>
          </cell>
          <cell r="C42" t="str">
            <v>东昌路店</v>
          </cell>
          <cell r="D42" t="str">
            <v>北门片区</v>
          </cell>
          <cell r="E42" t="str">
            <v>B1</v>
          </cell>
          <cell r="F42">
            <v>6</v>
          </cell>
          <cell r="G42">
            <v>6</v>
          </cell>
          <cell r="H42">
            <v>6</v>
          </cell>
          <cell r="I42">
            <v>1</v>
          </cell>
          <cell r="J42">
            <v>40</v>
          </cell>
          <cell r="K42">
            <v>4</v>
          </cell>
          <cell r="L42">
            <v>70</v>
          </cell>
          <cell r="M42">
            <v>1</v>
          </cell>
          <cell r="N42" t="str">
            <v>大</v>
          </cell>
        </row>
        <row r="43">
          <cell r="B43">
            <v>103198</v>
          </cell>
          <cell r="C43" t="str">
            <v>贝森北路</v>
          </cell>
          <cell r="D43" t="str">
            <v>西门一片</v>
          </cell>
          <cell r="E43" t="str">
            <v>B1</v>
          </cell>
          <cell r="F43">
            <v>6</v>
          </cell>
          <cell r="G43">
            <v>6</v>
          </cell>
          <cell r="H43">
            <v>6</v>
          </cell>
          <cell r="I43">
            <v>1</v>
          </cell>
          <cell r="J43">
            <v>40</v>
          </cell>
          <cell r="K43">
            <v>4</v>
          </cell>
          <cell r="L43">
            <v>70</v>
          </cell>
          <cell r="M43">
            <v>1</v>
          </cell>
          <cell r="N43" t="str">
            <v>大</v>
          </cell>
        </row>
        <row r="44">
          <cell r="B44">
            <v>106569</v>
          </cell>
          <cell r="C44" t="str">
            <v>大悦路店</v>
          </cell>
          <cell r="D44" t="str">
            <v>西门一片</v>
          </cell>
          <cell r="E44" t="str">
            <v>B1</v>
          </cell>
          <cell r="F44">
            <v>6</v>
          </cell>
          <cell r="G44">
            <v>6</v>
          </cell>
          <cell r="H44">
            <v>6</v>
          </cell>
          <cell r="I44">
            <v>1</v>
          </cell>
          <cell r="J44">
            <v>40</v>
          </cell>
          <cell r="K44">
            <v>4</v>
          </cell>
          <cell r="L44">
            <v>70</v>
          </cell>
          <cell r="M44">
            <v>1</v>
          </cell>
          <cell r="N44" t="str">
            <v>大</v>
          </cell>
        </row>
        <row r="45">
          <cell r="B45">
            <v>111219</v>
          </cell>
          <cell r="C45" t="str">
            <v>花照壁</v>
          </cell>
          <cell r="D45" t="str">
            <v>西门一片</v>
          </cell>
          <cell r="E45" t="str">
            <v>B1</v>
          </cell>
          <cell r="F45">
            <v>8</v>
          </cell>
          <cell r="G45">
            <v>6</v>
          </cell>
          <cell r="H45">
            <v>6</v>
          </cell>
          <cell r="I45">
            <v>1</v>
          </cell>
          <cell r="J45">
            <v>50</v>
          </cell>
          <cell r="K45">
            <v>4</v>
          </cell>
          <cell r="L45">
            <v>70</v>
          </cell>
          <cell r="M45">
            <v>1</v>
          </cell>
          <cell r="N45" t="str">
            <v>大</v>
          </cell>
        </row>
        <row r="46">
          <cell r="B46">
            <v>747</v>
          </cell>
          <cell r="C46" t="str">
            <v>郫县郫筒镇一环路东南段药店</v>
          </cell>
          <cell r="D46" t="str">
            <v>城中片区</v>
          </cell>
          <cell r="E46" t="str">
            <v>B1</v>
          </cell>
          <cell r="F46">
            <v>8</v>
          </cell>
          <cell r="G46">
            <v>8</v>
          </cell>
          <cell r="H46">
            <v>8</v>
          </cell>
          <cell r="I46">
            <v>1</v>
          </cell>
          <cell r="J46">
            <v>30</v>
          </cell>
          <cell r="K46">
            <v>4</v>
          </cell>
          <cell r="L46">
            <v>70</v>
          </cell>
          <cell r="M46">
            <v>1</v>
          </cell>
          <cell r="N46" t="str">
            <v>大</v>
          </cell>
        </row>
        <row r="47">
          <cell r="B47">
            <v>377</v>
          </cell>
          <cell r="C47" t="str">
            <v>新园大道药店</v>
          </cell>
          <cell r="D47" t="str">
            <v>东南片区</v>
          </cell>
          <cell r="E47" t="str">
            <v>B1</v>
          </cell>
          <cell r="F47">
            <v>8</v>
          </cell>
          <cell r="G47">
            <v>6</v>
          </cell>
          <cell r="H47">
            <v>6</v>
          </cell>
          <cell r="I47">
            <v>1</v>
          </cell>
          <cell r="J47">
            <v>30</v>
          </cell>
          <cell r="K47">
            <v>4</v>
          </cell>
          <cell r="L47">
            <v>70</v>
          </cell>
          <cell r="M47">
            <v>1</v>
          </cell>
          <cell r="N47" t="str">
            <v>大</v>
          </cell>
        </row>
        <row r="48">
          <cell r="B48">
            <v>746</v>
          </cell>
          <cell r="C48" t="str">
            <v>大邑县晋原镇内蒙古大道桃源药店</v>
          </cell>
          <cell r="D48" t="str">
            <v>城郊一片</v>
          </cell>
          <cell r="E48" t="str">
            <v>B1</v>
          </cell>
          <cell r="F48">
            <v>6</v>
          </cell>
          <cell r="G48">
            <v>6</v>
          </cell>
          <cell r="H48">
            <v>6</v>
          </cell>
          <cell r="I48">
            <v>1</v>
          </cell>
          <cell r="J48">
            <v>40</v>
          </cell>
          <cell r="K48">
            <v>4</v>
          </cell>
          <cell r="L48">
            <v>70</v>
          </cell>
          <cell r="M48">
            <v>1</v>
          </cell>
          <cell r="N48" t="str">
            <v>大</v>
          </cell>
        </row>
        <row r="49">
          <cell r="B49">
            <v>105751</v>
          </cell>
          <cell r="C49" t="str">
            <v>新下街</v>
          </cell>
          <cell r="D49" t="str">
            <v>东南片区</v>
          </cell>
          <cell r="E49" t="str">
            <v>B1</v>
          </cell>
          <cell r="F49">
            <v>6</v>
          </cell>
          <cell r="G49">
            <v>10</v>
          </cell>
          <cell r="H49">
            <v>8</v>
          </cell>
          <cell r="I49">
            <v>1</v>
          </cell>
          <cell r="J49">
            <v>40</v>
          </cell>
          <cell r="K49">
            <v>4</v>
          </cell>
          <cell r="L49">
            <v>70</v>
          </cell>
          <cell r="M49">
            <v>1</v>
          </cell>
          <cell r="N49" t="str">
            <v>大</v>
          </cell>
        </row>
        <row r="50">
          <cell r="B50">
            <v>106066</v>
          </cell>
          <cell r="C50" t="str">
            <v>梨花街</v>
          </cell>
          <cell r="D50" t="str">
            <v>旗舰片区</v>
          </cell>
          <cell r="E50" t="str">
            <v>B1</v>
          </cell>
          <cell r="F50">
            <v>6</v>
          </cell>
          <cell r="G50">
            <v>6</v>
          </cell>
          <cell r="H50">
            <v>6</v>
          </cell>
          <cell r="I50">
            <v>1</v>
          </cell>
          <cell r="J50">
            <v>30</v>
          </cell>
          <cell r="K50">
            <v>4</v>
          </cell>
          <cell r="L50">
            <v>70</v>
          </cell>
          <cell r="M50">
            <v>1</v>
          </cell>
          <cell r="N50" t="str">
            <v>小</v>
          </cell>
        </row>
        <row r="51">
          <cell r="B51">
            <v>329</v>
          </cell>
          <cell r="C51" t="str">
            <v>温江店</v>
          </cell>
          <cell r="D51" t="str">
            <v>西门二片</v>
          </cell>
          <cell r="E51" t="str">
            <v>B2</v>
          </cell>
          <cell r="F51">
            <v>6</v>
          </cell>
          <cell r="G51">
            <v>6</v>
          </cell>
          <cell r="H51">
            <v>6</v>
          </cell>
          <cell r="I51">
            <v>1</v>
          </cell>
          <cell r="J51">
            <v>30</v>
          </cell>
          <cell r="K51">
            <v>4</v>
          </cell>
          <cell r="L51">
            <v>70</v>
          </cell>
          <cell r="M51">
            <v>1</v>
          </cell>
          <cell r="N51" t="str">
            <v>大</v>
          </cell>
        </row>
        <row r="52">
          <cell r="B52">
            <v>726</v>
          </cell>
          <cell r="C52" t="str">
            <v>金牛区交大路第三药店</v>
          </cell>
          <cell r="D52" t="str">
            <v>西门一片</v>
          </cell>
          <cell r="E52" t="str">
            <v>B1</v>
          </cell>
          <cell r="F52">
            <v>8</v>
          </cell>
          <cell r="G52">
            <v>6</v>
          </cell>
          <cell r="H52">
            <v>6</v>
          </cell>
          <cell r="I52">
            <v>1</v>
          </cell>
          <cell r="J52">
            <v>30</v>
          </cell>
          <cell r="K52">
            <v>4</v>
          </cell>
          <cell r="L52">
            <v>70</v>
          </cell>
          <cell r="M52">
            <v>1</v>
          </cell>
          <cell r="N52" t="str">
            <v>大</v>
          </cell>
        </row>
        <row r="53">
          <cell r="B53">
            <v>399</v>
          </cell>
          <cell r="C53" t="str">
            <v>高新天久北巷药店</v>
          </cell>
          <cell r="D53" t="str">
            <v>西门一片</v>
          </cell>
          <cell r="E53" t="str">
            <v>B1</v>
          </cell>
          <cell r="F53">
            <v>6</v>
          </cell>
          <cell r="G53">
            <v>6</v>
          </cell>
          <cell r="H53">
            <v>6</v>
          </cell>
          <cell r="I53">
            <v>1</v>
          </cell>
          <cell r="J53">
            <v>50</v>
          </cell>
          <cell r="K53">
            <v>4</v>
          </cell>
          <cell r="L53">
            <v>70</v>
          </cell>
          <cell r="M53">
            <v>1</v>
          </cell>
          <cell r="N53" t="str">
            <v>大</v>
          </cell>
        </row>
        <row r="54">
          <cell r="B54">
            <v>101453</v>
          </cell>
          <cell r="C54" t="str">
            <v>温江区公平街道江安路药店</v>
          </cell>
          <cell r="D54" t="str">
            <v>西门二片</v>
          </cell>
          <cell r="E54" t="str">
            <v>B2</v>
          </cell>
          <cell r="F54">
            <v>6</v>
          </cell>
          <cell r="G54">
            <v>6</v>
          </cell>
          <cell r="H54">
            <v>6</v>
          </cell>
          <cell r="I54">
            <v>1</v>
          </cell>
          <cell r="J54">
            <v>40</v>
          </cell>
          <cell r="K54">
            <v>4</v>
          </cell>
          <cell r="L54">
            <v>70</v>
          </cell>
          <cell r="M54">
            <v>1</v>
          </cell>
          <cell r="N54" t="str">
            <v>大</v>
          </cell>
        </row>
        <row r="55">
          <cell r="B55">
            <v>598</v>
          </cell>
          <cell r="C55" t="str">
            <v>锦江区水杉街药店</v>
          </cell>
          <cell r="D55" t="str">
            <v>城中片区</v>
          </cell>
          <cell r="E55" t="str">
            <v>B1</v>
          </cell>
          <cell r="F55">
            <v>8</v>
          </cell>
          <cell r="G55">
            <v>6</v>
          </cell>
          <cell r="H55">
            <v>6</v>
          </cell>
          <cell r="I55">
            <v>1</v>
          </cell>
          <cell r="J55">
            <v>40</v>
          </cell>
          <cell r="K55">
            <v>4</v>
          </cell>
          <cell r="L55">
            <v>70</v>
          </cell>
          <cell r="M55">
            <v>1</v>
          </cell>
          <cell r="N55" t="str">
            <v>大</v>
          </cell>
        </row>
        <row r="56">
          <cell r="B56">
            <v>108277</v>
          </cell>
          <cell r="C56" t="str">
            <v>四川太极金牛区银沙路药店</v>
          </cell>
          <cell r="D56" t="str">
            <v>西门一片</v>
          </cell>
          <cell r="E56" t="str">
            <v>B1</v>
          </cell>
          <cell r="F56">
            <v>6</v>
          </cell>
          <cell r="G56">
            <v>6</v>
          </cell>
          <cell r="H56">
            <v>6</v>
          </cell>
          <cell r="I56">
            <v>1</v>
          </cell>
          <cell r="J56">
            <v>40</v>
          </cell>
          <cell r="K56">
            <v>4</v>
          </cell>
          <cell r="L56">
            <v>70</v>
          </cell>
          <cell r="M56">
            <v>1</v>
          </cell>
          <cell r="N56" t="str">
            <v>大</v>
          </cell>
        </row>
        <row r="57">
          <cell r="B57">
            <v>117184</v>
          </cell>
          <cell r="C57" t="str">
            <v>静沙路</v>
          </cell>
          <cell r="D57" t="str">
            <v>城中片区</v>
          </cell>
          <cell r="E57" t="str">
            <v>B1</v>
          </cell>
          <cell r="F57">
            <v>5</v>
          </cell>
          <cell r="G57">
            <v>6</v>
          </cell>
          <cell r="H57">
            <v>6</v>
          </cell>
          <cell r="I57">
            <v>1</v>
          </cell>
          <cell r="J57">
            <v>40</v>
          </cell>
          <cell r="K57">
            <v>4</v>
          </cell>
          <cell r="L57">
            <v>70</v>
          </cell>
          <cell r="M57">
            <v>1</v>
          </cell>
          <cell r="N57" t="str">
            <v>大</v>
          </cell>
        </row>
        <row r="58">
          <cell r="B58">
            <v>102565</v>
          </cell>
          <cell r="C58" t="str">
            <v>武侯区佳灵路</v>
          </cell>
          <cell r="D58" t="str">
            <v>西门一片</v>
          </cell>
          <cell r="E58" t="str">
            <v>B1</v>
          </cell>
          <cell r="F58">
            <v>6</v>
          </cell>
          <cell r="G58">
            <v>6</v>
          </cell>
          <cell r="H58">
            <v>6</v>
          </cell>
          <cell r="I58">
            <v>1</v>
          </cell>
          <cell r="J58">
            <v>30</v>
          </cell>
          <cell r="K58">
            <v>4</v>
          </cell>
          <cell r="L58">
            <v>70</v>
          </cell>
          <cell r="M58">
            <v>1</v>
          </cell>
          <cell r="N58" t="str">
            <v>大</v>
          </cell>
        </row>
        <row r="59">
          <cell r="B59">
            <v>105910</v>
          </cell>
          <cell r="C59" t="str">
            <v>紫薇东路</v>
          </cell>
          <cell r="D59" t="str">
            <v>西门一片</v>
          </cell>
          <cell r="E59" t="str">
            <v>B1</v>
          </cell>
          <cell r="F59">
            <v>6</v>
          </cell>
          <cell r="G59">
            <v>6</v>
          </cell>
          <cell r="H59">
            <v>6</v>
          </cell>
          <cell r="I59">
            <v>1</v>
          </cell>
          <cell r="J59">
            <v>30</v>
          </cell>
          <cell r="K59">
            <v>4</v>
          </cell>
          <cell r="L59">
            <v>70</v>
          </cell>
          <cell r="M59">
            <v>1</v>
          </cell>
          <cell r="N59" t="str">
            <v>大</v>
          </cell>
        </row>
        <row r="60">
          <cell r="B60">
            <v>118074</v>
          </cell>
          <cell r="C60" t="str">
            <v>泰和二街</v>
          </cell>
          <cell r="D60" t="str">
            <v>东南片区</v>
          </cell>
          <cell r="E60" t="str">
            <v>B1</v>
          </cell>
          <cell r="F60">
            <v>5</v>
          </cell>
          <cell r="G60">
            <v>6</v>
          </cell>
          <cell r="H60">
            <v>6</v>
          </cell>
          <cell r="I60">
            <v>1</v>
          </cell>
          <cell r="J60">
            <v>30</v>
          </cell>
          <cell r="K60">
            <v>3</v>
          </cell>
          <cell r="L60">
            <v>70</v>
          </cell>
          <cell r="M60">
            <v>1</v>
          </cell>
          <cell r="N60" t="str">
            <v>大</v>
          </cell>
        </row>
        <row r="61">
          <cell r="B61">
            <v>515</v>
          </cell>
          <cell r="C61" t="str">
            <v>成华区崔家店路药店</v>
          </cell>
          <cell r="D61" t="str">
            <v>城中片区</v>
          </cell>
          <cell r="E61" t="str">
            <v>B1</v>
          </cell>
          <cell r="F61">
            <v>8</v>
          </cell>
          <cell r="G61">
            <v>8</v>
          </cell>
          <cell r="H61">
            <v>8</v>
          </cell>
          <cell r="I61">
            <v>1</v>
          </cell>
          <cell r="J61">
            <v>40</v>
          </cell>
          <cell r="K61">
            <v>4</v>
          </cell>
          <cell r="L61">
            <v>70</v>
          </cell>
          <cell r="M61">
            <v>1</v>
          </cell>
          <cell r="N61" t="str">
            <v>大</v>
          </cell>
        </row>
        <row r="62">
          <cell r="B62">
            <v>311</v>
          </cell>
          <cell r="C62" t="str">
            <v>西部店</v>
          </cell>
          <cell r="D62" t="str">
            <v>北门片区</v>
          </cell>
          <cell r="E62" t="str">
            <v>B1</v>
          </cell>
          <cell r="F62">
            <v>6</v>
          </cell>
          <cell r="G62">
            <v>6</v>
          </cell>
          <cell r="H62">
            <v>6</v>
          </cell>
          <cell r="I62">
            <v>1</v>
          </cell>
          <cell r="J62">
            <v>40</v>
          </cell>
          <cell r="K62">
            <v>4</v>
          </cell>
          <cell r="L62">
            <v>70</v>
          </cell>
          <cell r="M62">
            <v>1</v>
          </cell>
          <cell r="N62" t="str">
            <v>小</v>
          </cell>
        </row>
        <row r="63">
          <cell r="B63">
            <v>572</v>
          </cell>
          <cell r="C63" t="str">
            <v>郫县郫筒镇东大街药店</v>
          </cell>
          <cell r="D63" t="str">
            <v>城中片区</v>
          </cell>
          <cell r="E63" t="str">
            <v>B2</v>
          </cell>
          <cell r="F63">
            <v>8</v>
          </cell>
          <cell r="G63">
            <v>6</v>
          </cell>
          <cell r="H63">
            <v>6</v>
          </cell>
          <cell r="I63">
            <v>1</v>
          </cell>
          <cell r="J63">
            <v>50</v>
          </cell>
          <cell r="K63">
            <v>4</v>
          </cell>
          <cell r="L63">
            <v>70</v>
          </cell>
          <cell r="M63">
            <v>1</v>
          </cell>
          <cell r="N63" t="str">
            <v>大</v>
          </cell>
        </row>
        <row r="64">
          <cell r="B64">
            <v>721</v>
          </cell>
          <cell r="C64" t="str">
            <v>邛崃市临邛镇洪川小区药店</v>
          </cell>
          <cell r="D64" t="str">
            <v>城郊一片</v>
          </cell>
          <cell r="E64" t="str">
            <v>B1</v>
          </cell>
          <cell r="F64">
            <v>8</v>
          </cell>
          <cell r="G64">
            <v>6</v>
          </cell>
          <cell r="H64">
            <v>6</v>
          </cell>
          <cell r="I64">
            <v>1</v>
          </cell>
          <cell r="J64">
            <v>40</v>
          </cell>
          <cell r="K64">
            <v>4</v>
          </cell>
          <cell r="L64">
            <v>70</v>
          </cell>
          <cell r="M64">
            <v>1</v>
          </cell>
          <cell r="N64" t="str">
            <v>大</v>
          </cell>
        </row>
        <row r="65">
          <cell r="B65">
            <v>748</v>
          </cell>
          <cell r="C65" t="str">
            <v>大邑县晋原镇东街药店</v>
          </cell>
          <cell r="D65" t="str">
            <v>城郊一片</v>
          </cell>
          <cell r="E65" t="str">
            <v>C1</v>
          </cell>
          <cell r="F65">
            <v>6</v>
          </cell>
          <cell r="G65">
            <v>6</v>
          </cell>
          <cell r="H65">
            <v>6</v>
          </cell>
          <cell r="I65">
            <v>1</v>
          </cell>
          <cell r="J65">
            <v>30</v>
          </cell>
          <cell r="K65">
            <v>4</v>
          </cell>
          <cell r="L65">
            <v>60</v>
          </cell>
          <cell r="M65">
            <v>1</v>
          </cell>
          <cell r="N65" t="str">
            <v>大</v>
          </cell>
        </row>
        <row r="66">
          <cell r="B66">
            <v>717</v>
          </cell>
          <cell r="C66" t="str">
            <v>大邑县晋原镇通达东路五段药店</v>
          </cell>
          <cell r="D66" t="str">
            <v>城郊一片</v>
          </cell>
          <cell r="E66" t="str">
            <v>B1</v>
          </cell>
          <cell r="F66">
            <v>6</v>
          </cell>
          <cell r="G66">
            <v>6</v>
          </cell>
          <cell r="H66">
            <v>6</v>
          </cell>
          <cell r="I66">
            <v>1</v>
          </cell>
          <cell r="J66">
            <v>40</v>
          </cell>
          <cell r="K66">
            <v>4</v>
          </cell>
          <cell r="L66">
            <v>70</v>
          </cell>
          <cell r="M66">
            <v>1</v>
          </cell>
          <cell r="N66" t="str">
            <v>小</v>
          </cell>
        </row>
        <row r="67">
          <cell r="B67">
            <v>106485</v>
          </cell>
          <cell r="C67" t="str">
            <v>元华二巷</v>
          </cell>
          <cell r="D67" t="str">
            <v>旗舰片区</v>
          </cell>
          <cell r="E67" t="str">
            <v>B1</v>
          </cell>
          <cell r="F67">
            <v>8</v>
          </cell>
          <cell r="G67">
            <v>8</v>
          </cell>
          <cell r="H67">
            <v>6</v>
          </cell>
          <cell r="I67">
            <v>1</v>
          </cell>
          <cell r="J67">
            <v>40</v>
          </cell>
          <cell r="K67">
            <v>4</v>
          </cell>
          <cell r="L67">
            <v>70</v>
          </cell>
          <cell r="M67">
            <v>1</v>
          </cell>
          <cell r="N67" t="str">
            <v>大</v>
          </cell>
        </row>
        <row r="68">
          <cell r="B68">
            <v>120844</v>
          </cell>
          <cell r="C68" t="str">
            <v>彭州致和路店</v>
          </cell>
          <cell r="D68" t="str">
            <v>北门片区</v>
          </cell>
          <cell r="E68" t="str">
            <v>B2</v>
          </cell>
          <cell r="F68">
            <v>6</v>
          </cell>
          <cell r="G68">
            <v>8</v>
          </cell>
          <cell r="H68">
            <v>6</v>
          </cell>
          <cell r="I68">
            <v>1</v>
          </cell>
          <cell r="J68">
            <v>30</v>
          </cell>
          <cell r="K68">
            <v>4</v>
          </cell>
          <cell r="L68">
            <v>70</v>
          </cell>
          <cell r="M68">
            <v>1</v>
          </cell>
          <cell r="N68" t="str">
            <v>大</v>
          </cell>
        </row>
        <row r="69">
          <cell r="B69">
            <v>745</v>
          </cell>
          <cell r="C69" t="str">
            <v>金牛区金沙路药店</v>
          </cell>
          <cell r="D69" t="str">
            <v>西门一片</v>
          </cell>
          <cell r="E69" t="str">
            <v>B2</v>
          </cell>
          <cell r="F69">
            <v>6</v>
          </cell>
          <cell r="G69">
            <v>6</v>
          </cell>
          <cell r="H69">
            <v>6</v>
          </cell>
          <cell r="I69">
            <v>1</v>
          </cell>
          <cell r="J69">
            <v>30</v>
          </cell>
          <cell r="K69">
            <v>4</v>
          </cell>
          <cell r="L69">
            <v>70</v>
          </cell>
          <cell r="M69">
            <v>1</v>
          </cell>
          <cell r="N69" t="str">
            <v>小</v>
          </cell>
        </row>
        <row r="70">
          <cell r="B70">
            <v>103639</v>
          </cell>
          <cell r="C70" t="str">
            <v>金马河</v>
          </cell>
          <cell r="D70" t="str">
            <v>东南片区</v>
          </cell>
          <cell r="E70" t="str">
            <v>B2</v>
          </cell>
          <cell r="F70">
            <v>6</v>
          </cell>
          <cell r="G70">
            <v>6</v>
          </cell>
          <cell r="H70">
            <v>6</v>
          </cell>
          <cell r="I70">
            <v>1</v>
          </cell>
          <cell r="J70">
            <v>40</v>
          </cell>
          <cell r="K70">
            <v>4</v>
          </cell>
          <cell r="L70">
            <v>70</v>
          </cell>
          <cell r="M70">
            <v>1</v>
          </cell>
          <cell r="N70" t="str">
            <v>大</v>
          </cell>
        </row>
        <row r="71">
          <cell r="B71">
            <v>114286</v>
          </cell>
          <cell r="C71" t="str">
            <v>光华北五路店</v>
          </cell>
          <cell r="D71" t="str">
            <v>西门二片</v>
          </cell>
          <cell r="E71" t="str">
            <v>B2</v>
          </cell>
          <cell r="F71">
            <v>6</v>
          </cell>
          <cell r="G71">
            <v>6</v>
          </cell>
          <cell r="H71">
            <v>6</v>
          </cell>
          <cell r="I71">
            <v>1</v>
          </cell>
          <cell r="J71">
            <v>30</v>
          </cell>
          <cell r="K71">
            <v>3</v>
          </cell>
          <cell r="L71">
            <v>70</v>
          </cell>
          <cell r="M71">
            <v>1</v>
          </cell>
          <cell r="N71" t="str">
            <v>大</v>
          </cell>
        </row>
        <row r="72">
          <cell r="B72">
            <v>107728</v>
          </cell>
          <cell r="C72" t="str">
            <v>四川太极大邑县晋原镇北街药店</v>
          </cell>
          <cell r="D72" t="str">
            <v>城郊一片</v>
          </cell>
          <cell r="E72" t="str">
            <v>B2</v>
          </cell>
          <cell r="F72">
            <v>6</v>
          </cell>
          <cell r="G72">
            <v>8</v>
          </cell>
          <cell r="H72">
            <v>8</v>
          </cell>
          <cell r="I72">
            <v>1</v>
          </cell>
          <cell r="J72">
            <v>40</v>
          </cell>
          <cell r="K72">
            <v>4</v>
          </cell>
          <cell r="L72">
            <v>70</v>
          </cell>
          <cell r="M72">
            <v>1</v>
          </cell>
          <cell r="N72" t="str">
            <v>大</v>
          </cell>
        </row>
        <row r="73">
          <cell r="B73">
            <v>102935</v>
          </cell>
          <cell r="C73" t="str">
            <v>青羊区童子街</v>
          </cell>
          <cell r="D73" t="str">
            <v>旗舰片区</v>
          </cell>
          <cell r="E73" t="str">
            <v>B2</v>
          </cell>
          <cell r="F73">
            <v>6</v>
          </cell>
          <cell r="G73">
            <v>6</v>
          </cell>
          <cell r="H73">
            <v>6</v>
          </cell>
          <cell r="I73">
            <v>1</v>
          </cell>
          <cell r="J73">
            <v>40</v>
          </cell>
          <cell r="K73">
            <v>4</v>
          </cell>
          <cell r="L73">
            <v>70</v>
          </cell>
          <cell r="M73">
            <v>1</v>
          </cell>
          <cell r="N73" t="str">
            <v>小</v>
          </cell>
        </row>
        <row r="74">
          <cell r="B74">
            <v>587</v>
          </cell>
          <cell r="C74" t="str">
            <v>都江堰景中路店</v>
          </cell>
          <cell r="D74" t="str">
            <v>都江堰片区</v>
          </cell>
          <cell r="E74" t="str">
            <v>B2</v>
          </cell>
          <cell r="F74">
            <v>8</v>
          </cell>
          <cell r="G74">
            <v>8</v>
          </cell>
          <cell r="H74">
            <v>8</v>
          </cell>
          <cell r="I74">
            <v>1</v>
          </cell>
          <cell r="J74">
            <v>40</v>
          </cell>
          <cell r="K74">
            <v>4</v>
          </cell>
          <cell r="L74">
            <v>70</v>
          </cell>
          <cell r="M74">
            <v>1</v>
          </cell>
          <cell r="N74" t="str">
            <v>小</v>
          </cell>
        </row>
        <row r="75">
          <cell r="B75">
            <v>103199</v>
          </cell>
          <cell r="C75" t="str">
            <v>西林一街</v>
          </cell>
          <cell r="D75" t="str">
            <v>北门片区</v>
          </cell>
          <cell r="E75" t="str">
            <v>B2</v>
          </cell>
          <cell r="F75">
            <v>6</v>
          </cell>
          <cell r="G75">
            <v>8</v>
          </cell>
          <cell r="H75">
            <v>8</v>
          </cell>
          <cell r="I75">
            <v>1</v>
          </cell>
          <cell r="J75">
            <v>40</v>
          </cell>
          <cell r="K75">
            <v>4</v>
          </cell>
          <cell r="L75">
            <v>70</v>
          </cell>
          <cell r="M75">
            <v>1</v>
          </cell>
          <cell r="N75" t="str">
            <v>大</v>
          </cell>
        </row>
        <row r="76">
          <cell r="B76">
            <v>716</v>
          </cell>
          <cell r="C76" t="str">
            <v>大邑县沙渠镇方圆路药店</v>
          </cell>
          <cell r="D76" t="str">
            <v>城郊一片</v>
          </cell>
          <cell r="E76" t="str">
            <v>B2</v>
          </cell>
          <cell r="F76">
            <v>5</v>
          </cell>
          <cell r="G76">
            <v>6</v>
          </cell>
          <cell r="H76">
            <v>6</v>
          </cell>
          <cell r="I76">
            <v>1</v>
          </cell>
          <cell r="J76">
            <v>40</v>
          </cell>
          <cell r="K76">
            <v>4</v>
          </cell>
          <cell r="L76">
            <v>70</v>
          </cell>
          <cell r="M76">
            <v>1</v>
          </cell>
          <cell r="N76" t="str">
            <v>大</v>
          </cell>
        </row>
        <row r="77">
          <cell r="B77">
            <v>355</v>
          </cell>
          <cell r="C77" t="str">
            <v>双林路药店</v>
          </cell>
          <cell r="D77" t="str">
            <v>城中片区</v>
          </cell>
          <cell r="E77" t="str">
            <v>B1</v>
          </cell>
          <cell r="F77">
            <v>8</v>
          </cell>
          <cell r="G77">
            <v>6</v>
          </cell>
          <cell r="H77">
            <v>6</v>
          </cell>
          <cell r="I77">
            <v>1</v>
          </cell>
          <cell r="J77">
            <v>30</v>
          </cell>
          <cell r="K77">
            <v>4</v>
          </cell>
          <cell r="L77">
            <v>70</v>
          </cell>
          <cell r="M77">
            <v>1</v>
          </cell>
          <cell r="N77" t="str">
            <v>小</v>
          </cell>
        </row>
        <row r="78">
          <cell r="B78">
            <v>743</v>
          </cell>
          <cell r="C78" t="str">
            <v>成华区万宇路药店</v>
          </cell>
          <cell r="D78" t="str">
            <v>东南片区</v>
          </cell>
          <cell r="E78" t="str">
            <v>B2</v>
          </cell>
          <cell r="F78">
            <v>8</v>
          </cell>
          <cell r="G78">
            <v>6</v>
          </cell>
          <cell r="H78">
            <v>6</v>
          </cell>
          <cell r="I78">
            <v>1</v>
          </cell>
          <cell r="J78">
            <v>40</v>
          </cell>
          <cell r="K78">
            <v>4</v>
          </cell>
          <cell r="L78">
            <v>70</v>
          </cell>
          <cell r="M78">
            <v>1</v>
          </cell>
          <cell r="N78" t="str">
            <v>大</v>
          </cell>
        </row>
        <row r="79">
          <cell r="B79">
            <v>539</v>
          </cell>
          <cell r="C79" t="str">
            <v>大邑县晋原镇子龙路店</v>
          </cell>
          <cell r="D79" t="str">
            <v>城郊一片</v>
          </cell>
          <cell r="E79" t="str">
            <v>B2</v>
          </cell>
          <cell r="F79">
            <v>6</v>
          </cell>
          <cell r="G79">
            <v>6</v>
          </cell>
          <cell r="H79">
            <v>6</v>
          </cell>
          <cell r="I79">
            <v>1</v>
          </cell>
          <cell r="J79">
            <v>40</v>
          </cell>
          <cell r="K79">
            <v>4</v>
          </cell>
          <cell r="L79">
            <v>70</v>
          </cell>
          <cell r="M79">
            <v>1</v>
          </cell>
          <cell r="N79" t="str">
            <v>大</v>
          </cell>
        </row>
        <row r="80">
          <cell r="B80">
            <v>391</v>
          </cell>
          <cell r="C80" t="str">
            <v>金丝街药店</v>
          </cell>
          <cell r="D80" t="str">
            <v>城中片区</v>
          </cell>
          <cell r="E80" t="str">
            <v>C1</v>
          </cell>
          <cell r="F80">
            <v>8</v>
          </cell>
          <cell r="G80">
            <v>8</v>
          </cell>
          <cell r="H80">
            <v>8</v>
          </cell>
          <cell r="I80">
            <v>1</v>
          </cell>
          <cell r="J80">
            <v>30</v>
          </cell>
          <cell r="K80">
            <v>4</v>
          </cell>
          <cell r="L80">
            <v>60</v>
          </cell>
          <cell r="M80">
            <v>1</v>
          </cell>
          <cell r="N80" t="str">
            <v>小</v>
          </cell>
        </row>
        <row r="81">
          <cell r="B81">
            <v>106865</v>
          </cell>
          <cell r="C81" t="str">
            <v>丝竹路</v>
          </cell>
          <cell r="D81" t="str">
            <v>旗舰片区</v>
          </cell>
          <cell r="E81" t="str">
            <v>B2</v>
          </cell>
          <cell r="F81">
            <v>6</v>
          </cell>
          <cell r="G81">
            <v>8</v>
          </cell>
          <cell r="H81">
            <v>8</v>
          </cell>
          <cell r="I81">
            <v>1</v>
          </cell>
          <cell r="J81">
            <v>30</v>
          </cell>
          <cell r="K81">
            <v>4</v>
          </cell>
          <cell r="L81">
            <v>70</v>
          </cell>
          <cell r="M81">
            <v>1</v>
          </cell>
          <cell r="N81" t="str">
            <v>大</v>
          </cell>
        </row>
        <row r="82">
          <cell r="B82">
            <v>594</v>
          </cell>
          <cell r="C82" t="str">
            <v>大邑县安仁镇千禧街药店</v>
          </cell>
          <cell r="D82" t="str">
            <v>城郊一片</v>
          </cell>
          <cell r="E82" t="str">
            <v>C1</v>
          </cell>
          <cell r="F82">
            <v>6</v>
          </cell>
          <cell r="G82">
            <v>6</v>
          </cell>
          <cell r="H82">
            <v>6</v>
          </cell>
          <cell r="I82">
            <v>1</v>
          </cell>
          <cell r="J82">
            <v>30</v>
          </cell>
          <cell r="K82">
            <v>4</v>
          </cell>
          <cell r="L82">
            <v>60</v>
          </cell>
          <cell r="M82">
            <v>1</v>
          </cell>
          <cell r="N82" t="str">
            <v>小</v>
          </cell>
        </row>
        <row r="83">
          <cell r="B83">
            <v>367</v>
          </cell>
          <cell r="C83" t="str">
            <v>金带街药店</v>
          </cell>
          <cell r="D83" t="str">
            <v>崇州片区</v>
          </cell>
          <cell r="E83" t="str">
            <v>C1</v>
          </cell>
          <cell r="F83">
            <v>8</v>
          </cell>
          <cell r="G83">
            <v>8</v>
          </cell>
          <cell r="H83">
            <v>8</v>
          </cell>
          <cell r="I83">
            <v>1</v>
          </cell>
          <cell r="J83">
            <v>30</v>
          </cell>
          <cell r="K83">
            <v>4</v>
          </cell>
          <cell r="L83">
            <v>60</v>
          </cell>
          <cell r="M83">
            <v>1</v>
          </cell>
          <cell r="N83" t="str">
            <v>小</v>
          </cell>
        </row>
        <row r="84">
          <cell r="B84">
            <v>308</v>
          </cell>
          <cell r="C84" t="str">
            <v>红星店</v>
          </cell>
          <cell r="D84" t="str">
            <v>北门片区</v>
          </cell>
          <cell r="E84" t="str">
            <v>C1</v>
          </cell>
          <cell r="F84">
            <v>6</v>
          </cell>
          <cell r="G84">
            <v>6</v>
          </cell>
          <cell r="H84">
            <v>6</v>
          </cell>
          <cell r="I84">
            <v>1</v>
          </cell>
          <cell r="J84">
            <v>30</v>
          </cell>
          <cell r="K84">
            <v>3</v>
          </cell>
          <cell r="L84">
            <v>60</v>
          </cell>
          <cell r="M84">
            <v>1</v>
          </cell>
          <cell r="N84" t="str">
            <v>小</v>
          </cell>
        </row>
        <row r="85">
          <cell r="B85">
            <v>104428</v>
          </cell>
          <cell r="C85" t="str">
            <v>永康东路药店 </v>
          </cell>
          <cell r="D85" t="str">
            <v>崇州片区</v>
          </cell>
          <cell r="E85" t="str">
            <v>B2</v>
          </cell>
          <cell r="F85">
            <v>6</v>
          </cell>
          <cell r="G85">
            <v>6</v>
          </cell>
          <cell r="H85">
            <v>6</v>
          </cell>
          <cell r="I85">
            <v>1</v>
          </cell>
          <cell r="J85">
            <v>30</v>
          </cell>
          <cell r="K85">
            <v>4</v>
          </cell>
          <cell r="L85">
            <v>70</v>
          </cell>
          <cell r="M85">
            <v>1</v>
          </cell>
          <cell r="N85" t="str">
            <v>大</v>
          </cell>
        </row>
        <row r="86">
          <cell r="B86">
            <v>102564</v>
          </cell>
          <cell r="C86" t="str">
            <v>邛崃翠荫街</v>
          </cell>
          <cell r="D86" t="str">
            <v>城郊一片</v>
          </cell>
          <cell r="E86" t="str">
            <v>C1</v>
          </cell>
          <cell r="F86">
            <v>8</v>
          </cell>
          <cell r="G86">
            <v>6</v>
          </cell>
          <cell r="H86">
            <v>6</v>
          </cell>
          <cell r="I86">
            <v>1</v>
          </cell>
          <cell r="J86">
            <v>30</v>
          </cell>
          <cell r="K86">
            <v>4</v>
          </cell>
          <cell r="L86">
            <v>60</v>
          </cell>
          <cell r="M86">
            <v>1</v>
          </cell>
          <cell r="N86" t="str">
            <v>大</v>
          </cell>
        </row>
        <row r="87">
          <cell r="B87">
            <v>738</v>
          </cell>
          <cell r="C87" t="str">
            <v>都江堰市蒲阳路药店</v>
          </cell>
          <cell r="D87" t="str">
            <v>都江堰片区</v>
          </cell>
          <cell r="E87" t="str">
            <v>C1</v>
          </cell>
          <cell r="F87">
            <v>8</v>
          </cell>
          <cell r="G87">
            <v>8</v>
          </cell>
          <cell r="H87">
            <v>8</v>
          </cell>
          <cell r="I87">
            <v>1</v>
          </cell>
          <cell r="J87">
            <v>30</v>
          </cell>
          <cell r="K87">
            <v>4</v>
          </cell>
          <cell r="L87">
            <v>60</v>
          </cell>
          <cell r="M87">
            <v>1</v>
          </cell>
          <cell r="N87" t="str">
            <v>小</v>
          </cell>
        </row>
        <row r="88">
          <cell r="B88">
            <v>710</v>
          </cell>
          <cell r="C88" t="str">
            <v>都江堰市蒲阳镇堰问道西路药店</v>
          </cell>
          <cell r="D88" t="str">
            <v>都江堰片区</v>
          </cell>
          <cell r="E88" t="str">
            <v>C1</v>
          </cell>
          <cell r="F88">
            <v>8</v>
          </cell>
          <cell r="G88">
            <v>8</v>
          </cell>
          <cell r="H88">
            <v>8</v>
          </cell>
          <cell r="I88">
            <v>1</v>
          </cell>
          <cell r="J88">
            <v>40</v>
          </cell>
          <cell r="K88">
            <v>4</v>
          </cell>
          <cell r="L88">
            <v>60</v>
          </cell>
          <cell r="M88">
            <v>1</v>
          </cell>
          <cell r="N88" t="str">
            <v>小</v>
          </cell>
        </row>
        <row r="89">
          <cell r="B89">
            <v>752</v>
          </cell>
          <cell r="C89" t="str">
            <v>大药房连锁有限公司武侯区聚萃街药店</v>
          </cell>
          <cell r="D89" t="str">
            <v>西门二片</v>
          </cell>
          <cell r="E89" t="str">
            <v>C1</v>
          </cell>
          <cell r="F89">
            <v>6</v>
          </cell>
          <cell r="G89">
            <v>6</v>
          </cell>
          <cell r="H89">
            <v>6</v>
          </cell>
          <cell r="I89">
            <v>1</v>
          </cell>
          <cell r="J89">
            <v>30</v>
          </cell>
          <cell r="K89">
            <v>4</v>
          </cell>
          <cell r="L89">
            <v>60</v>
          </cell>
          <cell r="M89">
            <v>1</v>
          </cell>
          <cell r="N89" t="str">
            <v>大</v>
          </cell>
        </row>
        <row r="90">
          <cell r="B90">
            <v>112888</v>
          </cell>
          <cell r="C90" t="str">
            <v>双楠店</v>
          </cell>
          <cell r="D90" t="str">
            <v>西门二片</v>
          </cell>
          <cell r="E90" t="str">
            <v>C1</v>
          </cell>
          <cell r="F90">
            <v>6</v>
          </cell>
          <cell r="G90">
            <v>6</v>
          </cell>
          <cell r="H90">
            <v>6</v>
          </cell>
          <cell r="I90">
            <v>1</v>
          </cell>
          <cell r="J90">
            <v>30</v>
          </cell>
          <cell r="K90">
            <v>4</v>
          </cell>
          <cell r="L90">
            <v>60</v>
          </cell>
          <cell r="M90">
            <v>1</v>
          </cell>
          <cell r="N90" t="str">
            <v>大</v>
          </cell>
        </row>
        <row r="91">
          <cell r="B91">
            <v>116482</v>
          </cell>
          <cell r="C91" t="str">
            <v>宏济路</v>
          </cell>
          <cell r="D91" t="str">
            <v>城中片区</v>
          </cell>
          <cell r="E91" t="str">
            <v>C1</v>
          </cell>
          <cell r="F91">
            <v>5</v>
          </cell>
          <cell r="G91">
            <v>6</v>
          </cell>
          <cell r="H91">
            <v>6</v>
          </cell>
          <cell r="I91">
            <v>1</v>
          </cell>
          <cell r="J91">
            <v>30</v>
          </cell>
          <cell r="K91">
            <v>4</v>
          </cell>
          <cell r="L91">
            <v>60</v>
          </cell>
          <cell r="M91">
            <v>1</v>
          </cell>
          <cell r="N91" t="str">
            <v>大</v>
          </cell>
        </row>
        <row r="92">
          <cell r="B92">
            <v>117310</v>
          </cell>
          <cell r="C92" t="str">
            <v>长寿路</v>
          </cell>
          <cell r="D92" t="str">
            <v>西门一片</v>
          </cell>
          <cell r="E92" t="str">
            <v>C1</v>
          </cell>
          <cell r="F92">
            <v>5</v>
          </cell>
          <cell r="G92">
            <v>6</v>
          </cell>
          <cell r="H92">
            <v>6</v>
          </cell>
          <cell r="I92">
            <v>1</v>
          </cell>
          <cell r="J92">
            <v>30</v>
          </cell>
          <cell r="K92">
            <v>3</v>
          </cell>
          <cell r="L92">
            <v>60</v>
          </cell>
          <cell r="M92">
            <v>1</v>
          </cell>
          <cell r="N92" t="str">
            <v>小</v>
          </cell>
        </row>
        <row r="93">
          <cell r="B93">
            <v>118151</v>
          </cell>
          <cell r="C93" t="str">
            <v>沙湾东一路</v>
          </cell>
          <cell r="D93" t="str">
            <v>西门一片</v>
          </cell>
          <cell r="E93" t="str">
            <v>C1</v>
          </cell>
          <cell r="F93">
            <v>5</v>
          </cell>
          <cell r="G93">
            <v>6</v>
          </cell>
          <cell r="H93">
            <v>6</v>
          </cell>
          <cell r="I93">
            <v>1</v>
          </cell>
          <cell r="J93">
            <v>30</v>
          </cell>
          <cell r="K93">
            <v>4</v>
          </cell>
          <cell r="L93">
            <v>60</v>
          </cell>
          <cell r="M93">
            <v>1</v>
          </cell>
          <cell r="N93" t="str">
            <v>大</v>
          </cell>
        </row>
        <row r="94">
          <cell r="B94">
            <v>102479</v>
          </cell>
          <cell r="C94" t="str">
            <v>锦江区劼人路药店</v>
          </cell>
          <cell r="D94" t="str">
            <v>城中片区</v>
          </cell>
          <cell r="E94" t="str">
            <v>C1</v>
          </cell>
          <cell r="F94">
            <v>6</v>
          </cell>
          <cell r="G94">
            <v>6</v>
          </cell>
          <cell r="H94">
            <v>6</v>
          </cell>
          <cell r="I94">
            <v>1</v>
          </cell>
          <cell r="J94">
            <v>30</v>
          </cell>
          <cell r="K94">
            <v>4</v>
          </cell>
          <cell r="L94">
            <v>60</v>
          </cell>
          <cell r="M94">
            <v>1</v>
          </cell>
          <cell r="N94" t="str">
            <v>小</v>
          </cell>
        </row>
        <row r="95">
          <cell r="B95">
            <v>740</v>
          </cell>
          <cell r="C95" t="str">
            <v>成华区华康路药店</v>
          </cell>
          <cell r="D95" t="str">
            <v>东南片区</v>
          </cell>
          <cell r="E95" t="str">
            <v>C1</v>
          </cell>
          <cell r="F95">
            <v>8</v>
          </cell>
          <cell r="G95">
            <v>8</v>
          </cell>
          <cell r="H95">
            <v>6</v>
          </cell>
          <cell r="I95">
            <v>1</v>
          </cell>
          <cell r="J95">
            <v>30</v>
          </cell>
          <cell r="K95">
            <v>4</v>
          </cell>
          <cell r="L95">
            <v>60</v>
          </cell>
          <cell r="M95">
            <v>1</v>
          </cell>
          <cell r="N95" t="str">
            <v>大</v>
          </cell>
        </row>
        <row r="96">
          <cell r="B96">
            <v>733</v>
          </cell>
          <cell r="C96" t="str">
            <v>双流区东升街道三强西路药店</v>
          </cell>
          <cell r="D96" t="str">
            <v>东南片区</v>
          </cell>
          <cell r="E96" t="str">
            <v>C1</v>
          </cell>
          <cell r="F96">
            <v>8</v>
          </cell>
          <cell r="G96">
            <v>6</v>
          </cell>
          <cell r="H96">
            <v>6</v>
          </cell>
          <cell r="I96">
            <v>1</v>
          </cell>
          <cell r="J96">
            <v>30</v>
          </cell>
          <cell r="K96">
            <v>4</v>
          </cell>
          <cell r="L96">
            <v>60</v>
          </cell>
          <cell r="M96">
            <v>1</v>
          </cell>
          <cell r="N96" t="str">
            <v>小</v>
          </cell>
        </row>
        <row r="97">
          <cell r="B97">
            <v>720</v>
          </cell>
          <cell r="C97" t="str">
            <v>大邑县新场镇文昌街药店</v>
          </cell>
          <cell r="D97" t="str">
            <v>城郊一片</v>
          </cell>
          <cell r="E97" t="str">
            <v>C1</v>
          </cell>
          <cell r="F97">
            <v>6</v>
          </cell>
          <cell r="G97">
            <v>8</v>
          </cell>
          <cell r="H97">
            <v>10</v>
          </cell>
          <cell r="I97">
            <v>1</v>
          </cell>
          <cell r="J97">
            <v>30</v>
          </cell>
          <cell r="K97">
            <v>4</v>
          </cell>
          <cell r="L97">
            <v>60</v>
          </cell>
          <cell r="M97">
            <v>1</v>
          </cell>
          <cell r="N97" t="str">
            <v>大</v>
          </cell>
        </row>
        <row r="98">
          <cell r="B98">
            <v>112415</v>
          </cell>
          <cell r="C98" t="str">
            <v>五福桥东路</v>
          </cell>
          <cell r="D98" t="str">
            <v>北门片区</v>
          </cell>
          <cell r="E98" t="str">
            <v>C1</v>
          </cell>
          <cell r="F98">
            <v>6</v>
          </cell>
          <cell r="G98">
            <v>6</v>
          </cell>
          <cell r="H98">
            <v>6</v>
          </cell>
          <cell r="I98">
            <v>1</v>
          </cell>
          <cell r="J98">
            <v>30</v>
          </cell>
          <cell r="K98">
            <v>4</v>
          </cell>
          <cell r="L98">
            <v>60</v>
          </cell>
          <cell r="M98">
            <v>1</v>
          </cell>
          <cell r="N98" t="str">
            <v>大</v>
          </cell>
        </row>
        <row r="99">
          <cell r="B99">
            <v>113299</v>
          </cell>
          <cell r="C99" t="str">
            <v>倪家桥</v>
          </cell>
          <cell r="D99" t="str">
            <v>城中片区</v>
          </cell>
          <cell r="E99" t="str">
            <v>C1</v>
          </cell>
          <cell r="F99">
            <v>5</v>
          </cell>
          <cell r="G99">
            <v>6</v>
          </cell>
          <cell r="H99">
            <v>6</v>
          </cell>
          <cell r="I99">
            <v>1</v>
          </cell>
          <cell r="J99">
            <v>30</v>
          </cell>
          <cell r="K99">
            <v>4</v>
          </cell>
          <cell r="L99">
            <v>60</v>
          </cell>
          <cell r="M99">
            <v>1</v>
          </cell>
          <cell r="N99" t="str">
            <v>大</v>
          </cell>
        </row>
        <row r="100">
          <cell r="B100">
            <v>723</v>
          </cell>
          <cell r="C100" t="str">
            <v>锦江区柳翠路药店</v>
          </cell>
          <cell r="D100" t="str">
            <v>城中片区</v>
          </cell>
          <cell r="E100" t="str">
            <v>C1</v>
          </cell>
          <cell r="F100">
            <v>8</v>
          </cell>
          <cell r="G100">
            <v>8</v>
          </cell>
          <cell r="H100">
            <v>8</v>
          </cell>
          <cell r="I100">
            <v>1</v>
          </cell>
          <cell r="J100">
            <v>30</v>
          </cell>
          <cell r="K100">
            <v>4</v>
          </cell>
          <cell r="L100">
            <v>60</v>
          </cell>
          <cell r="M100">
            <v>1</v>
          </cell>
          <cell r="N100" t="str">
            <v>小</v>
          </cell>
        </row>
        <row r="101">
          <cell r="B101">
            <v>116919</v>
          </cell>
          <cell r="C101" t="str">
            <v>科华北路</v>
          </cell>
          <cell r="D101" t="str">
            <v>旗舰片区</v>
          </cell>
          <cell r="E101" t="str">
            <v>C1</v>
          </cell>
          <cell r="F101">
            <v>8</v>
          </cell>
          <cell r="G101">
            <v>6</v>
          </cell>
          <cell r="H101">
            <v>6</v>
          </cell>
          <cell r="I101">
            <v>1</v>
          </cell>
          <cell r="J101">
            <v>30</v>
          </cell>
          <cell r="K101">
            <v>3</v>
          </cell>
          <cell r="L101">
            <v>60</v>
          </cell>
          <cell r="M101">
            <v>1</v>
          </cell>
          <cell r="N101" t="str">
            <v>大</v>
          </cell>
        </row>
        <row r="102">
          <cell r="B102">
            <v>573</v>
          </cell>
          <cell r="C102" t="str">
            <v>双流县西航港街道锦华路一段药店</v>
          </cell>
          <cell r="D102" t="str">
            <v>东南片区</v>
          </cell>
          <cell r="E102" t="str">
            <v>C1</v>
          </cell>
          <cell r="F102">
            <v>8</v>
          </cell>
          <cell r="G102">
            <v>6</v>
          </cell>
          <cell r="H102">
            <v>6</v>
          </cell>
          <cell r="I102">
            <v>1</v>
          </cell>
          <cell r="J102">
            <v>30</v>
          </cell>
          <cell r="K102">
            <v>4</v>
          </cell>
          <cell r="L102">
            <v>60</v>
          </cell>
          <cell r="M102">
            <v>1</v>
          </cell>
          <cell r="N102" t="str">
            <v>大</v>
          </cell>
        </row>
        <row r="103">
          <cell r="B103">
            <v>570</v>
          </cell>
          <cell r="C103" t="str">
            <v>大石西路药店</v>
          </cell>
          <cell r="D103" t="str">
            <v>西门二片</v>
          </cell>
          <cell r="E103" t="str">
            <v>C1</v>
          </cell>
          <cell r="F103">
            <v>10</v>
          </cell>
          <cell r="G103">
            <v>8</v>
          </cell>
          <cell r="H103">
            <v>8</v>
          </cell>
          <cell r="I103">
            <v>1</v>
          </cell>
          <cell r="J103">
            <v>30</v>
          </cell>
          <cell r="K103">
            <v>4</v>
          </cell>
          <cell r="L103">
            <v>60</v>
          </cell>
          <cell r="M103">
            <v>1</v>
          </cell>
          <cell r="N103" t="str">
            <v>大</v>
          </cell>
        </row>
        <row r="104">
          <cell r="B104">
            <v>727</v>
          </cell>
          <cell r="C104" t="str">
            <v>金牛区黄苑东街药店</v>
          </cell>
          <cell r="D104" t="str">
            <v>西门一片</v>
          </cell>
          <cell r="E104" t="str">
            <v>C1</v>
          </cell>
          <cell r="F104">
            <v>8</v>
          </cell>
          <cell r="G104">
            <v>8</v>
          </cell>
          <cell r="H104">
            <v>8</v>
          </cell>
          <cell r="I104">
            <v>1</v>
          </cell>
          <cell r="J104">
            <v>30</v>
          </cell>
          <cell r="K104">
            <v>4</v>
          </cell>
          <cell r="L104">
            <v>60</v>
          </cell>
          <cell r="M104">
            <v>1</v>
          </cell>
          <cell r="N104" t="str">
            <v>大</v>
          </cell>
        </row>
        <row r="105">
          <cell r="B105">
            <v>704</v>
          </cell>
          <cell r="C105" t="str">
            <v>都江堰奎光路中段药店</v>
          </cell>
          <cell r="D105" t="str">
            <v>都江堰片区</v>
          </cell>
          <cell r="E105" t="str">
            <v>C1</v>
          </cell>
          <cell r="F105">
            <v>8</v>
          </cell>
          <cell r="G105">
            <v>8</v>
          </cell>
          <cell r="H105">
            <v>8</v>
          </cell>
          <cell r="I105">
            <v>1</v>
          </cell>
          <cell r="J105">
            <v>30</v>
          </cell>
          <cell r="K105">
            <v>4</v>
          </cell>
          <cell r="L105">
            <v>60</v>
          </cell>
          <cell r="M105">
            <v>1</v>
          </cell>
          <cell r="N105" t="str">
            <v>小</v>
          </cell>
        </row>
        <row r="106">
          <cell r="B106">
            <v>706</v>
          </cell>
          <cell r="C106" t="str">
            <v>都江堰幸福镇翔凤路药店</v>
          </cell>
          <cell r="D106" t="str">
            <v>都江堰片区</v>
          </cell>
          <cell r="E106" t="str">
            <v>C1</v>
          </cell>
          <cell r="F106">
            <v>8</v>
          </cell>
          <cell r="G106">
            <v>8</v>
          </cell>
          <cell r="H106">
            <v>8</v>
          </cell>
          <cell r="I106">
            <v>1</v>
          </cell>
          <cell r="J106">
            <v>30</v>
          </cell>
          <cell r="K106">
            <v>4</v>
          </cell>
          <cell r="L106">
            <v>60</v>
          </cell>
          <cell r="M106">
            <v>1</v>
          </cell>
          <cell r="N106" t="str">
            <v>小</v>
          </cell>
        </row>
        <row r="107">
          <cell r="B107">
            <v>351</v>
          </cell>
          <cell r="C107" t="str">
            <v>都江堰药店</v>
          </cell>
          <cell r="D107" t="str">
            <v>都江堰片区</v>
          </cell>
          <cell r="E107" t="str">
            <v>C1</v>
          </cell>
          <cell r="F107">
            <v>8</v>
          </cell>
          <cell r="G107">
            <v>6</v>
          </cell>
          <cell r="H107">
            <v>5</v>
          </cell>
          <cell r="I107">
            <v>1</v>
          </cell>
          <cell r="J107">
            <v>30</v>
          </cell>
          <cell r="K107">
            <v>4</v>
          </cell>
          <cell r="L107">
            <v>60</v>
          </cell>
          <cell r="M107">
            <v>1</v>
          </cell>
          <cell r="N107" t="str">
            <v>小</v>
          </cell>
        </row>
        <row r="108">
          <cell r="B108">
            <v>754</v>
          </cell>
          <cell r="C108" t="str">
            <v>崇州市崇阳镇尚贤坊街药店</v>
          </cell>
          <cell r="D108" t="str">
            <v>崇州片区</v>
          </cell>
          <cell r="E108" t="str">
            <v>C1</v>
          </cell>
          <cell r="F108">
            <v>6</v>
          </cell>
          <cell r="G108">
            <v>6</v>
          </cell>
          <cell r="H108">
            <v>5</v>
          </cell>
          <cell r="I108">
            <v>1</v>
          </cell>
          <cell r="J108">
            <v>30</v>
          </cell>
          <cell r="K108">
            <v>4</v>
          </cell>
          <cell r="L108">
            <v>60</v>
          </cell>
          <cell r="M108">
            <v>1</v>
          </cell>
          <cell r="N108" t="str">
            <v>小</v>
          </cell>
        </row>
        <row r="109">
          <cell r="B109">
            <v>104430</v>
          </cell>
          <cell r="C109" t="str">
            <v>中和大道药店</v>
          </cell>
          <cell r="D109" t="str">
            <v>东南片区</v>
          </cell>
          <cell r="E109" t="str">
            <v>C1</v>
          </cell>
          <cell r="F109">
            <v>6</v>
          </cell>
          <cell r="G109">
            <v>6</v>
          </cell>
          <cell r="H109">
            <v>6</v>
          </cell>
          <cell r="I109">
            <v>1</v>
          </cell>
          <cell r="J109">
            <v>30</v>
          </cell>
          <cell r="K109">
            <v>4</v>
          </cell>
          <cell r="L109">
            <v>60</v>
          </cell>
          <cell r="M109">
            <v>1</v>
          </cell>
          <cell r="N109" t="str">
            <v>大</v>
          </cell>
        </row>
        <row r="110">
          <cell r="B110">
            <v>104533</v>
          </cell>
          <cell r="C110" t="str">
            <v>潘家街店</v>
          </cell>
          <cell r="D110" t="str">
            <v>城郊一片</v>
          </cell>
          <cell r="E110" t="str">
            <v>C2</v>
          </cell>
          <cell r="F110">
            <v>6</v>
          </cell>
          <cell r="G110">
            <v>6</v>
          </cell>
          <cell r="H110">
            <v>6</v>
          </cell>
          <cell r="I110">
            <v>1</v>
          </cell>
          <cell r="J110">
            <v>30</v>
          </cell>
          <cell r="K110">
            <v>4</v>
          </cell>
          <cell r="L110">
            <v>60</v>
          </cell>
          <cell r="M110">
            <v>1</v>
          </cell>
          <cell r="N110" t="str">
            <v>小</v>
          </cell>
        </row>
        <row r="111">
          <cell r="B111">
            <v>339</v>
          </cell>
          <cell r="C111" t="str">
            <v>沙河源药店</v>
          </cell>
          <cell r="D111" t="str">
            <v>北门片区</v>
          </cell>
          <cell r="E111" t="str">
            <v>C1</v>
          </cell>
          <cell r="F111">
            <v>8</v>
          </cell>
          <cell r="G111">
            <v>8</v>
          </cell>
          <cell r="H111">
            <v>6</v>
          </cell>
          <cell r="I111">
            <v>1</v>
          </cell>
          <cell r="J111">
            <v>30</v>
          </cell>
          <cell r="K111">
            <v>4</v>
          </cell>
          <cell r="L111">
            <v>60</v>
          </cell>
          <cell r="M111">
            <v>1</v>
          </cell>
          <cell r="N111" t="str">
            <v>大</v>
          </cell>
        </row>
        <row r="112">
          <cell r="B112">
            <v>549</v>
          </cell>
          <cell r="C112" t="str">
            <v>大邑县晋源镇东壕沟段药店</v>
          </cell>
          <cell r="D112" t="str">
            <v>城郊一片</v>
          </cell>
          <cell r="E112" t="str">
            <v>C1</v>
          </cell>
          <cell r="F112">
            <v>6</v>
          </cell>
          <cell r="G112">
            <v>6</v>
          </cell>
          <cell r="H112">
            <v>6</v>
          </cell>
          <cell r="I112">
            <v>1</v>
          </cell>
          <cell r="J112">
            <v>30</v>
          </cell>
          <cell r="K112">
            <v>4</v>
          </cell>
          <cell r="L112">
            <v>60</v>
          </cell>
          <cell r="M112">
            <v>1</v>
          </cell>
          <cell r="N112" t="str">
            <v>大</v>
          </cell>
        </row>
        <row r="113">
          <cell r="B113">
            <v>104838</v>
          </cell>
          <cell r="C113" t="str">
            <v>蜀州中路店</v>
          </cell>
          <cell r="D113" t="str">
            <v>崇州片区</v>
          </cell>
          <cell r="E113" t="str">
            <v>C1</v>
          </cell>
          <cell r="F113">
            <v>6</v>
          </cell>
          <cell r="G113">
            <v>6</v>
          </cell>
          <cell r="H113">
            <v>6</v>
          </cell>
          <cell r="I113">
            <v>1</v>
          </cell>
          <cell r="J113">
            <v>30</v>
          </cell>
          <cell r="K113">
            <v>4</v>
          </cell>
          <cell r="L113">
            <v>60</v>
          </cell>
          <cell r="M113">
            <v>1</v>
          </cell>
          <cell r="N113" t="str">
            <v>小</v>
          </cell>
        </row>
        <row r="114">
          <cell r="B114">
            <v>113298</v>
          </cell>
          <cell r="C114" t="str">
            <v>逸都路店</v>
          </cell>
          <cell r="D114" t="str">
            <v>西门二片</v>
          </cell>
          <cell r="E114" t="str">
            <v>C1</v>
          </cell>
          <cell r="F114">
            <v>6</v>
          </cell>
          <cell r="G114">
            <v>8</v>
          </cell>
          <cell r="H114">
            <v>8</v>
          </cell>
          <cell r="I114">
            <v>1</v>
          </cell>
          <cell r="J114">
            <v>30</v>
          </cell>
          <cell r="K114">
            <v>4</v>
          </cell>
          <cell r="L114">
            <v>60</v>
          </cell>
          <cell r="M114">
            <v>1</v>
          </cell>
          <cell r="N114" t="str">
            <v>大</v>
          </cell>
        </row>
        <row r="115">
          <cell r="B115">
            <v>732</v>
          </cell>
          <cell r="C115" t="str">
            <v>邛崃市羊安镇永康大道药店</v>
          </cell>
          <cell r="D115" t="str">
            <v>城郊一片</v>
          </cell>
          <cell r="E115" t="str">
            <v>C1</v>
          </cell>
          <cell r="F115">
            <v>8</v>
          </cell>
          <cell r="G115">
            <v>6</v>
          </cell>
          <cell r="H115">
            <v>6</v>
          </cell>
          <cell r="I115">
            <v>1</v>
          </cell>
          <cell r="J115">
            <v>30</v>
          </cell>
          <cell r="K115">
            <v>4</v>
          </cell>
          <cell r="L115">
            <v>60</v>
          </cell>
          <cell r="M115">
            <v>1</v>
          </cell>
          <cell r="N115" t="str">
            <v>大</v>
          </cell>
        </row>
        <row r="116">
          <cell r="B116">
            <v>115971</v>
          </cell>
          <cell r="C116" t="str">
            <v>天顺路店</v>
          </cell>
          <cell r="D116" t="str">
            <v>西门一片</v>
          </cell>
          <cell r="E116" t="str">
            <v>C1</v>
          </cell>
          <cell r="F116">
            <v>5</v>
          </cell>
          <cell r="G116">
            <v>6</v>
          </cell>
          <cell r="H116">
            <v>6</v>
          </cell>
          <cell r="I116">
            <v>1</v>
          </cell>
          <cell r="J116">
            <v>30</v>
          </cell>
          <cell r="K116">
            <v>4</v>
          </cell>
          <cell r="L116">
            <v>60</v>
          </cell>
          <cell r="M116">
            <v>1</v>
          </cell>
          <cell r="N116" t="str">
            <v>小</v>
          </cell>
        </row>
        <row r="117">
          <cell r="B117">
            <v>118951</v>
          </cell>
          <cell r="C117" t="str">
            <v>金祥店</v>
          </cell>
          <cell r="D117" t="str">
            <v>西门二片</v>
          </cell>
          <cell r="E117" t="str">
            <v>C1</v>
          </cell>
          <cell r="F117">
            <v>5</v>
          </cell>
          <cell r="G117">
            <v>6</v>
          </cell>
          <cell r="H117">
            <v>5</v>
          </cell>
          <cell r="I117">
            <v>1</v>
          </cell>
          <cell r="J117">
            <v>30</v>
          </cell>
          <cell r="K117">
            <v>4</v>
          </cell>
          <cell r="L117">
            <v>60</v>
          </cell>
          <cell r="M117">
            <v>1</v>
          </cell>
          <cell r="N117" t="str">
            <v>小</v>
          </cell>
        </row>
        <row r="118">
          <cell r="B118">
            <v>713</v>
          </cell>
          <cell r="C118" t="str">
            <v>都江堰聚源镇药店</v>
          </cell>
          <cell r="D118" t="str">
            <v>都江堰片区</v>
          </cell>
          <cell r="E118" t="str">
            <v>C1</v>
          </cell>
          <cell r="F118">
            <v>8</v>
          </cell>
          <cell r="G118">
            <v>6</v>
          </cell>
          <cell r="H118">
            <v>6</v>
          </cell>
          <cell r="I118">
            <v>1</v>
          </cell>
          <cell r="J118">
            <v>30</v>
          </cell>
          <cell r="K118">
            <v>4</v>
          </cell>
          <cell r="L118">
            <v>60</v>
          </cell>
          <cell r="M118">
            <v>1</v>
          </cell>
          <cell r="N118" t="str">
            <v>小</v>
          </cell>
        </row>
        <row r="119">
          <cell r="B119">
            <v>113025</v>
          </cell>
          <cell r="C119" t="str">
            <v>蜀鑫路店</v>
          </cell>
          <cell r="D119" t="str">
            <v>西门二片</v>
          </cell>
          <cell r="E119" t="str">
            <v>C1</v>
          </cell>
          <cell r="F119">
            <v>6</v>
          </cell>
          <cell r="G119">
            <v>6</v>
          </cell>
          <cell r="H119">
            <v>6</v>
          </cell>
          <cell r="I119">
            <v>1</v>
          </cell>
          <cell r="J119">
            <v>30</v>
          </cell>
          <cell r="K119">
            <v>4</v>
          </cell>
          <cell r="L119">
            <v>60</v>
          </cell>
          <cell r="M119">
            <v>1</v>
          </cell>
          <cell r="N119" t="str">
            <v>大</v>
          </cell>
        </row>
        <row r="120">
          <cell r="B120">
            <v>122198</v>
          </cell>
          <cell r="C120" t="str">
            <v>华泰路二药店</v>
          </cell>
          <cell r="D120" t="str">
            <v>东南片区</v>
          </cell>
          <cell r="E120" t="str">
            <v>C1</v>
          </cell>
          <cell r="F120">
            <v>5</v>
          </cell>
          <cell r="G120">
            <v>6</v>
          </cell>
          <cell r="H120">
            <v>6</v>
          </cell>
          <cell r="I120">
            <v>1</v>
          </cell>
          <cell r="J120">
            <v>30</v>
          </cell>
          <cell r="K120">
            <v>4</v>
          </cell>
          <cell r="L120">
            <v>60</v>
          </cell>
          <cell r="M120">
            <v>1</v>
          </cell>
          <cell r="N120" t="str">
            <v>大</v>
          </cell>
        </row>
        <row r="121">
          <cell r="B121">
            <v>102567</v>
          </cell>
          <cell r="C121" t="str">
            <v>新津武阳西路</v>
          </cell>
          <cell r="D121" t="str">
            <v>新津片区</v>
          </cell>
          <cell r="E121" t="str">
            <v>C1</v>
          </cell>
          <cell r="F121">
            <v>6</v>
          </cell>
          <cell r="G121">
            <v>6</v>
          </cell>
          <cell r="H121">
            <v>6</v>
          </cell>
          <cell r="I121">
            <v>1</v>
          </cell>
          <cell r="J121">
            <v>30</v>
          </cell>
          <cell r="K121">
            <v>4</v>
          </cell>
          <cell r="L121">
            <v>60</v>
          </cell>
          <cell r="M121">
            <v>1</v>
          </cell>
          <cell r="N121" t="str">
            <v>大</v>
          </cell>
        </row>
        <row r="122">
          <cell r="B122">
            <v>104429</v>
          </cell>
          <cell r="C122" t="str">
            <v>大华街药店</v>
          </cell>
          <cell r="D122" t="str">
            <v>西门二片</v>
          </cell>
          <cell r="E122" t="str">
            <v>C1</v>
          </cell>
          <cell r="F122">
            <v>8</v>
          </cell>
          <cell r="G122">
            <v>6</v>
          </cell>
          <cell r="H122">
            <v>6</v>
          </cell>
          <cell r="I122">
            <v>1</v>
          </cell>
          <cell r="J122">
            <v>30</v>
          </cell>
          <cell r="K122">
            <v>4</v>
          </cell>
          <cell r="L122">
            <v>60</v>
          </cell>
          <cell r="M122">
            <v>1</v>
          </cell>
          <cell r="N122" t="str">
            <v>大</v>
          </cell>
        </row>
        <row r="123">
          <cell r="B123">
            <v>52</v>
          </cell>
          <cell r="C123" t="str">
            <v>崇州中心店</v>
          </cell>
          <cell r="D123" t="str">
            <v>崇州片区</v>
          </cell>
          <cell r="E123" t="str">
            <v>C1</v>
          </cell>
          <cell r="F123">
            <v>6</v>
          </cell>
          <cell r="G123">
            <v>6</v>
          </cell>
          <cell r="H123">
            <v>6</v>
          </cell>
          <cell r="I123">
            <v>1</v>
          </cell>
          <cell r="J123">
            <v>30</v>
          </cell>
          <cell r="K123">
            <v>4</v>
          </cell>
          <cell r="L123">
            <v>60</v>
          </cell>
          <cell r="M123">
            <v>1</v>
          </cell>
          <cell r="N123" t="str">
            <v>小</v>
          </cell>
        </row>
        <row r="124">
          <cell r="B124">
            <v>113833</v>
          </cell>
          <cell r="C124" t="str">
            <v>光华西一路</v>
          </cell>
          <cell r="D124" t="str">
            <v>西门二片</v>
          </cell>
          <cell r="E124" t="str">
            <v>C1</v>
          </cell>
          <cell r="F124">
            <v>5</v>
          </cell>
          <cell r="G124">
            <v>6</v>
          </cell>
          <cell r="H124">
            <v>6</v>
          </cell>
          <cell r="I124">
            <v>1</v>
          </cell>
          <cell r="J124">
            <v>30</v>
          </cell>
          <cell r="K124">
            <v>4</v>
          </cell>
          <cell r="L124">
            <v>60</v>
          </cell>
          <cell r="M124">
            <v>1</v>
          </cell>
          <cell r="N124" t="str">
            <v>大</v>
          </cell>
        </row>
        <row r="125">
          <cell r="B125">
            <v>110378</v>
          </cell>
          <cell r="C125" t="str">
            <v>都江堰宝莲路</v>
          </cell>
          <cell r="D125" t="str">
            <v>都江堰片区</v>
          </cell>
          <cell r="E125" t="str">
            <v>C1</v>
          </cell>
          <cell r="F125">
            <v>6</v>
          </cell>
          <cell r="G125">
            <v>6</v>
          </cell>
          <cell r="H125">
            <v>6</v>
          </cell>
          <cell r="I125">
            <v>1</v>
          </cell>
          <cell r="J125">
            <v>30</v>
          </cell>
          <cell r="K125">
            <v>4</v>
          </cell>
          <cell r="L125">
            <v>60</v>
          </cell>
          <cell r="M125">
            <v>1</v>
          </cell>
          <cell r="N125" t="str">
            <v>小</v>
          </cell>
        </row>
        <row r="126">
          <cell r="B126">
            <v>119263</v>
          </cell>
          <cell r="C126" t="str">
            <v>蜀源路店</v>
          </cell>
          <cell r="D126" t="str">
            <v>西门二片</v>
          </cell>
          <cell r="E126" t="str">
            <v>C1</v>
          </cell>
          <cell r="F126">
            <v>5</v>
          </cell>
          <cell r="G126">
            <v>6</v>
          </cell>
          <cell r="H126">
            <v>6</v>
          </cell>
          <cell r="I126">
            <v>1</v>
          </cell>
          <cell r="J126">
            <v>30</v>
          </cell>
          <cell r="K126">
            <v>4</v>
          </cell>
          <cell r="L126">
            <v>60</v>
          </cell>
          <cell r="M126">
            <v>1</v>
          </cell>
          <cell r="N126" t="str">
            <v>小</v>
          </cell>
        </row>
        <row r="127">
          <cell r="B127">
            <v>117637</v>
          </cell>
          <cell r="C127" t="str">
            <v>金巷西街店</v>
          </cell>
          <cell r="D127" t="str">
            <v>城郊一片</v>
          </cell>
          <cell r="E127" t="str">
            <v>C2</v>
          </cell>
          <cell r="F127">
            <v>5</v>
          </cell>
          <cell r="G127">
            <v>6</v>
          </cell>
          <cell r="H127">
            <v>6</v>
          </cell>
          <cell r="I127">
            <v>1</v>
          </cell>
          <cell r="J127">
            <v>30</v>
          </cell>
          <cell r="K127">
            <v>4</v>
          </cell>
          <cell r="L127">
            <v>60</v>
          </cell>
          <cell r="M127">
            <v>1</v>
          </cell>
          <cell r="N127" t="str">
            <v>小</v>
          </cell>
        </row>
        <row r="128">
          <cell r="B128">
            <v>116773</v>
          </cell>
          <cell r="C128" t="str">
            <v>经一路店</v>
          </cell>
          <cell r="D128" t="str">
            <v>西门二片</v>
          </cell>
          <cell r="E128" t="str">
            <v>C2</v>
          </cell>
          <cell r="F128">
            <v>5</v>
          </cell>
          <cell r="G128">
            <v>6</v>
          </cell>
          <cell r="H128">
            <v>6</v>
          </cell>
          <cell r="I128">
            <v>1</v>
          </cell>
          <cell r="J128">
            <v>30</v>
          </cell>
          <cell r="K128">
            <v>4</v>
          </cell>
          <cell r="L128">
            <v>60</v>
          </cell>
          <cell r="M128">
            <v>1</v>
          </cell>
          <cell r="N128" t="str">
            <v>小</v>
          </cell>
        </row>
        <row r="129">
          <cell r="B129">
            <v>113008</v>
          </cell>
          <cell r="C129" t="str">
            <v>尚锦路店</v>
          </cell>
          <cell r="D129" t="str">
            <v>城中片区</v>
          </cell>
          <cell r="E129" t="str">
            <v>C2</v>
          </cell>
          <cell r="F129">
            <v>5</v>
          </cell>
          <cell r="G129">
            <v>6</v>
          </cell>
          <cell r="H129">
            <v>6</v>
          </cell>
          <cell r="I129">
            <v>1</v>
          </cell>
          <cell r="J129">
            <v>30</v>
          </cell>
          <cell r="K129">
            <v>3</v>
          </cell>
          <cell r="L129">
            <v>60</v>
          </cell>
          <cell r="M129">
            <v>1</v>
          </cell>
          <cell r="N129" t="str">
            <v>大</v>
          </cell>
        </row>
        <row r="130">
          <cell r="B130">
            <v>117923</v>
          </cell>
          <cell r="C130" t="str">
            <v>观音阁店</v>
          </cell>
          <cell r="D130" t="str">
            <v>城郊一片</v>
          </cell>
          <cell r="E130" t="str">
            <v>C1</v>
          </cell>
          <cell r="F130">
            <v>5</v>
          </cell>
          <cell r="G130">
            <v>6</v>
          </cell>
          <cell r="H130">
            <v>6</v>
          </cell>
          <cell r="I130">
            <v>1</v>
          </cell>
          <cell r="J130">
            <v>30</v>
          </cell>
          <cell r="K130">
            <v>4</v>
          </cell>
          <cell r="L130">
            <v>60</v>
          </cell>
          <cell r="M130">
            <v>1</v>
          </cell>
          <cell r="N130" t="str">
            <v>小</v>
          </cell>
        </row>
        <row r="131">
          <cell r="B131">
            <v>114069</v>
          </cell>
          <cell r="C131" t="str">
            <v>剑南大道店</v>
          </cell>
          <cell r="D131" t="str">
            <v>东南片区</v>
          </cell>
          <cell r="E131" t="str">
            <v>C2</v>
          </cell>
          <cell r="F131">
            <v>5</v>
          </cell>
          <cell r="G131">
            <v>6</v>
          </cell>
          <cell r="H131">
            <v>6</v>
          </cell>
          <cell r="I131">
            <v>1</v>
          </cell>
          <cell r="J131">
            <v>30</v>
          </cell>
          <cell r="K131">
            <v>4</v>
          </cell>
          <cell r="L131">
            <v>60</v>
          </cell>
          <cell r="M131">
            <v>1</v>
          </cell>
          <cell r="N131" t="str">
            <v>大</v>
          </cell>
        </row>
        <row r="132">
          <cell r="B132">
            <v>106568</v>
          </cell>
          <cell r="C132" t="str">
            <v>四川太极高新区中和公济桥路药店</v>
          </cell>
          <cell r="D132" t="str">
            <v>东南片区</v>
          </cell>
          <cell r="E132" t="str">
            <v>C2</v>
          </cell>
          <cell r="F132">
            <v>8</v>
          </cell>
          <cell r="G132">
            <v>10</v>
          </cell>
          <cell r="H132">
            <v>10</v>
          </cell>
          <cell r="I132">
            <v>1</v>
          </cell>
          <cell r="J132">
            <v>30</v>
          </cell>
          <cell r="K132">
            <v>4</v>
          </cell>
          <cell r="L132">
            <v>60</v>
          </cell>
          <cell r="M132">
            <v>1</v>
          </cell>
          <cell r="N132" t="str">
            <v>大</v>
          </cell>
        </row>
        <row r="133">
          <cell r="B133">
            <v>371</v>
          </cell>
          <cell r="C133" t="str">
            <v>兴义镇万兴路药店</v>
          </cell>
          <cell r="D133" t="str">
            <v>新津片区</v>
          </cell>
          <cell r="E133" t="str">
            <v>C2</v>
          </cell>
          <cell r="F133">
            <v>8</v>
          </cell>
          <cell r="G133">
            <v>10</v>
          </cell>
          <cell r="H133">
            <v>10</v>
          </cell>
          <cell r="I133">
            <v>1</v>
          </cell>
          <cell r="J133">
            <v>30</v>
          </cell>
          <cell r="K133">
            <v>4</v>
          </cell>
          <cell r="L133">
            <v>60</v>
          </cell>
          <cell r="M133">
            <v>1</v>
          </cell>
          <cell r="N133" t="str">
            <v>大</v>
          </cell>
        </row>
        <row r="134">
          <cell r="B134">
            <v>118758</v>
          </cell>
          <cell r="C134" t="str">
            <v>水碾河</v>
          </cell>
          <cell r="D134" t="str">
            <v>城中片区</v>
          </cell>
          <cell r="E134" t="str">
            <v>C2</v>
          </cell>
          <cell r="F134">
            <v>5</v>
          </cell>
          <cell r="G134">
            <v>6</v>
          </cell>
          <cell r="H134">
            <v>5</v>
          </cell>
          <cell r="I134">
            <v>1</v>
          </cell>
          <cell r="J134">
            <v>30</v>
          </cell>
          <cell r="K134">
            <v>3</v>
          </cell>
          <cell r="L134">
            <v>60</v>
          </cell>
          <cell r="M134">
            <v>1</v>
          </cell>
          <cell r="N134" t="str">
            <v>小</v>
          </cell>
        </row>
        <row r="135">
          <cell r="B135">
            <v>123007</v>
          </cell>
          <cell r="C135" t="str">
            <v>元通大道店</v>
          </cell>
          <cell r="D135" t="str">
            <v>城郊一片</v>
          </cell>
          <cell r="E135" t="str">
            <v>C2</v>
          </cell>
          <cell r="F135">
            <v>6</v>
          </cell>
          <cell r="G135">
            <v>6</v>
          </cell>
          <cell r="H135">
            <v>5</v>
          </cell>
          <cell r="I135">
            <v>1</v>
          </cell>
          <cell r="J135">
            <v>30</v>
          </cell>
          <cell r="K135">
            <v>4</v>
          </cell>
          <cell r="L135">
            <v>60</v>
          </cell>
          <cell r="M135">
            <v>1</v>
          </cell>
          <cell r="N135" t="str">
            <v>大</v>
          </cell>
        </row>
        <row r="136">
          <cell r="B136">
            <v>122176</v>
          </cell>
          <cell r="C136" t="str">
            <v>怀远二店</v>
          </cell>
          <cell r="D136" t="str">
            <v>崇州片区</v>
          </cell>
          <cell r="E136" t="str">
            <v>C2</v>
          </cell>
          <cell r="F136">
            <v>6</v>
          </cell>
          <cell r="G136">
            <v>6</v>
          </cell>
          <cell r="H136">
            <v>6</v>
          </cell>
          <cell r="I136">
            <v>1</v>
          </cell>
          <cell r="J136">
            <v>30</v>
          </cell>
          <cell r="K136">
            <v>4</v>
          </cell>
          <cell r="L136">
            <v>60</v>
          </cell>
          <cell r="M136">
            <v>1</v>
          </cell>
          <cell r="N136" t="str">
            <v>大</v>
          </cell>
        </row>
        <row r="137">
          <cell r="B137">
            <v>119262</v>
          </cell>
          <cell r="C137" t="str">
            <v>驷马桥店</v>
          </cell>
          <cell r="D137" t="str">
            <v>北门片区</v>
          </cell>
          <cell r="E137" t="str">
            <v>C2</v>
          </cell>
          <cell r="F137">
            <v>6</v>
          </cell>
          <cell r="G137">
            <v>6</v>
          </cell>
          <cell r="H137">
            <v>5</v>
          </cell>
          <cell r="I137">
            <v>1</v>
          </cell>
          <cell r="J137">
            <v>30</v>
          </cell>
          <cell r="K137">
            <v>3</v>
          </cell>
          <cell r="L137">
            <v>60</v>
          </cell>
          <cell r="M137">
            <v>1</v>
          </cell>
          <cell r="N137" t="str">
            <v>小</v>
          </cell>
        </row>
        <row r="138">
          <cell r="B138">
            <v>122906</v>
          </cell>
          <cell r="C138" t="str">
            <v>医贸大道店</v>
          </cell>
          <cell r="D138" t="str">
            <v>北门片区</v>
          </cell>
          <cell r="E138" t="str">
            <v>C2</v>
          </cell>
          <cell r="F138">
            <v>6</v>
          </cell>
          <cell r="G138">
            <v>6</v>
          </cell>
          <cell r="H138">
            <v>5</v>
          </cell>
          <cell r="I138">
            <v>1</v>
          </cell>
          <cell r="J138">
            <v>30</v>
          </cell>
          <cell r="K138">
            <v>4</v>
          </cell>
          <cell r="L138">
            <v>60</v>
          </cell>
          <cell r="M138">
            <v>1</v>
          </cell>
          <cell r="N138" t="str">
            <v>大</v>
          </cell>
        </row>
        <row r="139">
          <cell r="B139">
            <v>122686</v>
          </cell>
          <cell r="C139" t="str">
            <v>大邑蜀望路店</v>
          </cell>
          <cell r="D139" t="str">
            <v>城郊一片</v>
          </cell>
          <cell r="E139" t="str">
            <v>C2</v>
          </cell>
          <cell r="F139">
            <v>6</v>
          </cell>
          <cell r="G139">
            <v>6</v>
          </cell>
          <cell r="H139">
            <v>5</v>
          </cell>
          <cell r="I139">
            <v>1</v>
          </cell>
          <cell r="J139">
            <v>30</v>
          </cell>
          <cell r="K139">
            <v>4</v>
          </cell>
          <cell r="L139">
            <v>60</v>
          </cell>
          <cell r="M139">
            <v>1</v>
          </cell>
          <cell r="N139" t="str">
            <v>大</v>
          </cell>
        </row>
        <row r="140">
          <cell r="B140">
            <v>122718</v>
          </cell>
          <cell r="C140" t="str">
            <v>大邑南街店</v>
          </cell>
          <cell r="D140" t="str">
            <v>城郊一片</v>
          </cell>
          <cell r="E140" t="str">
            <v>C2</v>
          </cell>
          <cell r="F140">
            <v>6</v>
          </cell>
          <cell r="G140">
            <v>6</v>
          </cell>
          <cell r="H140">
            <v>5</v>
          </cell>
          <cell r="I140">
            <v>1</v>
          </cell>
          <cell r="J140">
            <v>30</v>
          </cell>
          <cell r="K140">
            <v>4</v>
          </cell>
          <cell r="L140">
            <v>60</v>
          </cell>
          <cell r="M140">
            <v>1</v>
          </cell>
          <cell r="N140" t="str">
            <v>小</v>
          </cell>
        </row>
        <row r="141">
          <cell r="B141">
            <v>591</v>
          </cell>
          <cell r="C141" t="str">
            <v>邛崃市临邛镇凤凰大道药店</v>
          </cell>
          <cell r="D141" t="str">
            <v>城郊一片</v>
          </cell>
          <cell r="E141" t="str">
            <v>C2</v>
          </cell>
          <cell r="F141">
            <v>8</v>
          </cell>
          <cell r="G141">
            <v>6</v>
          </cell>
          <cell r="H141">
            <v>5</v>
          </cell>
          <cell r="I141">
            <v>1</v>
          </cell>
          <cell r="J141">
            <v>30</v>
          </cell>
          <cell r="K141">
            <v>4</v>
          </cell>
          <cell r="L141">
            <v>60</v>
          </cell>
          <cell r="M141">
            <v>1</v>
          </cell>
          <cell r="N141" t="str">
            <v>小</v>
          </cell>
        </row>
        <row r="142">
          <cell r="B142">
            <v>56</v>
          </cell>
          <cell r="C142" t="str">
            <v>四川太极三江店</v>
          </cell>
          <cell r="D142" t="str">
            <v>崇州片区</v>
          </cell>
          <cell r="E142" t="str">
            <v>C2</v>
          </cell>
          <cell r="F142">
            <v>6</v>
          </cell>
          <cell r="G142">
            <v>6</v>
          </cell>
          <cell r="H142">
            <v>5</v>
          </cell>
          <cell r="I142">
            <v>1</v>
          </cell>
          <cell r="J142">
            <v>30</v>
          </cell>
          <cell r="K142">
            <v>4</v>
          </cell>
          <cell r="L142">
            <v>60</v>
          </cell>
          <cell r="M142">
            <v>1</v>
          </cell>
          <cell r="N142" t="str">
            <v>大</v>
          </cell>
        </row>
        <row r="143">
          <cell r="F143">
            <v>1000</v>
          </cell>
          <cell r="G143">
            <v>1000</v>
          </cell>
          <cell r="H143">
            <v>1000</v>
          </cell>
          <cell r="I143">
            <v>141</v>
          </cell>
          <cell r="J143">
            <v>5000</v>
          </cell>
          <cell r="K143">
            <v>600</v>
          </cell>
          <cell r="L143">
            <v>10000</v>
          </cell>
          <cell r="M143">
            <v>141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门店ID</v>
          </cell>
          <cell r="D1" t="str">
            <v>门店名称</v>
          </cell>
          <cell r="E1" t="str">
            <v>片区名称</v>
          </cell>
        </row>
        <row r="2">
          <cell r="C2">
            <v>337</v>
          </cell>
          <cell r="D2" t="str">
            <v>四川太极浆洗街药店</v>
          </cell>
          <cell r="E2" t="str">
            <v>旗舰片区</v>
          </cell>
        </row>
        <row r="3">
          <cell r="C3">
            <v>582</v>
          </cell>
          <cell r="D3" t="str">
            <v>青羊区十二桥药店</v>
          </cell>
          <cell r="E3" t="str">
            <v>西门一片</v>
          </cell>
        </row>
        <row r="4">
          <cell r="C4">
            <v>114685</v>
          </cell>
          <cell r="D4" t="str">
            <v>三医院店（青龙街）</v>
          </cell>
          <cell r="E4" t="str">
            <v>旗舰片区</v>
          </cell>
        </row>
        <row r="5">
          <cell r="C5">
            <v>517</v>
          </cell>
          <cell r="D5" t="str">
            <v>青羊区北东街店</v>
          </cell>
          <cell r="E5" t="str">
            <v>西门一片</v>
          </cell>
        </row>
        <row r="6">
          <cell r="C6">
            <v>385</v>
          </cell>
          <cell r="D6" t="str">
            <v>五津西路药店</v>
          </cell>
          <cell r="E6" t="str">
            <v>新津片区</v>
          </cell>
        </row>
        <row r="7">
          <cell r="C7">
            <v>571</v>
          </cell>
          <cell r="D7" t="str">
            <v>高新区民丰大道西段药店</v>
          </cell>
          <cell r="E7" t="str">
            <v>东南片区</v>
          </cell>
        </row>
        <row r="8">
          <cell r="C8">
            <v>343</v>
          </cell>
          <cell r="D8" t="str">
            <v>光华药店</v>
          </cell>
          <cell r="E8" t="str">
            <v>西门一片</v>
          </cell>
        </row>
        <row r="9">
          <cell r="C9">
            <v>399</v>
          </cell>
          <cell r="D9" t="str">
            <v>成都成汉太极大药房有限公司</v>
          </cell>
          <cell r="E9" t="str">
            <v>旗舰片区</v>
          </cell>
        </row>
        <row r="10">
          <cell r="C10">
            <v>120844</v>
          </cell>
          <cell r="D10" t="str">
            <v>彭州致和路店</v>
          </cell>
          <cell r="E10" t="str">
            <v>西门二片</v>
          </cell>
        </row>
        <row r="11">
          <cell r="C11">
            <v>114844</v>
          </cell>
          <cell r="D11" t="str">
            <v>培华东路店（六医院店）</v>
          </cell>
          <cell r="E11" t="str">
            <v>西门一片</v>
          </cell>
        </row>
        <row r="12">
          <cell r="C12">
            <v>712</v>
          </cell>
          <cell r="D12" t="str">
            <v>成华区华泰路药店</v>
          </cell>
          <cell r="E12" t="str">
            <v>东南片区</v>
          </cell>
        </row>
        <row r="13">
          <cell r="C13">
            <v>742</v>
          </cell>
          <cell r="D13" t="str">
            <v>锦江区庆云南街药店</v>
          </cell>
          <cell r="E13" t="str">
            <v>旗舰片区</v>
          </cell>
        </row>
        <row r="14">
          <cell r="C14">
            <v>365</v>
          </cell>
          <cell r="D14" t="str">
            <v>光华村街药店</v>
          </cell>
          <cell r="E14" t="str">
            <v>西门一片</v>
          </cell>
        </row>
        <row r="15">
          <cell r="C15">
            <v>117491</v>
          </cell>
          <cell r="D15" t="str">
            <v>花照壁中横街</v>
          </cell>
          <cell r="E15" t="str">
            <v>西门一片</v>
          </cell>
        </row>
        <row r="16">
          <cell r="C16">
            <v>341</v>
          </cell>
          <cell r="D16" t="str">
            <v>邛崃中心药店</v>
          </cell>
          <cell r="E16" t="str">
            <v>城郊一片</v>
          </cell>
        </row>
        <row r="17">
          <cell r="C17">
            <v>730</v>
          </cell>
          <cell r="D17" t="str">
            <v>新都区新繁镇繁江北路药店</v>
          </cell>
          <cell r="E17" t="str">
            <v>西门二片</v>
          </cell>
        </row>
        <row r="18">
          <cell r="C18">
            <v>103639</v>
          </cell>
          <cell r="D18" t="str">
            <v>金马河</v>
          </cell>
          <cell r="E18" t="str">
            <v>东南片区</v>
          </cell>
        </row>
        <row r="19">
          <cell r="C19">
            <v>578</v>
          </cell>
          <cell r="D19" t="str">
            <v>成华区华油路药店</v>
          </cell>
          <cell r="E19" t="str">
            <v>西门一片</v>
          </cell>
        </row>
        <row r="20">
          <cell r="C20">
            <v>513</v>
          </cell>
          <cell r="D20" t="str">
            <v>武侯区顺和街店</v>
          </cell>
          <cell r="E20" t="str">
            <v>西门二片</v>
          </cell>
        </row>
        <row r="21">
          <cell r="C21">
            <v>104428</v>
          </cell>
          <cell r="D21" t="str">
            <v>永康东路药店 </v>
          </cell>
          <cell r="E21" t="str">
            <v>崇州片区</v>
          </cell>
        </row>
        <row r="22">
          <cell r="C22">
            <v>744</v>
          </cell>
          <cell r="D22" t="str">
            <v>武侯区科华街药店</v>
          </cell>
          <cell r="E22" t="str">
            <v>旗舰片区</v>
          </cell>
        </row>
        <row r="23">
          <cell r="C23">
            <v>514</v>
          </cell>
          <cell r="D23" t="str">
            <v>新津邓双镇岷江店</v>
          </cell>
          <cell r="E23" t="str">
            <v>新津片区</v>
          </cell>
        </row>
        <row r="24">
          <cell r="C24">
            <v>359</v>
          </cell>
          <cell r="D24" t="str">
            <v>枣子巷药店</v>
          </cell>
          <cell r="E24" t="str">
            <v>西门一片</v>
          </cell>
        </row>
        <row r="25">
          <cell r="C25">
            <v>581</v>
          </cell>
          <cell r="D25" t="str">
            <v>成华区二环路北四段药店（汇融名城）</v>
          </cell>
          <cell r="E25" t="str">
            <v>西门一片</v>
          </cell>
        </row>
        <row r="26">
          <cell r="C26">
            <v>379</v>
          </cell>
          <cell r="D26" t="str">
            <v>土龙路药店</v>
          </cell>
          <cell r="E26" t="str">
            <v>西门一片</v>
          </cell>
        </row>
        <row r="27">
          <cell r="C27">
            <v>724</v>
          </cell>
          <cell r="D27" t="str">
            <v>锦江区观音桥街药店</v>
          </cell>
          <cell r="E27" t="str">
            <v>东南片区</v>
          </cell>
        </row>
        <row r="28">
          <cell r="C28">
            <v>105267</v>
          </cell>
          <cell r="D28" t="str">
            <v>四川太极金牛区蜀汉路药店</v>
          </cell>
          <cell r="E28" t="str">
            <v>西门一片</v>
          </cell>
        </row>
        <row r="29">
          <cell r="C29">
            <v>377</v>
          </cell>
          <cell r="D29" t="str">
            <v>新园大道药店</v>
          </cell>
          <cell r="E29" t="str">
            <v>东南片区</v>
          </cell>
        </row>
        <row r="30">
          <cell r="C30">
            <v>54</v>
          </cell>
          <cell r="D30" t="str">
            <v>怀远店</v>
          </cell>
          <cell r="E30" t="str">
            <v>崇州片区</v>
          </cell>
        </row>
        <row r="31">
          <cell r="C31">
            <v>118074</v>
          </cell>
          <cell r="D31" t="str">
            <v>泰和二街</v>
          </cell>
          <cell r="E31" t="str">
            <v>东南片区</v>
          </cell>
        </row>
        <row r="32">
          <cell r="C32">
            <v>111400</v>
          </cell>
          <cell r="D32" t="str">
            <v>杏林路</v>
          </cell>
          <cell r="E32" t="str">
            <v>城郊一片</v>
          </cell>
        </row>
        <row r="33">
          <cell r="C33">
            <v>511</v>
          </cell>
          <cell r="D33" t="str">
            <v>成华杉板桥南一路店</v>
          </cell>
          <cell r="E33" t="str">
            <v>东南片区</v>
          </cell>
        </row>
        <row r="34">
          <cell r="C34">
            <v>357</v>
          </cell>
          <cell r="D34" t="str">
            <v>清江东路药店</v>
          </cell>
          <cell r="E34" t="str">
            <v>西门一片</v>
          </cell>
        </row>
        <row r="35">
          <cell r="C35">
            <v>707</v>
          </cell>
          <cell r="D35" t="str">
            <v>成华区万科路药店</v>
          </cell>
          <cell r="E35" t="str">
            <v>东南片区</v>
          </cell>
        </row>
        <row r="36">
          <cell r="C36">
            <v>373</v>
          </cell>
          <cell r="D36" t="str">
            <v>通盈街药店</v>
          </cell>
          <cell r="E36" t="str">
            <v>东南片区</v>
          </cell>
        </row>
        <row r="37">
          <cell r="C37">
            <v>111219</v>
          </cell>
          <cell r="D37" t="str">
            <v>花照壁</v>
          </cell>
          <cell r="E37" t="str">
            <v>西门一片</v>
          </cell>
        </row>
        <row r="38">
          <cell r="C38">
            <v>546</v>
          </cell>
          <cell r="D38" t="str">
            <v>锦江区榕声路店</v>
          </cell>
          <cell r="E38" t="str">
            <v>东南片区</v>
          </cell>
        </row>
        <row r="39">
          <cell r="C39">
            <v>585</v>
          </cell>
          <cell r="D39" t="str">
            <v>成华区羊子山西路药店（兴元华盛）</v>
          </cell>
          <cell r="E39" t="str">
            <v>西门一片</v>
          </cell>
        </row>
        <row r="40">
          <cell r="C40">
            <v>108656</v>
          </cell>
          <cell r="D40" t="str">
            <v>四川太极新津五津西路二店</v>
          </cell>
          <cell r="E40" t="str">
            <v>新津片区</v>
          </cell>
        </row>
        <row r="41">
          <cell r="C41">
            <v>106066</v>
          </cell>
          <cell r="D41" t="str">
            <v>梨花街</v>
          </cell>
          <cell r="E41" t="str">
            <v>旗舰片区</v>
          </cell>
        </row>
        <row r="42">
          <cell r="C42">
            <v>107658</v>
          </cell>
          <cell r="D42" t="str">
            <v>四川太极新都区新都街道万和北路药店</v>
          </cell>
          <cell r="E42" t="str">
            <v>西门二片</v>
          </cell>
        </row>
        <row r="43">
          <cell r="C43">
            <v>539</v>
          </cell>
          <cell r="D43" t="str">
            <v>大邑县晋原镇子龙路店</v>
          </cell>
          <cell r="E43" t="str">
            <v>城郊一片</v>
          </cell>
        </row>
        <row r="44">
          <cell r="C44">
            <v>105751</v>
          </cell>
          <cell r="D44" t="str">
            <v>新下街</v>
          </cell>
          <cell r="E44" t="str">
            <v>东南片区</v>
          </cell>
        </row>
        <row r="45">
          <cell r="C45">
            <v>587</v>
          </cell>
          <cell r="D45" t="str">
            <v>都江堰景中路店</v>
          </cell>
          <cell r="E45" t="str">
            <v>城郊一片</v>
          </cell>
        </row>
        <row r="46">
          <cell r="C46">
            <v>391</v>
          </cell>
          <cell r="D46" t="str">
            <v>金丝街药店</v>
          </cell>
          <cell r="E46" t="str">
            <v>西门一片</v>
          </cell>
        </row>
        <row r="47">
          <cell r="C47">
            <v>598</v>
          </cell>
          <cell r="D47" t="str">
            <v>锦江区水杉街药店</v>
          </cell>
          <cell r="E47" t="str">
            <v>东南片区</v>
          </cell>
        </row>
        <row r="48">
          <cell r="C48">
            <v>114622</v>
          </cell>
          <cell r="D48" t="str">
            <v>东昌路店</v>
          </cell>
          <cell r="E48" t="str">
            <v>西门一片</v>
          </cell>
        </row>
        <row r="49">
          <cell r="C49">
            <v>101453</v>
          </cell>
          <cell r="D49" t="str">
            <v>温江区公平街道江安路药店</v>
          </cell>
          <cell r="E49" t="str">
            <v>西门二片</v>
          </cell>
        </row>
        <row r="50">
          <cell r="C50">
            <v>102934</v>
          </cell>
          <cell r="D50" t="str">
            <v>银河北街</v>
          </cell>
          <cell r="E50" t="str">
            <v>西门一片</v>
          </cell>
        </row>
        <row r="51">
          <cell r="C51">
            <v>106569</v>
          </cell>
          <cell r="D51" t="str">
            <v>大悦路店</v>
          </cell>
          <cell r="E51" t="str">
            <v>西门二片</v>
          </cell>
        </row>
        <row r="52">
          <cell r="C52">
            <v>387</v>
          </cell>
          <cell r="D52" t="str">
            <v>新乐中街药店</v>
          </cell>
          <cell r="E52" t="str">
            <v>东南片区</v>
          </cell>
        </row>
        <row r="53">
          <cell r="C53">
            <v>105910</v>
          </cell>
          <cell r="D53" t="str">
            <v>紫薇东路</v>
          </cell>
          <cell r="E53" t="str">
            <v>旗舰片区</v>
          </cell>
        </row>
        <row r="54">
          <cell r="C54">
            <v>747</v>
          </cell>
          <cell r="D54" t="str">
            <v>郫县郫筒镇一环路东南段药店</v>
          </cell>
          <cell r="E54" t="str">
            <v>西门二片</v>
          </cell>
        </row>
        <row r="55">
          <cell r="C55">
            <v>709</v>
          </cell>
          <cell r="D55" t="str">
            <v>新都区马超东路店</v>
          </cell>
          <cell r="E55" t="str">
            <v>西门二片</v>
          </cell>
        </row>
        <row r="56">
          <cell r="C56">
            <v>103198</v>
          </cell>
          <cell r="D56" t="str">
            <v>贝森北路</v>
          </cell>
          <cell r="E56" t="str">
            <v>西门一片</v>
          </cell>
        </row>
        <row r="57">
          <cell r="C57">
            <v>746</v>
          </cell>
          <cell r="D57" t="str">
            <v>大邑县晋原镇内蒙古大道桃源药店</v>
          </cell>
          <cell r="E57" t="str">
            <v>城郊一片</v>
          </cell>
        </row>
        <row r="58">
          <cell r="C58">
            <v>114286</v>
          </cell>
          <cell r="D58" t="str">
            <v>光华北五路店</v>
          </cell>
          <cell r="E58" t="str">
            <v>西门二片</v>
          </cell>
        </row>
        <row r="59">
          <cell r="C59">
            <v>737</v>
          </cell>
          <cell r="D59" t="str">
            <v>高新区大源北街药店</v>
          </cell>
          <cell r="E59" t="str">
            <v>东南片区</v>
          </cell>
        </row>
        <row r="60">
          <cell r="C60">
            <v>726</v>
          </cell>
          <cell r="D60" t="str">
            <v>金牛区交大路第三药店</v>
          </cell>
          <cell r="E60" t="str">
            <v>西门一片</v>
          </cell>
        </row>
        <row r="61">
          <cell r="C61">
            <v>106399</v>
          </cell>
          <cell r="D61" t="str">
            <v>蜀辉路店</v>
          </cell>
          <cell r="E61" t="str">
            <v>西门二片</v>
          </cell>
        </row>
        <row r="62">
          <cell r="C62">
            <v>115971</v>
          </cell>
          <cell r="D62" t="str">
            <v>天顺路店</v>
          </cell>
          <cell r="E62" t="str">
            <v>东南片区</v>
          </cell>
        </row>
        <row r="63">
          <cell r="C63">
            <v>110378</v>
          </cell>
          <cell r="D63" t="str">
            <v>都江堰宝莲路</v>
          </cell>
          <cell r="E63" t="str">
            <v>城郊一片</v>
          </cell>
        </row>
        <row r="64">
          <cell r="C64">
            <v>104838</v>
          </cell>
          <cell r="D64" t="str">
            <v>蜀州中路店</v>
          </cell>
          <cell r="E64" t="str">
            <v>崇州片区</v>
          </cell>
        </row>
        <row r="65">
          <cell r="C65">
            <v>117310</v>
          </cell>
          <cell r="D65" t="str">
            <v>长寿路</v>
          </cell>
          <cell r="E65" t="str">
            <v>西门一片</v>
          </cell>
        </row>
        <row r="66">
          <cell r="C66">
            <v>116773</v>
          </cell>
          <cell r="D66" t="str">
            <v>经一路店</v>
          </cell>
          <cell r="E66" t="str">
            <v>西门二片</v>
          </cell>
        </row>
        <row r="67">
          <cell r="C67">
            <v>113299</v>
          </cell>
          <cell r="D67" t="str">
            <v>倪家桥</v>
          </cell>
          <cell r="E67" t="str">
            <v>旗舰片区</v>
          </cell>
        </row>
        <row r="68">
          <cell r="C68">
            <v>754</v>
          </cell>
          <cell r="D68" t="str">
            <v>崇州市崇阳镇尚贤坊街药店</v>
          </cell>
          <cell r="E68" t="str">
            <v>崇州片区</v>
          </cell>
        </row>
        <row r="69">
          <cell r="C69">
            <v>114069</v>
          </cell>
          <cell r="D69" t="str">
            <v>剑南大道店</v>
          </cell>
          <cell r="E69" t="str">
            <v>东南片区</v>
          </cell>
        </row>
        <row r="70">
          <cell r="C70">
            <v>118151</v>
          </cell>
          <cell r="D70" t="str">
            <v>沙湾东一路</v>
          </cell>
          <cell r="E70" t="str">
            <v>西门一片</v>
          </cell>
        </row>
        <row r="71">
          <cell r="C71">
            <v>112415</v>
          </cell>
          <cell r="D71" t="str">
            <v>五福桥东路</v>
          </cell>
          <cell r="E71" t="str">
            <v>西门一片</v>
          </cell>
        </row>
        <row r="72">
          <cell r="C72">
            <v>549</v>
          </cell>
          <cell r="D72" t="str">
            <v>大邑县晋源镇东壕沟段药店</v>
          </cell>
          <cell r="E72" t="str">
            <v>城郊一片</v>
          </cell>
        </row>
        <row r="73">
          <cell r="C73">
            <v>713</v>
          </cell>
          <cell r="D73" t="str">
            <v>都江堰聚源镇药店</v>
          </cell>
          <cell r="E73" t="str">
            <v>城郊一片</v>
          </cell>
        </row>
        <row r="74">
          <cell r="C74">
            <v>710</v>
          </cell>
          <cell r="D74" t="str">
            <v>都江堰市蒲阳镇堰问道西路药店</v>
          </cell>
          <cell r="E74" t="str">
            <v>城郊一片</v>
          </cell>
        </row>
        <row r="75">
          <cell r="C75">
            <v>112888</v>
          </cell>
          <cell r="D75" t="str">
            <v>双楠店</v>
          </cell>
          <cell r="E75" t="str">
            <v>西门二片</v>
          </cell>
        </row>
        <row r="76">
          <cell r="C76">
            <v>720</v>
          </cell>
          <cell r="D76" t="str">
            <v>大邑县新场镇文昌街药店</v>
          </cell>
          <cell r="E76" t="str">
            <v>城郊一片</v>
          </cell>
        </row>
        <row r="77">
          <cell r="C77">
            <v>113025</v>
          </cell>
          <cell r="D77" t="str">
            <v>蜀兴路店</v>
          </cell>
          <cell r="E77" t="str">
            <v>西门二片</v>
          </cell>
        </row>
        <row r="78">
          <cell r="C78">
            <v>119263</v>
          </cell>
          <cell r="D78" t="str">
            <v>蜀源路店</v>
          </cell>
          <cell r="E78" t="str">
            <v>西门二片</v>
          </cell>
        </row>
        <row r="79">
          <cell r="C79">
            <v>102479</v>
          </cell>
          <cell r="D79" t="str">
            <v>锦江区劼人路药店</v>
          </cell>
          <cell r="E79" t="str">
            <v>东南片区</v>
          </cell>
        </row>
        <row r="80">
          <cell r="C80">
            <v>118951</v>
          </cell>
          <cell r="D80" t="str">
            <v>金祥店</v>
          </cell>
          <cell r="E80" t="str">
            <v>西门二片</v>
          </cell>
        </row>
        <row r="81">
          <cell r="C81">
            <v>570</v>
          </cell>
          <cell r="D81" t="str">
            <v>大石西路药店</v>
          </cell>
          <cell r="E81" t="str">
            <v>西门二片</v>
          </cell>
        </row>
        <row r="82">
          <cell r="C82">
            <v>102564</v>
          </cell>
          <cell r="D82" t="str">
            <v>邛崃翠荫街</v>
          </cell>
          <cell r="E82" t="str">
            <v>城郊一片</v>
          </cell>
        </row>
        <row r="83">
          <cell r="C83">
            <v>748</v>
          </cell>
          <cell r="D83" t="str">
            <v>大邑县晋原镇东街药店</v>
          </cell>
          <cell r="E83" t="str">
            <v>城郊一片</v>
          </cell>
        </row>
        <row r="84">
          <cell r="C84">
            <v>122906</v>
          </cell>
          <cell r="D84" t="str">
            <v>医贸大道店</v>
          </cell>
          <cell r="E84" t="str">
            <v>西门二片</v>
          </cell>
        </row>
        <row r="85">
          <cell r="C85">
            <v>311</v>
          </cell>
          <cell r="D85" t="str">
            <v>西部店</v>
          </cell>
          <cell r="E85" t="str">
            <v>西门一片</v>
          </cell>
        </row>
        <row r="86">
          <cell r="C86">
            <v>122198</v>
          </cell>
          <cell r="D86" t="str">
            <v>华泰路二药店</v>
          </cell>
          <cell r="E86" t="str">
            <v>东南片区</v>
          </cell>
        </row>
        <row r="87">
          <cell r="C87">
            <v>355</v>
          </cell>
          <cell r="D87" t="str">
            <v>双林路药店</v>
          </cell>
          <cell r="E87" t="str">
            <v>东南片区</v>
          </cell>
        </row>
        <row r="88">
          <cell r="C88">
            <v>738</v>
          </cell>
          <cell r="D88" t="str">
            <v>都江堰市蒲阳路药店</v>
          </cell>
          <cell r="E88" t="str">
            <v>城郊一片</v>
          </cell>
        </row>
        <row r="89">
          <cell r="C89">
            <v>106865</v>
          </cell>
          <cell r="D89" t="str">
            <v>丝竹路</v>
          </cell>
          <cell r="E89" t="str">
            <v>旗舰片区</v>
          </cell>
        </row>
        <row r="90">
          <cell r="C90">
            <v>706</v>
          </cell>
          <cell r="D90" t="str">
            <v>都江堰幸福镇翔凤路药店</v>
          </cell>
          <cell r="E90" t="str">
            <v>城郊一片</v>
          </cell>
        </row>
        <row r="91">
          <cell r="C91">
            <v>367</v>
          </cell>
          <cell r="D91" t="str">
            <v>金带街药店</v>
          </cell>
          <cell r="E91" t="str">
            <v>崇州片区</v>
          </cell>
        </row>
        <row r="92">
          <cell r="C92">
            <v>329</v>
          </cell>
          <cell r="D92" t="str">
            <v>温江店</v>
          </cell>
          <cell r="E92" t="str">
            <v>西门二片</v>
          </cell>
        </row>
        <row r="93">
          <cell r="C93">
            <v>102565</v>
          </cell>
          <cell r="D93" t="str">
            <v>武侯区佳灵路</v>
          </cell>
          <cell r="E93" t="str">
            <v>西门一片</v>
          </cell>
        </row>
        <row r="94">
          <cell r="C94">
            <v>743</v>
          </cell>
          <cell r="D94" t="str">
            <v>成华区万宇路药店</v>
          </cell>
          <cell r="E94" t="str">
            <v>东南片区</v>
          </cell>
        </row>
        <row r="95">
          <cell r="C95">
            <v>745</v>
          </cell>
          <cell r="D95" t="str">
            <v>金牛区金沙路药店</v>
          </cell>
          <cell r="E95" t="str">
            <v>西门一片</v>
          </cell>
        </row>
        <row r="96">
          <cell r="C96">
            <v>594</v>
          </cell>
          <cell r="D96" t="str">
            <v>大邑县安仁镇千禧街药店</v>
          </cell>
          <cell r="E96" t="str">
            <v>城郊一片</v>
          </cell>
        </row>
        <row r="97">
          <cell r="C97">
            <v>740</v>
          </cell>
          <cell r="D97" t="str">
            <v>成华区华康路药店</v>
          </cell>
          <cell r="E97" t="str">
            <v>东南片区</v>
          </cell>
        </row>
        <row r="98">
          <cell r="C98">
            <v>116482</v>
          </cell>
          <cell r="D98" t="str">
            <v>宏济路</v>
          </cell>
          <cell r="E98" t="str">
            <v>旗舰片区</v>
          </cell>
        </row>
        <row r="99">
          <cell r="C99">
            <v>704</v>
          </cell>
          <cell r="D99" t="str">
            <v>都江堰奎光路中段药店</v>
          </cell>
          <cell r="E99" t="str">
            <v>城郊一片</v>
          </cell>
        </row>
        <row r="100">
          <cell r="C100">
            <v>107728</v>
          </cell>
          <cell r="D100" t="str">
            <v>四川太极大邑县晋原镇北街药店</v>
          </cell>
          <cell r="E100" t="str">
            <v>城郊一片</v>
          </cell>
        </row>
        <row r="101">
          <cell r="C101">
            <v>733</v>
          </cell>
          <cell r="D101" t="str">
            <v>双流区东升街道三强西路药店</v>
          </cell>
          <cell r="E101" t="str">
            <v>东南片区</v>
          </cell>
        </row>
        <row r="102">
          <cell r="C102">
            <v>116919</v>
          </cell>
          <cell r="D102" t="str">
            <v>科华北路</v>
          </cell>
          <cell r="E102" t="str">
            <v>旗舰片区</v>
          </cell>
        </row>
        <row r="103">
          <cell r="C103">
            <v>572</v>
          </cell>
          <cell r="D103" t="str">
            <v>郫县郫筒镇东大街药店</v>
          </cell>
          <cell r="E103" t="str">
            <v>西门二片</v>
          </cell>
        </row>
        <row r="104">
          <cell r="C104">
            <v>308</v>
          </cell>
          <cell r="D104" t="str">
            <v>红星店</v>
          </cell>
          <cell r="E104" t="str">
            <v>旗舰片区</v>
          </cell>
        </row>
        <row r="105">
          <cell r="C105">
            <v>102935</v>
          </cell>
          <cell r="D105" t="str">
            <v>青羊区童子街</v>
          </cell>
          <cell r="E105" t="str">
            <v>旗舰片区</v>
          </cell>
        </row>
        <row r="106">
          <cell r="C106">
            <v>103199</v>
          </cell>
          <cell r="D106" t="str">
            <v>西林一街</v>
          </cell>
          <cell r="E106" t="str">
            <v>西门一片</v>
          </cell>
        </row>
        <row r="107">
          <cell r="C107">
            <v>113833</v>
          </cell>
          <cell r="D107" t="str">
            <v>光华西一路</v>
          </cell>
          <cell r="E107" t="str">
            <v>西门二片</v>
          </cell>
        </row>
        <row r="108">
          <cell r="C108">
            <v>113008</v>
          </cell>
          <cell r="D108" t="str">
            <v>尚锦路店</v>
          </cell>
          <cell r="E108" t="str">
            <v>西门二片</v>
          </cell>
        </row>
        <row r="109">
          <cell r="C109">
            <v>723</v>
          </cell>
          <cell r="D109" t="str">
            <v>锦江区柳翠路药店</v>
          </cell>
          <cell r="E109" t="str">
            <v>东南片区</v>
          </cell>
        </row>
        <row r="110">
          <cell r="C110">
            <v>106485</v>
          </cell>
          <cell r="D110" t="str">
            <v>元华二巷</v>
          </cell>
          <cell r="E110" t="str">
            <v>旗舰片区</v>
          </cell>
        </row>
        <row r="111">
          <cell r="C111">
            <v>515</v>
          </cell>
          <cell r="D111" t="str">
            <v>成华区崔家店路药店</v>
          </cell>
          <cell r="E111" t="str">
            <v>东南片区</v>
          </cell>
        </row>
        <row r="112">
          <cell r="C112">
            <v>108277</v>
          </cell>
          <cell r="D112" t="str">
            <v>四川太极金牛区银沙路药店</v>
          </cell>
          <cell r="E112" t="str">
            <v>西门一片</v>
          </cell>
        </row>
        <row r="113">
          <cell r="C113">
            <v>716</v>
          </cell>
          <cell r="D113" t="str">
            <v>大邑县沙渠镇方圆路药店</v>
          </cell>
          <cell r="E113" t="str">
            <v>城郊一片</v>
          </cell>
        </row>
        <row r="114">
          <cell r="C114">
            <v>721</v>
          </cell>
          <cell r="D114" t="str">
            <v>邛崃市临邛镇洪川小区药店</v>
          </cell>
          <cell r="E114" t="str">
            <v>城郊一片</v>
          </cell>
        </row>
        <row r="115">
          <cell r="C115">
            <v>117184</v>
          </cell>
          <cell r="D115" t="str">
            <v>静沙路</v>
          </cell>
          <cell r="E115" t="str">
            <v>东南片区</v>
          </cell>
        </row>
        <row r="116">
          <cell r="C116">
            <v>717</v>
          </cell>
          <cell r="D116" t="str">
            <v>大邑县晋原镇通达东路五段药店</v>
          </cell>
          <cell r="E116" t="str">
            <v>城郊一片</v>
          </cell>
        </row>
        <row r="117">
          <cell r="C117">
            <v>122176</v>
          </cell>
          <cell r="D117" t="str">
            <v>怀远二店</v>
          </cell>
          <cell r="E117" t="str">
            <v>崇州片区</v>
          </cell>
        </row>
        <row r="118">
          <cell r="C118">
            <v>128640</v>
          </cell>
          <cell r="D118" t="str">
            <v>红高东路</v>
          </cell>
          <cell r="E118" t="str">
            <v>西门二片</v>
          </cell>
        </row>
        <row r="119">
          <cell r="C119">
            <v>122686</v>
          </cell>
          <cell r="D119" t="str">
            <v>大邑蜀望路店</v>
          </cell>
          <cell r="E119" t="str">
            <v>城郊一片</v>
          </cell>
        </row>
        <row r="120">
          <cell r="C120">
            <v>122718</v>
          </cell>
          <cell r="D120" t="str">
            <v>大邑南街店</v>
          </cell>
          <cell r="E120" t="str">
            <v>城郊一片</v>
          </cell>
        </row>
        <row r="121">
          <cell r="C121">
            <v>591</v>
          </cell>
          <cell r="D121" t="str">
            <v>邛崃市临邛镇凤凰大道药店</v>
          </cell>
          <cell r="E121" t="str">
            <v>城郊一片</v>
          </cell>
        </row>
        <row r="122">
          <cell r="C122">
            <v>113298</v>
          </cell>
          <cell r="D122" t="str">
            <v>逸都路店</v>
          </cell>
          <cell r="E122" t="str">
            <v>西门二片</v>
          </cell>
        </row>
        <row r="123">
          <cell r="C123">
            <v>123007</v>
          </cell>
          <cell r="D123" t="str">
            <v>元通大道店</v>
          </cell>
          <cell r="E123" t="str">
            <v>城郊一片</v>
          </cell>
        </row>
        <row r="124">
          <cell r="C124">
            <v>52</v>
          </cell>
          <cell r="D124" t="str">
            <v>崇州中心店</v>
          </cell>
          <cell r="E124" t="str">
            <v>崇州片区</v>
          </cell>
        </row>
        <row r="125">
          <cell r="C125">
            <v>118758</v>
          </cell>
          <cell r="D125" t="str">
            <v>水碾河</v>
          </cell>
          <cell r="E125" t="str">
            <v>东南片区</v>
          </cell>
        </row>
        <row r="126">
          <cell r="C126">
            <v>371</v>
          </cell>
          <cell r="D126" t="str">
            <v>兴义镇万兴路药店</v>
          </cell>
          <cell r="E126" t="str">
            <v>新津片区</v>
          </cell>
        </row>
        <row r="127">
          <cell r="C127">
            <v>117637</v>
          </cell>
          <cell r="D127" t="str">
            <v>金巷西街店</v>
          </cell>
          <cell r="E127" t="str">
            <v>城郊一片</v>
          </cell>
        </row>
        <row r="128">
          <cell r="C128">
            <v>114848</v>
          </cell>
          <cell r="D128" t="str">
            <v>泰和二街2店</v>
          </cell>
          <cell r="E128" t="str">
            <v>东南片区</v>
          </cell>
        </row>
        <row r="129">
          <cell r="C129">
            <v>339</v>
          </cell>
          <cell r="D129" t="str">
            <v>沙河源药店</v>
          </cell>
          <cell r="E129" t="str">
            <v>西门一片</v>
          </cell>
        </row>
        <row r="130">
          <cell r="C130">
            <v>119262</v>
          </cell>
          <cell r="D130" t="str">
            <v>驷马桥店</v>
          </cell>
          <cell r="E130" t="str">
            <v>西门一片</v>
          </cell>
        </row>
        <row r="131">
          <cell r="C131">
            <v>727</v>
          </cell>
          <cell r="D131" t="str">
            <v>金牛区黄苑东街药店</v>
          </cell>
          <cell r="E131" t="str">
            <v>西门一片</v>
          </cell>
        </row>
        <row r="132">
          <cell r="C132">
            <v>117923</v>
          </cell>
          <cell r="D132" t="str">
            <v>观音阁店</v>
          </cell>
          <cell r="E132" t="str">
            <v>城郊一片</v>
          </cell>
        </row>
        <row r="133">
          <cell r="C133">
            <v>106568</v>
          </cell>
          <cell r="D133" t="str">
            <v>四川太极高新区中和公济桥路药店</v>
          </cell>
          <cell r="E133" t="str">
            <v>东南片区</v>
          </cell>
        </row>
        <row r="134">
          <cell r="C134">
            <v>56</v>
          </cell>
          <cell r="D134" t="str">
            <v>四川太极三江店</v>
          </cell>
          <cell r="E134" t="str">
            <v>崇州片区</v>
          </cell>
        </row>
        <row r="135">
          <cell r="C135">
            <v>104533</v>
          </cell>
          <cell r="D135" t="str">
            <v>潘家街店</v>
          </cell>
          <cell r="E135" t="str">
            <v>城郊一片</v>
          </cell>
        </row>
        <row r="136">
          <cell r="C136">
            <v>573</v>
          </cell>
          <cell r="D136" t="str">
            <v>双流县西航港街道锦华路一段药店</v>
          </cell>
          <cell r="E136" t="str">
            <v>东南片区</v>
          </cell>
        </row>
        <row r="137">
          <cell r="C137">
            <v>351</v>
          </cell>
          <cell r="D137" t="str">
            <v>都江堰药店</v>
          </cell>
          <cell r="E137" t="str">
            <v>城郊一片</v>
          </cell>
        </row>
        <row r="138">
          <cell r="C138">
            <v>752</v>
          </cell>
          <cell r="D138" t="str">
            <v>大药房连锁有限公司武侯区聚萃街药店</v>
          </cell>
          <cell r="E138" t="str">
            <v>西门二片</v>
          </cell>
        </row>
        <row r="139">
          <cell r="C139">
            <v>102567</v>
          </cell>
          <cell r="D139" t="str">
            <v>新津武阳西路</v>
          </cell>
          <cell r="E139" t="str">
            <v>新津片区</v>
          </cell>
        </row>
        <row r="140">
          <cell r="C140">
            <v>104430</v>
          </cell>
          <cell r="D140" t="str">
            <v>中和大道药店</v>
          </cell>
          <cell r="E140" t="str">
            <v>东南片区</v>
          </cell>
        </row>
        <row r="141">
          <cell r="C141">
            <v>104429</v>
          </cell>
          <cell r="D141" t="str">
            <v>大华街药店</v>
          </cell>
          <cell r="E141" t="str">
            <v>西门二片</v>
          </cell>
        </row>
        <row r="142">
          <cell r="C142">
            <v>732</v>
          </cell>
          <cell r="D142" t="str">
            <v>邛崃市羊安镇永康大道药店</v>
          </cell>
          <cell r="E142" t="str">
            <v>城郊一片</v>
          </cell>
        </row>
        <row r="143">
          <cell r="C143">
            <v>138202</v>
          </cell>
          <cell r="D143" t="str">
            <v>雅安市太极智慧云医药科技有限公司</v>
          </cell>
          <cell r="E143" t="str">
            <v>西门二片</v>
          </cell>
        </row>
        <row r="144">
          <cell r="C144">
            <v>307</v>
          </cell>
          <cell r="D144" t="str">
            <v>旗舰店</v>
          </cell>
          <cell r="E144" t="str">
            <v>旗舰片区</v>
          </cell>
        </row>
        <row r="147">
          <cell r="C147" t="str">
            <v>标准</v>
          </cell>
        </row>
        <row r="148">
          <cell r="C148" t="str">
            <v>4万元以上</v>
          </cell>
          <cell r="D148" t="str">
            <v>1家</v>
          </cell>
        </row>
        <row r="149">
          <cell r="C149" t="str">
            <v>2万-4万</v>
          </cell>
          <cell r="D149" t="str">
            <v>4家</v>
          </cell>
        </row>
        <row r="150">
          <cell r="C150" t="str">
            <v>1万-2万</v>
          </cell>
          <cell r="D150" t="str">
            <v>4家</v>
          </cell>
        </row>
        <row r="151">
          <cell r="C151" t="str">
            <v>8千-1万</v>
          </cell>
          <cell r="D151" t="str">
            <v>8家</v>
          </cell>
        </row>
        <row r="152">
          <cell r="C152" t="str">
            <v>6千-8千</v>
          </cell>
          <cell r="D152" t="str">
            <v>25家</v>
          </cell>
        </row>
        <row r="153">
          <cell r="C153" t="str">
            <v>5千-6千</v>
          </cell>
          <cell r="D153" t="str">
            <v>19家</v>
          </cell>
        </row>
        <row r="154">
          <cell r="C154" t="str">
            <v>3千-5千</v>
          </cell>
          <cell r="D154" t="str">
            <v>55家</v>
          </cell>
        </row>
        <row r="155">
          <cell r="C155" t="str">
            <v>3千以下</v>
          </cell>
          <cell r="D155" t="str">
            <v>27家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6"/>
  <sheetViews>
    <sheetView tabSelected="1" workbookViewId="0">
      <pane ySplit="2" topLeftCell="A114" activePane="bottomLeft" state="frozen"/>
      <selection/>
      <selection pane="bottomLeft" activeCell="G119" sqref="G119"/>
    </sheetView>
  </sheetViews>
  <sheetFormatPr defaultColWidth="9" defaultRowHeight="13.5"/>
  <cols>
    <col min="1" max="1" width="7.125" style="1" customWidth="1"/>
    <col min="2" max="2" width="9" style="21"/>
    <col min="3" max="3" width="22.125" style="21" customWidth="1"/>
    <col min="4" max="4" width="9.5" style="21" customWidth="1"/>
    <col min="5" max="5" width="6.25" style="22" customWidth="1"/>
    <col min="6" max="6" width="10" style="23" customWidth="1"/>
    <col min="7" max="7" width="11.75" style="24" customWidth="1"/>
    <col min="8" max="8" width="10" style="1" customWidth="1"/>
    <col min="9" max="9" width="12.75" style="25" customWidth="1"/>
    <col min="10" max="10" width="11.5" style="25" customWidth="1"/>
    <col min="11" max="11" width="10.25" style="11" customWidth="1"/>
    <col min="12" max="12" width="13.875" style="24" customWidth="1"/>
    <col min="13" max="13" width="12.875" style="24"/>
    <col min="14" max="14" width="9.75" style="1" customWidth="1"/>
    <col min="15" max="15" width="13" style="1" customWidth="1"/>
    <col min="16" max="16" width="11.5" style="1" customWidth="1"/>
    <col min="17" max="17" width="9.75" style="1" customWidth="1"/>
    <col min="18" max="18" width="13.75" style="26" customWidth="1"/>
    <col min="19" max="19" width="11.375" style="26" customWidth="1"/>
    <col min="20" max="20" width="13.625" style="26" customWidth="1"/>
    <col min="21" max="21" width="13.375" style="26" customWidth="1"/>
    <col min="22" max="16384" width="9" style="1"/>
  </cols>
  <sheetData>
    <row r="1" s="18" customFormat="1" ht="34" customHeight="1" spans="2:21">
      <c r="B1" s="27" t="s">
        <v>0</v>
      </c>
      <c r="C1" s="28"/>
      <c r="D1" s="28"/>
      <c r="E1" s="28"/>
      <c r="F1" s="29" t="s">
        <v>1</v>
      </c>
      <c r="G1" s="29"/>
      <c r="H1" s="29"/>
      <c r="I1" s="29"/>
      <c r="J1" s="29"/>
      <c r="K1" s="37"/>
      <c r="L1" s="38" t="s">
        <v>2</v>
      </c>
      <c r="M1" s="39"/>
      <c r="N1" s="39"/>
      <c r="O1" s="39"/>
      <c r="P1" s="39"/>
      <c r="Q1" s="39"/>
      <c r="R1" s="41" t="s">
        <v>3</v>
      </c>
      <c r="S1" s="42"/>
      <c r="T1" s="42"/>
      <c r="U1" s="43"/>
    </row>
    <row r="2" ht="56" customHeight="1" spans="1:21">
      <c r="A2" s="30" t="s">
        <v>4</v>
      </c>
      <c r="B2" s="31" t="s">
        <v>5</v>
      </c>
      <c r="C2" s="31" t="s">
        <v>6</v>
      </c>
      <c r="D2" s="31" t="s">
        <v>7</v>
      </c>
      <c r="E2" s="32" t="s">
        <v>8</v>
      </c>
      <c r="F2" s="33" t="s">
        <v>9</v>
      </c>
      <c r="G2" s="33" t="s">
        <v>10</v>
      </c>
      <c r="H2" s="12" t="s">
        <v>11</v>
      </c>
      <c r="I2" s="25" t="s">
        <v>12</v>
      </c>
      <c r="J2" s="25" t="s">
        <v>10</v>
      </c>
      <c r="K2" s="11" t="s">
        <v>11</v>
      </c>
      <c r="L2" s="33" t="s">
        <v>9</v>
      </c>
      <c r="M2" s="33" t="s">
        <v>10</v>
      </c>
      <c r="N2" s="12" t="s">
        <v>11</v>
      </c>
      <c r="O2" s="1" t="s">
        <v>12</v>
      </c>
      <c r="P2" s="1" t="s">
        <v>10</v>
      </c>
      <c r="Q2" s="1" t="s">
        <v>11</v>
      </c>
      <c r="R2" s="44" t="s">
        <v>13</v>
      </c>
      <c r="S2" s="44" t="s">
        <v>14</v>
      </c>
      <c r="T2" s="44" t="s">
        <v>15</v>
      </c>
      <c r="U2" s="44" t="s">
        <v>16</v>
      </c>
    </row>
    <row r="3" spans="1:21">
      <c r="A3" s="1">
        <v>1</v>
      </c>
      <c r="B3" s="34">
        <v>307</v>
      </c>
      <c r="C3" s="34" t="s">
        <v>17</v>
      </c>
      <c r="D3" s="34" t="str">
        <f>VLOOKUP(B:B,[2]Sheet1!$C:$E,3,0)</f>
        <v>旗舰片区</v>
      </c>
      <c r="E3" s="35" t="s">
        <v>18</v>
      </c>
      <c r="F3" s="23">
        <v>166400</v>
      </c>
      <c r="G3" s="24">
        <v>19968</v>
      </c>
      <c r="H3" s="36">
        <v>0.12</v>
      </c>
      <c r="I3" s="25">
        <v>186569.696969697</v>
      </c>
      <c r="J3" s="25">
        <v>21455.5151515152</v>
      </c>
      <c r="K3" s="40">
        <v>0.115</v>
      </c>
      <c r="L3" s="25">
        <v>151272.727272727</v>
      </c>
      <c r="M3" s="24">
        <v>24602.9411764706</v>
      </c>
      <c r="N3" s="36">
        <v>0.162309106334842</v>
      </c>
      <c r="O3" s="24">
        <v>166400</v>
      </c>
      <c r="P3" s="24">
        <v>19968</v>
      </c>
      <c r="Q3" s="36">
        <v>0.12</v>
      </c>
      <c r="R3" s="26">
        <v>48</v>
      </c>
      <c r="S3" s="22">
        <v>8</v>
      </c>
      <c r="T3" s="22">
        <v>8</v>
      </c>
      <c r="U3" s="22">
        <v>6</v>
      </c>
    </row>
    <row r="4" spans="1:21">
      <c r="A4" s="1">
        <v>2</v>
      </c>
      <c r="B4" s="34">
        <v>399</v>
      </c>
      <c r="C4" s="34" t="s">
        <v>19</v>
      </c>
      <c r="D4" s="34" t="str">
        <f>VLOOKUP(B:B,[2]Sheet1!$C:$E,3,0)</f>
        <v>旗舰片区</v>
      </c>
      <c r="E4" s="35" t="s">
        <v>20</v>
      </c>
      <c r="F4" s="23">
        <v>37800</v>
      </c>
      <c r="G4" s="24">
        <v>14162.2352941176</v>
      </c>
      <c r="H4" s="36">
        <v>0.37466230936819</v>
      </c>
      <c r="I4" s="25">
        <v>42381.8181818182</v>
      </c>
      <c r="J4" s="25">
        <v>15231.5294117647</v>
      </c>
      <c r="K4" s="40">
        <v>0.359388295858884</v>
      </c>
      <c r="L4" s="25">
        <v>34363.6363636364</v>
      </c>
      <c r="M4" s="24">
        <v>12942.9411764706</v>
      </c>
      <c r="N4" s="36">
        <v>0.375191409897293</v>
      </c>
      <c r="O4" s="24">
        <v>37800</v>
      </c>
      <c r="P4" s="24">
        <v>14162.2352941176</v>
      </c>
      <c r="Q4" s="36">
        <v>0.37466230936819</v>
      </c>
      <c r="R4" s="26">
        <v>40</v>
      </c>
      <c r="S4" s="26">
        <v>4</v>
      </c>
      <c r="T4" s="26">
        <v>4</v>
      </c>
      <c r="U4" s="26">
        <v>6</v>
      </c>
    </row>
    <row r="5" spans="1:21">
      <c r="A5" s="1">
        <v>3</v>
      </c>
      <c r="B5" s="34">
        <v>582</v>
      </c>
      <c r="C5" s="34" t="s">
        <v>21</v>
      </c>
      <c r="D5" s="34" t="str">
        <f>VLOOKUP(B:B,[2]Sheet1!$C:$E,3,0)</f>
        <v>西门一片</v>
      </c>
      <c r="E5" s="35" t="s">
        <v>22</v>
      </c>
      <c r="F5" s="23">
        <v>37800</v>
      </c>
      <c r="G5" s="24">
        <v>9695.58823529412</v>
      </c>
      <c r="H5" s="36">
        <v>0.256497043261749</v>
      </c>
      <c r="I5" s="25">
        <v>42381.8181818182</v>
      </c>
      <c r="J5" s="25">
        <v>10358.8235294118</v>
      </c>
      <c r="K5" s="40">
        <v>0.244416685593157</v>
      </c>
      <c r="L5" s="25">
        <v>34363.6363636364</v>
      </c>
      <c r="M5" s="24">
        <v>8882.35294117647</v>
      </c>
      <c r="N5" s="36">
        <v>0.25702614379085</v>
      </c>
      <c r="O5" s="24">
        <v>37800</v>
      </c>
      <c r="P5" s="24">
        <v>9695.58823529412</v>
      </c>
      <c r="Q5" s="36">
        <v>0.256497043261749</v>
      </c>
      <c r="R5" s="26">
        <v>40</v>
      </c>
      <c r="S5" s="26">
        <v>4</v>
      </c>
      <c r="T5" s="26">
        <v>4</v>
      </c>
      <c r="U5" s="26">
        <v>6</v>
      </c>
    </row>
    <row r="6" spans="1:21">
      <c r="A6" s="1">
        <v>4</v>
      </c>
      <c r="B6" s="34">
        <v>114685</v>
      </c>
      <c r="C6" s="34" t="s">
        <v>23</v>
      </c>
      <c r="D6" s="34" t="str">
        <f>VLOOKUP(B:B,[2]Sheet1!$C:$E,3,0)</f>
        <v>旗舰片区</v>
      </c>
      <c r="E6" s="35" t="s">
        <v>22</v>
      </c>
      <c r="F6" s="23">
        <v>35000</v>
      </c>
      <c r="G6" s="24">
        <v>8951.4705882353</v>
      </c>
      <c r="H6" s="36">
        <v>0.255756302521009</v>
      </c>
      <c r="I6" s="25">
        <v>39242.4242424242</v>
      </c>
      <c r="J6" s="25">
        <v>9547.05882352941</v>
      </c>
      <c r="K6" s="40">
        <v>0.243284124460595</v>
      </c>
      <c r="L6" s="25">
        <v>31818.1818181818</v>
      </c>
      <c r="M6" s="24">
        <v>8205.88235294118</v>
      </c>
      <c r="N6" s="36">
        <v>0.256327731092437</v>
      </c>
      <c r="O6" s="24">
        <v>35000</v>
      </c>
      <c r="P6" s="24">
        <v>8951.4705882353</v>
      </c>
      <c r="Q6" s="36">
        <v>0.255756302521009</v>
      </c>
      <c r="R6" s="26">
        <v>40</v>
      </c>
      <c r="S6" s="26">
        <v>4</v>
      </c>
      <c r="T6" s="26">
        <v>4</v>
      </c>
      <c r="U6" s="26">
        <v>6</v>
      </c>
    </row>
    <row r="7" spans="1:21">
      <c r="A7" s="1">
        <v>5</v>
      </c>
      <c r="B7" s="34">
        <v>337</v>
      </c>
      <c r="C7" s="34" t="s">
        <v>24</v>
      </c>
      <c r="D7" s="34" t="str">
        <f>VLOOKUP(B:B,[2]Sheet1!$C:$E,3,0)</f>
        <v>旗舰片区</v>
      </c>
      <c r="E7" s="35" t="s">
        <v>22</v>
      </c>
      <c r="F7" s="23">
        <v>33350</v>
      </c>
      <c r="G7" s="24">
        <v>10551.3235294118</v>
      </c>
      <c r="H7" s="36">
        <v>0.316381515124792</v>
      </c>
      <c r="I7" s="25">
        <v>37392.4242424242</v>
      </c>
      <c r="J7" s="25">
        <v>11292.3529411765</v>
      </c>
      <c r="K7" s="40">
        <v>0.301995742987013</v>
      </c>
      <c r="L7" s="25">
        <v>30318.1818181818</v>
      </c>
      <c r="M7" s="24">
        <v>9660.29411764706</v>
      </c>
      <c r="N7" s="36">
        <v>0.316981215274716</v>
      </c>
      <c r="O7" s="24">
        <v>33350</v>
      </c>
      <c r="P7" s="24">
        <v>10551.3235294118</v>
      </c>
      <c r="Q7" s="36">
        <v>0.316381515124792</v>
      </c>
      <c r="R7" s="26">
        <v>40</v>
      </c>
      <c r="S7" s="26">
        <v>4</v>
      </c>
      <c r="T7" s="26">
        <v>4</v>
      </c>
      <c r="U7" s="26">
        <v>6</v>
      </c>
    </row>
    <row r="8" spans="1:21">
      <c r="A8" s="1">
        <v>6</v>
      </c>
      <c r="B8" s="34">
        <v>517</v>
      </c>
      <c r="C8" s="34" t="s">
        <v>25</v>
      </c>
      <c r="D8" s="34" t="str">
        <f>VLOOKUP(B:B,[2]Sheet1!$C:$E,3,0)</f>
        <v>西门一片</v>
      </c>
      <c r="E8" s="35" t="s">
        <v>22</v>
      </c>
      <c r="F8" s="23">
        <v>33000</v>
      </c>
      <c r="G8" s="24">
        <v>7479.41176470588</v>
      </c>
      <c r="H8" s="36">
        <v>0.226648841354724</v>
      </c>
      <c r="I8" s="25">
        <v>37000</v>
      </c>
      <c r="J8" s="25">
        <v>7941.17647058824</v>
      </c>
      <c r="K8" s="40">
        <v>0.214626391096979</v>
      </c>
      <c r="L8" s="25">
        <v>30000</v>
      </c>
      <c r="M8" s="24">
        <v>6867.64705882353</v>
      </c>
      <c r="N8" s="36">
        <v>0.227254901960784</v>
      </c>
      <c r="O8" s="24">
        <v>33000</v>
      </c>
      <c r="P8" s="24">
        <v>7479.41176470588</v>
      </c>
      <c r="Q8" s="36">
        <v>0.226648841354724</v>
      </c>
      <c r="R8" s="26">
        <v>40</v>
      </c>
      <c r="S8" s="26">
        <v>4</v>
      </c>
      <c r="T8" s="26">
        <v>4</v>
      </c>
      <c r="U8" s="26">
        <v>6</v>
      </c>
    </row>
    <row r="9" spans="1:21">
      <c r="A9" s="1">
        <v>7</v>
      </c>
      <c r="B9" s="34">
        <v>343</v>
      </c>
      <c r="C9" s="34" t="s">
        <v>26</v>
      </c>
      <c r="D9" s="34" t="str">
        <f>VLOOKUP(B:B,[2]Sheet1!$C:$E,3,0)</f>
        <v>西门一片</v>
      </c>
      <c r="E9" s="35" t="s">
        <v>20</v>
      </c>
      <c r="F9" s="23">
        <v>25600</v>
      </c>
      <c r="G9" s="24">
        <v>7414.70588235294</v>
      </c>
      <c r="H9" s="36">
        <v>0.289636948529412</v>
      </c>
      <c r="I9" s="25">
        <v>28703.0303030303</v>
      </c>
      <c r="J9" s="25">
        <v>7870.58823529412</v>
      </c>
      <c r="K9" s="40">
        <v>0.27420757154213</v>
      </c>
      <c r="L9" s="25">
        <v>23272.7272727273</v>
      </c>
      <c r="M9" s="24">
        <v>6808.82352941176</v>
      </c>
      <c r="N9" s="36">
        <v>0.290418198529412</v>
      </c>
      <c r="O9" s="24">
        <v>25600</v>
      </c>
      <c r="P9" s="24">
        <v>7414.70588235294</v>
      </c>
      <c r="Q9" s="36">
        <v>0.289636948529412</v>
      </c>
      <c r="R9" s="26">
        <v>40</v>
      </c>
      <c r="S9" s="26">
        <v>4</v>
      </c>
      <c r="T9" s="26">
        <v>4</v>
      </c>
      <c r="U9" s="26">
        <v>6</v>
      </c>
    </row>
    <row r="10" spans="1:21">
      <c r="A10" s="1">
        <v>8</v>
      </c>
      <c r="B10" s="34">
        <v>571</v>
      </c>
      <c r="C10" s="34" t="s">
        <v>27</v>
      </c>
      <c r="D10" s="34" t="str">
        <f>VLOOKUP(B:B,[2]Sheet1!$C:$E,3,0)</f>
        <v>东南片区</v>
      </c>
      <c r="E10" s="35" t="s">
        <v>20</v>
      </c>
      <c r="F10" s="23">
        <v>19500</v>
      </c>
      <c r="G10" s="24">
        <v>6196.45588235294</v>
      </c>
      <c r="H10" s="36">
        <v>0.317766968325792</v>
      </c>
      <c r="I10" s="25">
        <v>21863.6363636364</v>
      </c>
      <c r="J10" s="25">
        <v>6541.58823529412</v>
      </c>
      <c r="K10" s="40">
        <v>0.299199461905344</v>
      </c>
      <c r="L10" s="25">
        <v>17727.2727272727</v>
      </c>
      <c r="M10" s="24">
        <v>5701.32352941177</v>
      </c>
      <c r="N10" s="36">
        <v>0.318792609351433</v>
      </c>
      <c r="O10" s="24">
        <v>19500</v>
      </c>
      <c r="P10" s="24">
        <v>6196.45588235294</v>
      </c>
      <c r="Q10" s="36">
        <v>0.317766968325792</v>
      </c>
      <c r="R10" s="26">
        <v>40</v>
      </c>
      <c r="S10" s="26">
        <v>4</v>
      </c>
      <c r="T10" s="26">
        <v>4</v>
      </c>
      <c r="U10" s="26">
        <v>6</v>
      </c>
    </row>
    <row r="11" spans="1:21">
      <c r="A11" s="1">
        <v>9</v>
      </c>
      <c r="B11" s="34">
        <v>385</v>
      </c>
      <c r="C11" s="34" t="s">
        <v>28</v>
      </c>
      <c r="D11" s="34" t="str">
        <f>VLOOKUP(B:B,[2]Sheet1!$C:$E,3,0)</f>
        <v>新津片区</v>
      </c>
      <c r="E11" s="35" t="s">
        <v>20</v>
      </c>
      <c r="F11" s="23">
        <v>17600</v>
      </c>
      <c r="G11" s="24">
        <v>4810.29411764706</v>
      </c>
      <c r="H11" s="36">
        <v>0.273312165775401</v>
      </c>
      <c r="I11" s="25">
        <v>19733.3333333333</v>
      </c>
      <c r="J11" s="25">
        <v>5029.41176470588</v>
      </c>
      <c r="K11" s="40">
        <v>0.254868839427663</v>
      </c>
      <c r="L11" s="25">
        <v>16000</v>
      </c>
      <c r="M11" s="24">
        <v>4441.17647058824</v>
      </c>
      <c r="N11" s="36">
        <v>0.274448529411765</v>
      </c>
      <c r="O11" s="24">
        <v>17600</v>
      </c>
      <c r="P11" s="24">
        <v>4810.29411764706</v>
      </c>
      <c r="Q11" s="36">
        <v>0.273312165775401</v>
      </c>
      <c r="R11" s="26">
        <v>40</v>
      </c>
      <c r="S11" s="26">
        <v>4</v>
      </c>
      <c r="T11" s="26">
        <v>4</v>
      </c>
      <c r="U11" s="26">
        <v>6</v>
      </c>
    </row>
    <row r="12" spans="1:21">
      <c r="A12" s="1">
        <v>10</v>
      </c>
      <c r="B12" s="34">
        <v>341</v>
      </c>
      <c r="C12" s="34" t="s">
        <v>29</v>
      </c>
      <c r="D12" s="34" t="str">
        <f>VLOOKUP(B:B,[2]Sheet1!$C:$E,3,0)</f>
        <v>城郊一片</v>
      </c>
      <c r="E12" s="35" t="s">
        <v>30</v>
      </c>
      <c r="F12" s="23">
        <v>16500</v>
      </c>
      <c r="G12" s="24">
        <v>5906.41176470588</v>
      </c>
      <c r="H12" s="36">
        <v>0.357964349376114</v>
      </c>
      <c r="I12" s="25">
        <v>18500</v>
      </c>
      <c r="J12" s="25">
        <v>6225.17647058824</v>
      </c>
      <c r="K12" s="40">
        <v>0.336496025437202</v>
      </c>
      <c r="L12" s="25">
        <v>15000</v>
      </c>
      <c r="M12" s="24">
        <v>5437.64705882353</v>
      </c>
      <c r="N12" s="36">
        <v>0.359176470588235</v>
      </c>
      <c r="O12" s="24">
        <v>16500</v>
      </c>
      <c r="P12" s="24">
        <v>5906.41176470588</v>
      </c>
      <c r="Q12" s="36">
        <v>0.357964349376114</v>
      </c>
      <c r="R12" s="26">
        <v>40</v>
      </c>
      <c r="S12" s="26">
        <v>4</v>
      </c>
      <c r="T12" s="22">
        <v>4</v>
      </c>
      <c r="U12" s="26">
        <v>6</v>
      </c>
    </row>
    <row r="13" spans="1:21">
      <c r="A13" s="1">
        <v>11</v>
      </c>
      <c r="B13" s="34">
        <v>365</v>
      </c>
      <c r="C13" s="34" t="s">
        <v>31</v>
      </c>
      <c r="D13" s="34" t="str">
        <f>VLOOKUP(B:B,[2]Sheet1!$C:$E,3,0)</f>
        <v>西门一片</v>
      </c>
      <c r="E13" s="35" t="s">
        <v>30</v>
      </c>
      <c r="F13" s="23">
        <v>16800</v>
      </c>
      <c r="G13" s="24">
        <v>4944.31617647059</v>
      </c>
      <c r="H13" s="36">
        <v>0.294304534313726</v>
      </c>
      <c r="I13" s="25">
        <v>18836.3636363636</v>
      </c>
      <c r="J13" s="25">
        <v>5175.61764705882</v>
      </c>
      <c r="K13" s="40">
        <v>0.27476734612764</v>
      </c>
      <c r="L13" s="25">
        <v>15272.7272727273</v>
      </c>
      <c r="M13" s="24">
        <v>4563.01470588235</v>
      </c>
      <c r="N13" s="36">
        <v>0.295495010504202</v>
      </c>
      <c r="O13" s="24">
        <v>16800</v>
      </c>
      <c r="P13" s="24">
        <v>4944.31617647059</v>
      </c>
      <c r="Q13" s="36">
        <v>0.294304534313726</v>
      </c>
      <c r="R13" s="26">
        <v>40</v>
      </c>
      <c r="S13" s="26">
        <v>4</v>
      </c>
      <c r="T13" s="26">
        <v>4</v>
      </c>
      <c r="U13" s="26">
        <v>6</v>
      </c>
    </row>
    <row r="14" s="11" customFormat="1" spans="1:21">
      <c r="A14" s="1">
        <v>12</v>
      </c>
      <c r="B14" s="34">
        <v>707</v>
      </c>
      <c r="C14" s="34" t="s">
        <v>32</v>
      </c>
      <c r="D14" s="34" t="str">
        <f>VLOOKUP(B:B,[2]Sheet1!$C:$E,3,0)</f>
        <v>东南片区</v>
      </c>
      <c r="E14" s="35" t="s">
        <v>33</v>
      </c>
      <c r="F14" s="23">
        <v>15500</v>
      </c>
      <c r="G14" s="24">
        <v>5022.20588235294</v>
      </c>
      <c r="H14" s="36">
        <v>0.324013282732448</v>
      </c>
      <c r="I14" s="25">
        <v>17378.7878787879</v>
      </c>
      <c r="J14" s="25">
        <v>5260.58823529412</v>
      </c>
      <c r="K14" s="40">
        <v>0.302701677009078</v>
      </c>
      <c r="L14" s="25">
        <v>14090.9090909091</v>
      </c>
      <c r="M14" s="24">
        <v>4633.82352941177</v>
      </c>
      <c r="N14" s="36">
        <v>0.325303605313093</v>
      </c>
      <c r="O14" s="24">
        <v>15500</v>
      </c>
      <c r="P14" s="24">
        <v>5022.20588235294</v>
      </c>
      <c r="Q14" s="36">
        <v>0.324013282732448</v>
      </c>
      <c r="R14" s="26">
        <v>32</v>
      </c>
      <c r="S14" s="26">
        <v>3</v>
      </c>
      <c r="T14" s="26">
        <v>3</v>
      </c>
      <c r="U14" s="26">
        <v>4</v>
      </c>
    </row>
    <row r="15" s="11" customFormat="1" spans="1:21">
      <c r="A15" s="1">
        <v>13</v>
      </c>
      <c r="B15" s="34">
        <v>730</v>
      </c>
      <c r="C15" s="34" t="s">
        <v>34</v>
      </c>
      <c r="D15" s="34" t="str">
        <f>VLOOKUP(B:B,[2]Sheet1!$C:$E,3,0)</f>
        <v>西门二片</v>
      </c>
      <c r="E15" s="35" t="s">
        <v>30</v>
      </c>
      <c r="F15" s="23">
        <v>15200</v>
      </c>
      <c r="G15" s="24">
        <v>4563.03676470588</v>
      </c>
      <c r="H15" s="36">
        <v>0.300199787151703</v>
      </c>
      <c r="I15" s="25">
        <v>17042.4242424242</v>
      </c>
      <c r="J15" s="25">
        <v>4759.67647058824</v>
      </c>
      <c r="K15" s="40">
        <v>0.279284003430676</v>
      </c>
      <c r="L15" s="25">
        <v>13818.1818181818</v>
      </c>
      <c r="M15" s="24">
        <v>4216.39705882353</v>
      </c>
      <c r="N15" s="36">
        <v>0.301515576625387</v>
      </c>
      <c r="O15" s="24">
        <v>15200</v>
      </c>
      <c r="P15" s="24">
        <v>4563.03676470588</v>
      </c>
      <c r="Q15" s="36">
        <v>0.300199787151703</v>
      </c>
      <c r="R15" s="26">
        <v>40</v>
      </c>
      <c r="S15" s="26">
        <v>4</v>
      </c>
      <c r="T15" s="26">
        <v>4</v>
      </c>
      <c r="U15" s="26">
        <v>6</v>
      </c>
    </row>
    <row r="16" spans="1:21">
      <c r="A16" s="1">
        <v>14</v>
      </c>
      <c r="B16" s="34">
        <v>712</v>
      </c>
      <c r="C16" s="34" t="s">
        <v>35</v>
      </c>
      <c r="D16" s="34" t="str">
        <f>VLOOKUP(B:B,[2]Sheet1!$C:$E,3,0)</f>
        <v>东南片区</v>
      </c>
      <c r="E16" s="35" t="s">
        <v>30</v>
      </c>
      <c r="F16" s="23">
        <v>15200</v>
      </c>
      <c r="G16" s="24">
        <v>5044.04411764706</v>
      </c>
      <c r="H16" s="36">
        <v>0.331845007739938</v>
      </c>
      <c r="I16" s="25">
        <v>17042.4242424242</v>
      </c>
      <c r="J16" s="25">
        <v>5284.41176470588</v>
      </c>
      <c r="K16" s="40">
        <v>0.310073947786796</v>
      </c>
      <c r="L16" s="25">
        <v>13818.1818181818</v>
      </c>
      <c r="M16" s="24">
        <v>4653.67647058824</v>
      </c>
      <c r="N16" s="36">
        <v>0.333160797213623</v>
      </c>
      <c r="O16" s="24">
        <v>15200</v>
      </c>
      <c r="P16" s="24">
        <v>5044.04411764706</v>
      </c>
      <c r="Q16" s="36">
        <v>0.331845007739938</v>
      </c>
      <c r="R16" s="26">
        <v>40</v>
      </c>
      <c r="S16" s="26">
        <v>4</v>
      </c>
      <c r="T16" s="26">
        <v>4</v>
      </c>
      <c r="U16" s="26">
        <v>6</v>
      </c>
    </row>
    <row r="17" spans="1:21">
      <c r="A17" s="1">
        <v>15</v>
      </c>
      <c r="B17" s="34">
        <v>546</v>
      </c>
      <c r="C17" s="34" t="s">
        <v>36</v>
      </c>
      <c r="D17" s="34" t="str">
        <f>VLOOKUP(B:B,[2]Sheet1!$C:$E,3,0)</f>
        <v>东南片区</v>
      </c>
      <c r="E17" s="35" t="s">
        <v>33</v>
      </c>
      <c r="F17" s="23">
        <v>14880</v>
      </c>
      <c r="G17" s="24">
        <v>4701.81470588235</v>
      </c>
      <c r="H17" s="36">
        <v>0.315982171094244</v>
      </c>
      <c r="I17" s="25">
        <v>16683.6363636364</v>
      </c>
      <c r="J17" s="25">
        <v>4911.07058823529</v>
      </c>
      <c r="K17" s="40">
        <v>0.294364518693266</v>
      </c>
      <c r="L17" s="25">
        <v>13527.2727272727</v>
      </c>
      <c r="M17" s="24">
        <v>4342.55882352941</v>
      </c>
      <c r="N17" s="36">
        <v>0.317326257115749</v>
      </c>
      <c r="O17" s="24">
        <v>14880</v>
      </c>
      <c r="P17" s="24">
        <v>4701.81470588235</v>
      </c>
      <c r="Q17" s="36">
        <v>0.315982171094244</v>
      </c>
      <c r="R17" s="26">
        <v>32</v>
      </c>
      <c r="S17" s="26">
        <v>3</v>
      </c>
      <c r="T17" s="26">
        <v>3</v>
      </c>
      <c r="U17" s="26">
        <v>4</v>
      </c>
    </row>
    <row r="18" spans="1:21">
      <c r="A18" s="1">
        <v>16</v>
      </c>
      <c r="B18" s="34">
        <v>585</v>
      </c>
      <c r="C18" s="34" t="s">
        <v>37</v>
      </c>
      <c r="D18" s="34" t="str">
        <f>VLOOKUP(B:B,[2]Sheet1!$C:$E,3,0)</f>
        <v>西门一片</v>
      </c>
      <c r="E18" s="35" t="s">
        <v>33</v>
      </c>
      <c r="F18" s="23">
        <v>14400</v>
      </c>
      <c r="G18" s="24">
        <v>4435.48529411765</v>
      </c>
      <c r="H18" s="36">
        <v>0.308019812091503</v>
      </c>
      <c r="I18" s="25">
        <v>16145.4545454545</v>
      </c>
      <c r="J18" s="25">
        <v>4620.52941176471</v>
      </c>
      <c r="K18" s="40">
        <v>0.286181438791733</v>
      </c>
      <c r="L18" s="25">
        <v>13090.9090909091</v>
      </c>
      <c r="M18" s="24">
        <v>4100.44117647059</v>
      </c>
      <c r="N18" s="36">
        <v>0.309408700980392</v>
      </c>
      <c r="O18" s="24">
        <v>14400</v>
      </c>
      <c r="P18" s="24">
        <v>4435.48529411765</v>
      </c>
      <c r="Q18" s="36">
        <v>0.308019812091503</v>
      </c>
      <c r="R18" s="26">
        <v>32</v>
      </c>
      <c r="S18" s="26">
        <v>3</v>
      </c>
      <c r="T18" s="26">
        <v>3</v>
      </c>
      <c r="U18" s="26">
        <v>4</v>
      </c>
    </row>
    <row r="19" spans="1:21">
      <c r="A19" s="1">
        <v>17</v>
      </c>
      <c r="B19" s="34">
        <v>111400</v>
      </c>
      <c r="C19" s="34" t="s">
        <v>38</v>
      </c>
      <c r="D19" s="34" t="str">
        <f>VLOOKUP(B:B,[2]Sheet1!$C:$E,3,0)</f>
        <v>城郊一片</v>
      </c>
      <c r="E19" s="35" t="s">
        <v>33</v>
      </c>
      <c r="F19" s="23">
        <v>14240</v>
      </c>
      <c r="G19" s="24">
        <v>3462.34117647059</v>
      </c>
      <c r="H19" s="36">
        <v>0.243141936549901</v>
      </c>
      <c r="I19" s="25">
        <v>15966.0606060606</v>
      </c>
      <c r="J19" s="25">
        <v>3558.91764705882</v>
      </c>
      <c r="K19" s="40">
        <v>0.22290518211536</v>
      </c>
      <c r="L19" s="25">
        <v>12945.4545454545</v>
      </c>
      <c r="M19" s="24">
        <v>3215.76470588235</v>
      </c>
      <c r="N19" s="36">
        <v>0.244546430931923</v>
      </c>
      <c r="O19" s="24">
        <v>14240</v>
      </c>
      <c r="P19" s="24">
        <v>3462.34117647059</v>
      </c>
      <c r="Q19" s="36">
        <v>0.243141936549901</v>
      </c>
      <c r="R19" s="26">
        <v>32</v>
      </c>
      <c r="S19" s="26">
        <v>3</v>
      </c>
      <c r="T19" s="26">
        <v>3</v>
      </c>
      <c r="U19" s="26">
        <v>4</v>
      </c>
    </row>
    <row r="20" spans="1:21">
      <c r="A20" s="1">
        <v>18</v>
      </c>
      <c r="B20" s="34">
        <v>117491</v>
      </c>
      <c r="C20" s="34" t="s">
        <v>39</v>
      </c>
      <c r="D20" s="34" t="str">
        <f>VLOOKUP(B:B,[2]Sheet1!$C:$E,3,0)</f>
        <v>西门一片</v>
      </c>
      <c r="E20" s="35" t="s">
        <v>30</v>
      </c>
      <c r="F20" s="23">
        <v>14080</v>
      </c>
      <c r="G20" s="24">
        <v>2781.76470588235</v>
      </c>
      <c r="H20" s="36">
        <v>0.197568516042781</v>
      </c>
      <c r="I20" s="25">
        <v>15786.6666666667</v>
      </c>
      <c r="J20" s="25">
        <v>2816.47058823529</v>
      </c>
      <c r="K20" s="40">
        <v>0.178408187599364</v>
      </c>
      <c r="L20" s="25">
        <v>12800</v>
      </c>
      <c r="M20" s="24">
        <v>2597.05882352941</v>
      </c>
      <c r="N20" s="36">
        <v>0.198988970588235</v>
      </c>
      <c r="O20" s="24">
        <v>14080</v>
      </c>
      <c r="P20" s="24">
        <v>2781.76470588235</v>
      </c>
      <c r="Q20" s="36">
        <v>0.197568516042781</v>
      </c>
      <c r="R20" s="26">
        <v>40</v>
      </c>
      <c r="S20" s="26">
        <v>4</v>
      </c>
      <c r="T20" s="26">
        <v>4</v>
      </c>
      <c r="U20" s="26">
        <v>6</v>
      </c>
    </row>
    <row r="21" spans="1:21">
      <c r="A21" s="1">
        <v>19</v>
      </c>
      <c r="B21" s="34">
        <v>107658</v>
      </c>
      <c r="C21" s="34" t="s">
        <v>40</v>
      </c>
      <c r="D21" s="34" t="str">
        <f>VLOOKUP(B:B,[2]Sheet1!$C:$E,3,0)</f>
        <v>西门二片</v>
      </c>
      <c r="E21" s="35" t="s">
        <v>33</v>
      </c>
      <c r="F21" s="23">
        <v>14080</v>
      </c>
      <c r="G21" s="24">
        <v>4062.94117647059</v>
      </c>
      <c r="H21" s="36">
        <v>0.288561163101604</v>
      </c>
      <c r="I21" s="25">
        <v>15786.6666666667</v>
      </c>
      <c r="J21" s="25">
        <v>4214.11764705882</v>
      </c>
      <c r="K21" s="40">
        <v>0.266941573926868</v>
      </c>
      <c r="L21" s="25">
        <v>12800</v>
      </c>
      <c r="M21" s="24">
        <v>3761.76470588235</v>
      </c>
      <c r="N21" s="36">
        <v>0.289981617647059</v>
      </c>
      <c r="O21" s="24">
        <v>14080</v>
      </c>
      <c r="P21" s="24">
        <v>4062.94117647059</v>
      </c>
      <c r="Q21" s="36">
        <v>0.288561163101604</v>
      </c>
      <c r="R21" s="26">
        <v>32</v>
      </c>
      <c r="S21" s="26">
        <v>3</v>
      </c>
      <c r="T21" s="26">
        <v>3</v>
      </c>
      <c r="U21" s="26">
        <v>4</v>
      </c>
    </row>
    <row r="22" spans="1:21">
      <c r="A22" s="1">
        <v>20</v>
      </c>
      <c r="B22" s="34">
        <v>742</v>
      </c>
      <c r="C22" s="34" t="s">
        <v>41</v>
      </c>
      <c r="D22" s="34" t="str">
        <f>VLOOKUP(B:B,[2]Sheet1!$C:$E,3,0)</f>
        <v>旗舰片区</v>
      </c>
      <c r="E22" s="35" t="s">
        <v>30</v>
      </c>
      <c r="F22" s="23">
        <v>14520</v>
      </c>
      <c r="G22" s="24">
        <v>3778.23529411765</v>
      </c>
      <c r="H22" s="36">
        <v>0.260209042294604</v>
      </c>
      <c r="I22" s="25">
        <v>16280</v>
      </c>
      <c r="J22" s="25">
        <v>3903.52941176471</v>
      </c>
      <c r="K22" s="40">
        <v>0.239774533892181</v>
      </c>
      <c r="L22" s="25">
        <v>13200</v>
      </c>
      <c r="M22" s="24">
        <v>3502.94117647059</v>
      </c>
      <c r="N22" s="36">
        <v>0.261586452762923</v>
      </c>
      <c r="O22" s="24">
        <v>14520</v>
      </c>
      <c r="P22" s="24">
        <v>3778.23529411765</v>
      </c>
      <c r="Q22" s="36">
        <v>0.260209042294604</v>
      </c>
      <c r="R22" s="26">
        <v>40</v>
      </c>
      <c r="S22" s="26">
        <v>4</v>
      </c>
      <c r="T22" s="26">
        <v>4</v>
      </c>
      <c r="U22" s="26">
        <v>6</v>
      </c>
    </row>
    <row r="23" spans="1:21">
      <c r="A23" s="1">
        <v>21</v>
      </c>
      <c r="B23" s="34">
        <v>373</v>
      </c>
      <c r="C23" s="34" t="s">
        <v>42</v>
      </c>
      <c r="D23" s="34" t="str">
        <f>VLOOKUP(B:B,[2]Sheet1!$C:$E,3,0)</f>
        <v>东南片区</v>
      </c>
      <c r="E23" s="35" t="s">
        <v>33</v>
      </c>
      <c r="F23" s="23">
        <v>14080</v>
      </c>
      <c r="G23" s="24">
        <v>3630.18823529412</v>
      </c>
      <c r="H23" s="36">
        <v>0.257825868983957</v>
      </c>
      <c r="I23" s="25">
        <v>15786.6666666667</v>
      </c>
      <c r="J23" s="25">
        <v>3742.02352941176</v>
      </c>
      <c r="K23" s="40">
        <v>0.237036963434022</v>
      </c>
      <c r="L23" s="25">
        <v>12800</v>
      </c>
      <c r="M23" s="24">
        <v>3368.35294117647</v>
      </c>
      <c r="N23" s="36">
        <v>0.259246323529412</v>
      </c>
      <c r="O23" s="24">
        <v>14080</v>
      </c>
      <c r="P23" s="24">
        <v>3630.18823529412</v>
      </c>
      <c r="Q23" s="36">
        <v>0.257825868983957</v>
      </c>
      <c r="R23" s="26">
        <v>32</v>
      </c>
      <c r="S23" s="26">
        <v>3</v>
      </c>
      <c r="T23" s="26">
        <v>3</v>
      </c>
      <c r="U23" s="26">
        <v>4</v>
      </c>
    </row>
    <row r="24" spans="1:21">
      <c r="A24" s="1">
        <v>22</v>
      </c>
      <c r="B24" s="34">
        <v>581</v>
      </c>
      <c r="C24" s="34" t="s">
        <v>43</v>
      </c>
      <c r="D24" s="34" t="str">
        <f>VLOOKUP(B:B,[2]Sheet1!$C:$E,3,0)</f>
        <v>西门一片</v>
      </c>
      <c r="E24" s="35" t="s">
        <v>33</v>
      </c>
      <c r="F24" s="23">
        <v>14190</v>
      </c>
      <c r="G24" s="24">
        <v>3937.60588235294</v>
      </c>
      <c r="H24" s="36">
        <v>0.277491605521701</v>
      </c>
      <c r="I24" s="25">
        <v>15910</v>
      </c>
      <c r="J24" s="25">
        <v>4077.38823529412</v>
      </c>
      <c r="K24" s="40">
        <v>0.256278330313898</v>
      </c>
      <c r="L24" s="25">
        <v>12900</v>
      </c>
      <c r="M24" s="24">
        <v>3647.82352941177</v>
      </c>
      <c r="N24" s="36">
        <v>0.27890104879161</v>
      </c>
      <c r="O24" s="24">
        <v>14190</v>
      </c>
      <c r="P24" s="24">
        <v>3937.60588235294</v>
      </c>
      <c r="Q24" s="36">
        <v>0.277491605521701</v>
      </c>
      <c r="R24" s="26">
        <v>32</v>
      </c>
      <c r="S24" s="26">
        <v>3</v>
      </c>
      <c r="T24" s="26">
        <v>3</v>
      </c>
      <c r="U24" s="26">
        <v>4</v>
      </c>
    </row>
    <row r="25" spans="1:21">
      <c r="A25" s="1">
        <v>23</v>
      </c>
      <c r="B25" s="34">
        <v>108656</v>
      </c>
      <c r="C25" s="34" t="s">
        <v>44</v>
      </c>
      <c r="D25" s="34" t="str">
        <f>VLOOKUP(B:B,[2]Sheet1!$C:$E,3,0)</f>
        <v>新津片区</v>
      </c>
      <c r="E25" s="35" t="s">
        <v>33</v>
      </c>
      <c r="F25" s="23">
        <v>14025</v>
      </c>
      <c r="G25" s="24">
        <v>3362.5</v>
      </c>
      <c r="H25" s="36">
        <v>0.239750445632799</v>
      </c>
      <c r="I25" s="25">
        <v>15725</v>
      </c>
      <c r="J25" s="25">
        <v>3450</v>
      </c>
      <c r="K25" s="40">
        <v>0.21939586645469</v>
      </c>
      <c r="L25" s="25">
        <v>12750</v>
      </c>
      <c r="M25" s="24">
        <v>3125</v>
      </c>
      <c r="N25" s="36">
        <v>0.241176470588235</v>
      </c>
      <c r="O25" s="24">
        <v>14025</v>
      </c>
      <c r="P25" s="24">
        <v>3362.5</v>
      </c>
      <c r="Q25" s="36">
        <v>0.239750445632799</v>
      </c>
      <c r="R25" s="26">
        <v>32</v>
      </c>
      <c r="S25" s="26">
        <v>3</v>
      </c>
      <c r="T25" s="26">
        <v>3</v>
      </c>
      <c r="U25" s="26">
        <v>4</v>
      </c>
    </row>
    <row r="26" spans="1:21">
      <c r="A26" s="1">
        <v>24</v>
      </c>
      <c r="B26" s="34">
        <v>511</v>
      </c>
      <c r="C26" s="34" t="s">
        <v>45</v>
      </c>
      <c r="D26" s="34" t="str">
        <f>VLOOKUP(B:B,[2]Sheet1!$C:$E,3,0)</f>
        <v>东南片区</v>
      </c>
      <c r="E26" s="35" t="s">
        <v>33</v>
      </c>
      <c r="F26" s="23">
        <v>13860</v>
      </c>
      <c r="G26" s="24">
        <v>3794.41176470588</v>
      </c>
      <c r="H26" s="36">
        <v>0.273767082590612</v>
      </c>
      <c r="I26" s="25">
        <v>15540</v>
      </c>
      <c r="J26" s="25">
        <v>3921.17647058824</v>
      </c>
      <c r="K26" s="40">
        <v>0.252327958210312</v>
      </c>
      <c r="L26" s="25">
        <v>12600</v>
      </c>
      <c r="M26" s="24">
        <v>3517.64705882353</v>
      </c>
      <c r="N26" s="36">
        <v>0.275210084033614</v>
      </c>
      <c r="O26" s="24">
        <v>13860</v>
      </c>
      <c r="P26" s="24">
        <v>3794.41176470588</v>
      </c>
      <c r="Q26" s="36">
        <v>0.273767082590612</v>
      </c>
      <c r="R26" s="26">
        <v>32</v>
      </c>
      <c r="S26" s="26">
        <v>3</v>
      </c>
      <c r="T26" s="26">
        <v>3</v>
      </c>
      <c r="U26" s="26">
        <v>4</v>
      </c>
    </row>
    <row r="27" spans="1:21">
      <c r="A27" s="1">
        <v>25</v>
      </c>
      <c r="B27" s="34">
        <v>357</v>
      </c>
      <c r="C27" s="34" t="s">
        <v>46</v>
      </c>
      <c r="D27" s="34" t="str">
        <f>VLOOKUP(B:B,[2]Sheet1!$C:$E,3,0)</f>
        <v>西门一片</v>
      </c>
      <c r="E27" s="35" t="s">
        <v>33</v>
      </c>
      <c r="F27" s="23">
        <v>13695</v>
      </c>
      <c r="G27" s="24">
        <v>3918.275</v>
      </c>
      <c r="H27" s="36">
        <v>0.286109894121942</v>
      </c>
      <c r="I27" s="25">
        <v>15355</v>
      </c>
      <c r="J27" s="25">
        <v>4056.3</v>
      </c>
      <c r="K27" s="40">
        <v>0.264168023445132</v>
      </c>
      <c r="L27" s="25">
        <v>12450</v>
      </c>
      <c r="M27" s="24">
        <v>3630.25</v>
      </c>
      <c r="N27" s="36">
        <v>0.287570281124498</v>
      </c>
      <c r="O27" s="24">
        <v>13695</v>
      </c>
      <c r="P27" s="24">
        <v>3918.275</v>
      </c>
      <c r="Q27" s="36">
        <v>0.286109894121942</v>
      </c>
      <c r="R27" s="26">
        <v>32</v>
      </c>
      <c r="S27" s="26">
        <v>3</v>
      </c>
      <c r="T27" s="26">
        <v>3</v>
      </c>
      <c r="U27" s="26">
        <v>4</v>
      </c>
    </row>
    <row r="28" spans="1:21">
      <c r="A28" s="1">
        <v>26</v>
      </c>
      <c r="B28" s="34">
        <v>379</v>
      </c>
      <c r="C28" s="34" t="s">
        <v>47</v>
      </c>
      <c r="D28" s="34" t="str">
        <f>VLOOKUP(B:B,[2]Sheet1!$C:$E,3,0)</f>
        <v>西门一片</v>
      </c>
      <c r="E28" s="35" t="s">
        <v>33</v>
      </c>
      <c r="F28" s="23">
        <v>13530</v>
      </c>
      <c r="G28" s="24">
        <v>3870.82941176471</v>
      </c>
      <c r="H28" s="36">
        <v>0.286092343811139</v>
      </c>
      <c r="I28" s="25">
        <v>15170</v>
      </c>
      <c r="J28" s="25">
        <v>4004.54117647059</v>
      </c>
      <c r="K28" s="40">
        <v>0.263977664895886</v>
      </c>
      <c r="L28" s="25">
        <v>12300</v>
      </c>
      <c r="M28" s="24">
        <v>3587.11764705882</v>
      </c>
      <c r="N28" s="36">
        <v>0.287570540411286</v>
      </c>
      <c r="O28" s="24">
        <v>13530</v>
      </c>
      <c r="P28" s="24">
        <v>3870.82941176471</v>
      </c>
      <c r="Q28" s="36">
        <v>0.286092343811139</v>
      </c>
      <c r="R28" s="26">
        <v>32</v>
      </c>
      <c r="S28" s="26">
        <v>3</v>
      </c>
      <c r="T28" s="26">
        <v>3</v>
      </c>
      <c r="U28" s="26">
        <v>4</v>
      </c>
    </row>
    <row r="29" spans="1:21">
      <c r="A29" s="1">
        <v>27</v>
      </c>
      <c r="B29" s="34">
        <v>114844</v>
      </c>
      <c r="C29" s="34" t="s">
        <v>48</v>
      </c>
      <c r="D29" s="34" t="str">
        <f>VLOOKUP(B:B,[2]Sheet1!$C:$E,3,0)</f>
        <v>西门一片</v>
      </c>
      <c r="E29" s="35" t="s">
        <v>30</v>
      </c>
      <c r="F29" s="23">
        <v>13365</v>
      </c>
      <c r="G29" s="24">
        <v>2663.67647058824</v>
      </c>
      <c r="H29" s="36">
        <v>0.19930239211285</v>
      </c>
      <c r="I29" s="25">
        <v>14985</v>
      </c>
      <c r="J29" s="25">
        <v>2787.68</v>
      </c>
      <c r="K29" s="40">
        <v>0.186031364698031</v>
      </c>
      <c r="L29" s="25">
        <v>12150</v>
      </c>
      <c r="M29" s="24">
        <v>2489.70588235294</v>
      </c>
      <c r="N29" s="36">
        <v>0.20079883805374</v>
      </c>
      <c r="O29" s="24">
        <v>13365</v>
      </c>
      <c r="P29" s="24">
        <v>2663.67647058824</v>
      </c>
      <c r="Q29" s="36">
        <v>0.19930239211285</v>
      </c>
      <c r="R29" s="26">
        <v>40</v>
      </c>
      <c r="S29" s="26">
        <v>4</v>
      </c>
      <c r="T29" s="26">
        <v>4</v>
      </c>
      <c r="U29" s="26">
        <v>6</v>
      </c>
    </row>
    <row r="30" spans="1:21">
      <c r="A30" s="1">
        <v>28</v>
      </c>
      <c r="B30" s="34">
        <v>513</v>
      </c>
      <c r="C30" s="34" t="s">
        <v>49</v>
      </c>
      <c r="D30" s="34" t="str">
        <f>VLOOKUP(B:B,[2]Sheet1!$C:$E,3,0)</f>
        <v>西门二片</v>
      </c>
      <c r="E30" s="35" t="s">
        <v>33</v>
      </c>
      <c r="F30" s="23">
        <v>13104</v>
      </c>
      <c r="G30" s="24">
        <v>3553.9</v>
      </c>
      <c r="H30" s="36">
        <v>0.271207264957265</v>
      </c>
      <c r="I30" s="25">
        <v>14692.3636363636</v>
      </c>
      <c r="J30" s="25">
        <v>3658.8</v>
      </c>
      <c r="K30" s="40">
        <v>0.249027324027324</v>
      </c>
      <c r="L30" s="25">
        <v>11912.7272727273</v>
      </c>
      <c r="M30" s="24">
        <v>3299</v>
      </c>
      <c r="N30" s="36">
        <v>0.272733516483517</v>
      </c>
      <c r="O30" s="24">
        <v>13104</v>
      </c>
      <c r="P30" s="24">
        <v>3553.9</v>
      </c>
      <c r="Q30" s="36">
        <v>0.271207264957265</v>
      </c>
      <c r="R30" s="26">
        <v>32</v>
      </c>
      <c r="S30" s="26">
        <v>3</v>
      </c>
      <c r="T30" s="26">
        <v>3</v>
      </c>
      <c r="U30" s="26">
        <v>4</v>
      </c>
    </row>
    <row r="31" spans="1:21">
      <c r="A31" s="1">
        <v>29</v>
      </c>
      <c r="B31" s="34">
        <v>709</v>
      </c>
      <c r="C31" s="34" t="s">
        <v>50</v>
      </c>
      <c r="D31" s="34" t="str">
        <f>VLOOKUP(B:B,[2]Sheet1!$C:$E,3,0)</f>
        <v>西门二片</v>
      </c>
      <c r="E31" s="35" t="s">
        <v>51</v>
      </c>
      <c r="F31" s="23">
        <v>13104</v>
      </c>
      <c r="G31" s="24">
        <v>3692.69411764706</v>
      </c>
      <c r="H31" s="36">
        <v>0.281799001651943</v>
      </c>
      <c r="I31" s="25">
        <v>14692.3636363636</v>
      </c>
      <c r="J31" s="25">
        <v>3810.21176470588</v>
      </c>
      <c r="K31" s="40">
        <v>0.259332797568092</v>
      </c>
      <c r="L31" s="25">
        <v>11912.7272727273</v>
      </c>
      <c r="M31" s="24">
        <v>3425.17647058824</v>
      </c>
      <c r="N31" s="36">
        <v>0.283325253178195</v>
      </c>
      <c r="O31" s="24">
        <v>13104</v>
      </c>
      <c r="P31" s="24">
        <v>3692.69411764706</v>
      </c>
      <c r="Q31" s="36">
        <v>0.281799001651943</v>
      </c>
      <c r="R31" s="26">
        <v>32</v>
      </c>
      <c r="S31" s="26">
        <v>3</v>
      </c>
      <c r="T31" s="26">
        <v>3</v>
      </c>
      <c r="U31" s="26">
        <v>4</v>
      </c>
    </row>
    <row r="32" spans="1:21">
      <c r="A32" s="1">
        <v>30</v>
      </c>
      <c r="B32" s="34">
        <v>744</v>
      </c>
      <c r="C32" s="34" t="s">
        <v>52</v>
      </c>
      <c r="D32" s="34" t="str">
        <f>VLOOKUP(B:B,[2]Sheet1!$C:$E,3,0)</f>
        <v>旗舰片区</v>
      </c>
      <c r="E32" s="35" t="s">
        <v>33</v>
      </c>
      <c r="F32" s="23">
        <v>13104</v>
      </c>
      <c r="G32" s="24">
        <v>3908.45588235294</v>
      </c>
      <c r="H32" s="36">
        <v>0.298264337786397</v>
      </c>
      <c r="I32" s="25">
        <v>14692.3636363636</v>
      </c>
      <c r="J32" s="25">
        <v>4045.58823529412</v>
      </c>
      <c r="K32" s="40">
        <v>0.275353124617831</v>
      </c>
      <c r="L32" s="25">
        <v>11912.7272727273</v>
      </c>
      <c r="M32" s="24">
        <v>3621.32352941177</v>
      </c>
      <c r="N32" s="36">
        <v>0.299790589312649</v>
      </c>
      <c r="O32" s="24">
        <v>13104</v>
      </c>
      <c r="P32" s="24">
        <v>3908.45588235294</v>
      </c>
      <c r="Q32" s="36">
        <v>0.298264337786397</v>
      </c>
      <c r="R32" s="26">
        <v>32</v>
      </c>
      <c r="S32" s="26">
        <v>3</v>
      </c>
      <c r="T32" s="26">
        <v>3</v>
      </c>
      <c r="U32" s="26">
        <v>4</v>
      </c>
    </row>
    <row r="33" spans="1:21">
      <c r="A33" s="1">
        <v>31</v>
      </c>
      <c r="B33" s="34">
        <v>578</v>
      </c>
      <c r="C33" s="34" t="s">
        <v>53</v>
      </c>
      <c r="D33" s="34" t="str">
        <f>VLOOKUP(B:B,[2]Sheet1!$C:$E,3,0)</f>
        <v>西门一片</v>
      </c>
      <c r="E33" s="35" t="s">
        <v>33</v>
      </c>
      <c r="F33" s="23">
        <v>13104</v>
      </c>
      <c r="G33" s="24">
        <v>3440.34117647059</v>
      </c>
      <c r="H33" s="36">
        <v>0.262541298570711</v>
      </c>
      <c r="I33" s="25">
        <v>14692.3636363636</v>
      </c>
      <c r="J33" s="25">
        <v>3534.91764705882</v>
      </c>
      <c r="K33" s="40">
        <v>0.240595572948514</v>
      </c>
      <c r="L33" s="25">
        <v>11912.7272727273</v>
      </c>
      <c r="M33" s="24">
        <v>3195.76470588235</v>
      </c>
      <c r="N33" s="36">
        <v>0.264067550096962</v>
      </c>
      <c r="O33" s="24">
        <v>13104</v>
      </c>
      <c r="P33" s="24">
        <v>3440.34117647059</v>
      </c>
      <c r="Q33" s="36">
        <v>0.262541298570711</v>
      </c>
      <c r="R33" s="26">
        <v>32</v>
      </c>
      <c r="S33" s="26">
        <v>3</v>
      </c>
      <c r="T33" s="26">
        <v>3</v>
      </c>
      <c r="U33" s="26">
        <v>4</v>
      </c>
    </row>
    <row r="34" spans="1:21">
      <c r="A34" s="1">
        <v>32</v>
      </c>
      <c r="B34" s="34">
        <v>102934</v>
      </c>
      <c r="C34" s="34" t="s">
        <v>54</v>
      </c>
      <c r="D34" s="34" t="str">
        <f>VLOOKUP(B:B,[2]Sheet1!$C:$E,3,0)</f>
        <v>西门一片</v>
      </c>
      <c r="E34" s="35" t="s">
        <v>51</v>
      </c>
      <c r="F34" s="23">
        <v>12768</v>
      </c>
      <c r="G34" s="24">
        <v>3596.41176470588</v>
      </c>
      <c r="H34" s="36">
        <v>0.281673853752027</v>
      </c>
      <c r="I34" s="25">
        <v>14315.6363636364</v>
      </c>
      <c r="J34" s="25">
        <v>3705.17647058824</v>
      </c>
      <c r="K34" s="40">
        <v>0.258820242179376</v>
      </c>
      <c r="L34" s="25">
        <v>11607.2727272727</v>
      </c>
      <c r="M34" s="24">
        <v>3337.64705882353</v>
      </c>
      <c r="N34" s="36">
        <v>0.283240269792127</v>
      </c>
      <c r="O34" s="24">
        <v>12768</v>
      </c>
      <c r="P34" s="24">
        <v>3596.41176470588</v>
      </c>
      <c r="Q34" s="36">
        <v>0.281673853752027</v>
      </c>
      <c r="R34" s="26">
        <v>32</v>
      </c>
      <c r="S34" s="26">
        <v>3</v>
      </c>
      <c r="T34" s="26">
        <v>3</v>
      </c>
      <c r="U34" s="26">
        <v>4</v>
      </c>
    </row>
    <row r="35" spans="1:21">
      <c r="A35" s="1">
        <v>33</v>
      </c>
      <c r="B35" s="34">
        <v>724</v>
      </c>
      <c r="C35" s="34" t="s">
        <v>55</v>
      </c>
      <c r="D35" s="34" t="str">
        <f>VLOOKUP(B:B,[2]Sheet1!$C:$E,3,0)</f>
        <v>东南片区</v>
      </c>
      <c r="E35" s="35" t="s">
        <v>33</v>
      </c>
      <c r="F35" s="23">
        <v>12768</v>
      </c>
      <c r="G35" s="24">
        <v>3700.91176470588</v>
      </c>
      <c r="H35" s="36">
        <v>0.289858377561551</v>
      </c>
      <c r="I35" s="25">
        <v>14315.6363636364</v>
      </c>
      <c r="J35" s="25">
        <v>3819.17647058824</v>
      </c>
      <c r="K35" s="40">
        <v>0.266783562642696</v>
      </c>
      <c r="L35" s="25">
        <v>11607.2727272727</v>
      </c>
      <c r="M35" s="24">
        <v>3432.64705882353</v>
      </c>
      <c r="N35" s="36">
        <v>0.291424793601651</v>
      </c>
      <c r="O35" s="24">
        <v>12768</v>
      </c>
      <c r="P35" s="24">
        <v>3700.91176470588</v>
      </c>
      <c r="Q35" s="36">
        <v>0.289858377561551</v>
      </c>
      <c r="R35" s="26">
        <v>32</v>
      </c>
      <c r="S35" s="26">
        <v>3</v>
      </c>
      <c r="T35" s="26">
        <v>3</v>
      </c>
      <c r="U35" s="26">
        <v>4</v>
      </c>
    </row>
    <row r="36" spans="1:21">
      <c r="A36" s="1">
        <v>34</v>
      </c>
      <c r="B36" s="34">
        <v>111219</v>
      </c>
      <c r="C36" s="34" t="s">
        <v>56</v>
      </c>
      <c r="D36" s="34" t="str">
        <f>VLOOKUP(B:B,[2]Sheet1!$C:$E,3,0)</f>
        <v>西门一片</v>
      </c>
      <c r="E36" s="35" t="s">
        <v>33</v>
      </c>
      <c r="F36" s="23">
        <v>12600</v>
      </c>
      <c r="G36" s="24">
        <v>3481.39705882353</v>
      </c>
      <c r="H36" s="36">
        <v>0.276301353874883</v>
      </c>
      <c r="I36" s="25">
        <v>14127.2727272727</v>
      </c>
      <c r="J36" s="25">
        <v>3579.70588235294</v>
      </c>
      <c r="K36" s="40">
        <v>0.253389734272087</v>
      </c>
      <c r="L36" s="25">
        <v>11454.5454545455</v>
      </c>
      <c r="M36" s="24">
        <v>3233.08823529412</v>
      </c>
      <c r="N36" s="36">
        <v>0.277888655462185</v>
      </c>
      <c r="O36" s="24">
        <v>12600</v>
      </c>
      <c r="P36" s="24">
        <v>3481.39705882353</v>
      </c>
      <c r="Q36" s="36">
        <v>0.276301353874883</v>
      </c>
      <c r="R36" s="26">
        <v>32</v>
      </c>
      <c r="S36" s="26">
        <v>3</v>
      </c>
      <c r="T36" s="26">
        <v>3</v>
      </c>
      <c r="U36" s="26">
        <v>4</v>
      </c>
    </row>
    <row r="37" spans="1:21">
      <c r="A37" s="1">
        <v>35</v>
      </c>
      <c r="B37" s="34">
        <v>106399</v>
      </c>
      <c r="C37" s="34" t="s">
        <v>57</v>
      </c>
      <c r="D37" s="34" t="str">
        <f>VLOOKUP(B:B,[2]Sheet1!$C:$E,3,0)</f>
        <v>西门二片</v>
      </c>
      <c r="E37" s="35" t="s">
        <v>51</v>
      </c>
      <c r="F37" s="23">
        <v>12600</v>
      </c>
      <c r="G37" s="24">
        <v>3343.08823529412</v>
      </c>
      <c r="H37" s="36">
        <v>0.265324463118581</v>
      </c>
      <c r="I37" s="25">
        <v>14127.2727272727</v>
      </c>
      <c r="J37" s="25">
        <v>3428.82352941176</v>
      </c>
      <c r="K37" s="40">
        <v>0.242709516238928</v>
      </c>
      <c r="L37" s="25">
        <v>11454.5454545455</v>
      </c>
      <c r="M37" s="24">
        <v>3107.35294117647</v>
      </c>
      <c r="N37" s="36">
        <v>0.266911764705882</v>
      </c>
      <c r="O37" s="24">
        <v>12600</v>
      </c>
      <c r="P37" s="24">
        <v>3343.08823529412</v>
      </c>
      <c r="Q37" s="36">
        <v>0.265324463118581</v>
      </c>
      <c r="R37" s="26">
        <v>32</v>
      </c>
      <c r="S37" s="26">
        <v>3</v>
      </c>
      <c r="T37" s="26">
        <v>3</v>
      </c>
      <c r="U37" s="26">
        <v>4</v>
      </c>
    </row>
    <row r="38" spans="1:21">
      <c r="A38" s="1">
        <v>36</v>
      </c>
      <c r="B38" s="34">
        <v>387</v>
      </c>
      <c r="C38" s="34" t="s">
        <v>58</v>
      </c>
      <c r="D38" s="34" t="str">
        <f>VLOOKUP(B:B,[2]Sheet1!$C:$E,3,0)</f>
        <v>东南片区</v>
      </c>
      <c r="E38" s="35" t="s">
        <v>51</v>
      </c>
      <c r="F38" s="23">
        <v>12600</v>
      </c>
      <c r="G38" s="24">
        <v>3483.82352941176</v>
      </c>
      <c r="H38" s="36">
        <v>0.276493930905695</v>
      </c>
      <c r="I38" s="25">
        <v>14127.2727272727</v>
      </c>
      <c r="J38" s="25">
        <v>3582.35294117647</v>
      </c>
      <c r="K38" s="40">
        <v>0.253577106518283</v>
      </c>
      <c r="L38" s="25">
        <v>11454.5454545455</v>
      </c>
      <c r="M38" s="24">
        <v>3235.29411764706</v>
      </c>
      <c r="N38" s="36">
        <v>0.278081232492997</v>
      </c>
      <c r="O38" s="24">
        <v>12600</v>
      </c>
      <c r="P38" s="24">
        <v>3483.82352941176</v>
      </c>
      <c r="Q38" s="36">
        <v>0.276493930905695</v>
      </c>
      <c r="R38" s="26">
        <v>32</v>
      </c>
      <c r="S38" s="26">
        <v>3</v>
      </c>
      <c r="T38" s="26">
        <v>3</v>
      </c>
      <c r="U38" s="26">
        <v>4</v>
      </c>
    </row>
    <row r="39" spans="1:21">
      <c r="A39" s="1">
        <v>37</v>
      </c>
      <c r="B39" s="34">
        <v>54</v>
      </c>
      <c r="C39" s="34" t="s">
        <v>59</v>
      </c>
      <c r="D39" s="34" t="str">
        <f>VLOOKUP(B:B,[2]Sheet1!$C:$E,3,0)</f>
        <v>崇州片区</v>
      </c>
      <c r="E39" s="35" t="s">
        <v>33</v>
      </c>
      <c r="F39" s="23">
        <v>12600</v>
      </c>
      <c r="G39" s="24">
        <v>3531.13970588235</v>
      </c>
      <c r="H39" s="36">
        <v>0.280249183006536</v>
      </c>
      <c r="I39" s="25">
        <v>14127.2727272727</v>
      </c>
      <c r="J39" s="25">
        <v>3633.97058823529</v>
      </c>
      <c r="K39" s="40">
        <v>0.2572308653191</v>
      </c>
      <c r="L39" s="25">
        <v>11454.5454545455</v>
      </c>
      <c r="M39" s="24">
        <v>3278.30882352941</v>
      </c>
      <c r="N39" s="36">
        <v>0.281836484593837</v>
      </c>
      <c r="O39" s="24">
        <v>12600</v>
      </c>
      <c r="P39" s="24">
        <v>3531.13970588235</v>
      </c>
      <c r="Q39" s="36">
        <v>0.280249183006536</v>
      </c>
      <c r="R39" s="26">
        <v>32</v>
      </c>
      <c r="S39" s="26">
        <v>3</v>
      </c>
      <c r="T39" s="26">
        <v>3</v>
      </c>
      <c r="U39" s="26">
        <v>4</v>
      </c>
    </row>
    <row r="40" spans="1:21">
      <c r="A40" s="1">
        <v>38</v>
      </c>
      <c r="B40" s="34">
        <v>359</v>
      </c>
      <c r="C40" s="34" t="s">
        <v>60</v>
      </c>
      <c r="D40" s="34" t="str">
        <f>VLOOKUP(B:B,[2]Sheet1!$C:$E,3,0)</f>
        <v>西门一片</v>
      </c>
      <c r="E40" s="35" t="s">
        <v>33</v>
      </c>
      <c r="F40" s="23">
        <v>12432</v>
      </c>
      <c r="G40" s="24">
        <v>3377.64117647059</v>
      </c>
      <c r="H40" s="36">
        <v>0.271689283821637</v>
      </c>
      <c r="I40" s="25">
        <v>13938.9090909091</v>
      </c>
      <c r="J40" s="25">
        <v>3466.51764705882</v>
      </c>
      <c r="K40" s="40">
        <v>0.248693611849414</v>
      </c>
      <c r="L40" s="25">
        <v>11301.8181818182</v>
      </c>
      <c r="M40" s="24">
        <v>3138.76470588235</v>
      </c>
      <c r="N40" s="36">
        <v>0.273298035430388</v>
      </c>
      <c r="O40" s="24">
        <v>12432</v>
      </c>
      <c r="P40" s="24">
        <v>3377.64117647059</v>
      </c>
      <c r="Q40" s="36">
        <v>0.271689283821637</v>
      </c>
      <c r="R40" s="26">
        <v>32</v>
      </c>
      <c r="S40" s="26">
        <v>3</v>
      </c>
      <c r="T40" s="26">
        <v>3</v>
      </c>
      <c r="U40" s="26">
        <v>4</v>
      </c>
    </row>
    <row r="41" spans="1:21">
      <c r="A41" s="1">
        <v>39</v>
      </c>
      <c r="B41" s="34">
        <v>514</v>
      </c>
      <c r="C41" s="34" t="s">
        <v>61</v>
      </c>
      <c r="D41" s="34" t="str">
        <f>VLOOKUP(B:B,[2]Sheet1!$C:$E,3,0)</f>
        <v>新津片区</v>
      </c>
      <c r="E41" s="35" t="s">
        <v>33</v>
      </c>
      <c r="F41" s="23">
        <v>12264</v>
      </c>
      <c r="G41" s="24">
        <v>3746.48088235294</v>
      </c>
      <c r="H41" s="36">
        <v>0.305486047158589</v>
      </c>
      <c r="I41" s="25">
        <v>13750.5454545455</v>
      </c>
      <c r="J41" s="25">
        <v>3868.88823529412</v>
      </c>
      <c r="K41" s="40">
        <v>0.281362528350844</v>
      </c>
      <c r="L41" s="25">
        <v>11149.0909090909</v>
      </c>
      <c r="M41" s="24">
        <v>3474.07352941176</v>
      </c>
      <c r="N41" s="36">
        <v>0.307116836460611</v>
      </c>
      <c r="O41" s="24">
        <v>12264</v>
      </c>
      <c r="P41" s="24">
        <v>3746.48088235294</v>
      </c>
      <c r="Q41" s="36">
        <v>0.305486047158589</v>
      </c>
      <c r="R41" s="26">
        <v>32</v>
      </c>
      <c r="S41" s="26">
        <v>3</v>
      </c>
      <c r="T41" s="26">
        <v>3</v>
      </c>
      <c r="U41" s="26">
        <v>4</v>
      </c>
    </row>
    <row r="42" spans="1:21">
      <c r="A42" s="1">
        <v>40</v>
      </c>
      <c r="B42" s="34">
        <v>737</v>
      </c>
      <c r="C42" s="34" t="s">
        <v>62</v>
      </c>
      <c r="D42" s="34" t="str">
        <f>VLOOKUP(B:B,[2]Sheet1!$C:$E,3,0)</f>
        <v>东南片区</v>
      </c>
      <c r="E42" s="35" t="s">
        <v>51</v>
      </c>
      <c r="F42" s="23">
        <v>12264</v>
      </c>
      <c r="G42" s="24">
        <v>3354.42794117647</v>
      </c>
      <c r="H42" s="36">
        <v>0.273518260043743</v>
      </c>
      <c r="I42" s="25">
        <v>13750.5454545455</v>
      </c>
      <c r="J42" s="25">
        <v>3441.19411764706</v>
      </c>
      <c r="K42" s="40">
        <v>0.250258735482346</v>
      </c>
      <c r="L42" s="25">
        <v>11149.0909090909</v>
      </c>
      <c r="M42" s="24">
        <v>3117.66176470588</v>
      </c>
      <c r="N42" s="36">
        <v>0.275149049345766</v>
      </c>
      <c r="O42" s="24">
        <v>12264</v>
      </c>
      <c r="P42" s="24">
        <v>3354.42794117647</v>
      </c>
      <c r="Q42" s="36">
        <v>0.273518260043743</v>
      </c>
      <c r="R42" s="26">
        <v>32</v>
      </c>
      <c r="S42" s="26">
        <v>3</v>
      </c>
      <c r="T42" s="26">
        <v>3</v>
      </c>
      <c r="U42" s="26">
        <v>4</v>
      </c>
    </row>
    <row r="43" spans="1:21">
      <c r="A43" s="1">
        <v>41</v>
      </c>
      <c r="B43" s="34">
        <v>746</v>
      </c>
      <c r="C43" s="34" t="s">
        <v>63</v>
      </c>
      <c r="D43" s="34" t="str">
        <f>VLOOKUP(B:B,[2]Sheet1!$C:$E,3,0)</f>
        <v>城郊一片</v>
      </c>
      <c r="E43" s="35" t="s">
        <v>51</v>
      </c>
      <c r="F43" s="23">
        <v>12264</v>
      </c>
      <c r="G43" s="24">
        <v>3241.06323529412</v>
      </c>
      <c r="H43" s="36">
        <v>0.264274562564752</v>
      </c>
      <c r="I43" s="25">
        <v>13750.5454545455</v>
      </c>
      <c r="J43" s="25">
        <v>3317.52352941177</v>
      </c>
      <c r="K43" s="40">
        <v>0.241264867664949</v>
      </c>
      <c r="L43" s="25">
        <v>11149.0909090909</v>
      </c>
      <c r="M43" s="24">
        <v>3014.60294117647</v>
      </c>
      <c r="N43" s="36">
        <v>0.265905351866774</v>
      </c>
      <c r="O43" s="24">
        <v>12264</v>
      </c>
      <c r="P43" s="24">
        <v>3241.06323529412</v>
      </c>
      <c r="Q43" s="36">
        <v>0.264274562564752</v>
      </c>
      <c r="R43" s="26">
        <v>32</v>
      </c>
      <c r="S43" s="26">
        <v>3</v>
      </c>
      <c r="T43" s="26">
        <v>3</v>
      </c>
      <c r="U43" s="26">
        <v>4</v>
      </c>
    </row>
    <row r="44" s="11" customFormat="1" spans="1:21">
      <c r="A44" s="1">
        <v>42</v>
      </c>
      <c r="B44" s="34">
        <v>726</v>
      </c>
      <c r="C44" s="34" t="s">
        <v>64</v>
      </c>
      <c r="D44" s="34" t="str">
        <f>VLOOKUP(B:B,[2]Sheet1!$C:$E,3,0)</f>
        <v>西门一片</v>
      </c>
      <c r="E44" s="35" t="s">
        <v>51</v>
      </c>
      <c r="F44" s="23">
        <v>12096</v>
      </c>
      <c r="G44" s="24">
        <v>3329.30588235294</v>
      </c>
      <c r="H44" s="36">
        <v>0.275240234982882</v>
      </c>
      <c r="I44" s="25">
        <v>13562.1818181818</v>
      </c>
      <c r="J44" s="25">
        <v>3413.78823529412</v>
      </c>
      <c r="K44" s="40">
        <v>0.251713793625559</v>
      </c>
      <c r="L44" s="25">
        <v>10996.3636363636</v>
      </c>
      <c r="M44" s="24">
        <v>3094.82352941177</v>
      </c>
      <c r="N44" s="36">
        <v>0.276893674136322</v>
      </c>
      <c r="O44" s="24">
        <v>12096</v>
      </c>
      <c r="P44" s="24">
        <v>3329.30588235294</v>
      </c>
      <c r="Q44" s="36">
        <v>0.275240234982882</v>
      </c>
      <c r="R44" s="26">
        <v>32</v>
      </c>
      <c r="S44" s="26">
        <v>3</v>
      </c>
      <c r="T44" s="26">
        <v>3</v>
      </c>
      <c r="U44" s="26">
        <v>4</v>
      </c>
    </row>
    <row r="45" s="11" customFormat="1" spans="1:21">
      <c r="A45" s="1">
        <v>43</v>
      </c>
      <c r="B45" s="34">
        <v>106066</v>
      </c>
      <c r="C45" s="34" t="s">
        <v>65</v>
      </c>
      <c r="D45" s="34" t="str">
        <f>VLOOKUP(B:B,[2]Sheet1!$C:$E,3,0)</f>
        <v>旗舰片区</v>
      </c>
      <c r="E45" s="35" t="s">
        <v>33</v>
      </c>
      <c r="F45" s="23">
        <v>12096</v>
      </c>
      <c r="G45" s="24">
        <v>4100.34117647059</v>
      </c>
      <c r="H45" s="36">
        <v>0.338983232181762</v>
      </c>
      <c r="I45" s="25">
        <v>13562.1818181818</v>
      </c>
      <c r="J45" s="25">
        <v>4254.91764705882</v>
      </c>
      <c r="K45" s="40">
        <v>0.31373400711636</v>
      </c>
      <c r="L45" s="25">
        <v>10996.3636363636</v>
      </c>
      <c r="M45" s="24">
        <v>3795.76470588235</v>
      </c>
      <c r="N45" s="36">
        <v>0.3406366713352</v>
      </c>
      <c r="O45" s="24">
        <v>12096</v>
      </c>
      <c r="P45" s="24">
        <v>4100.34117647059</v>
      </c>
      <c r="Q45" s="36">
        <v>0.338983232181762</v>
      </c>
      <c r="R45" s="26">
        <v>32</v>
      </c>
      <c r="S45" s="26">
        <v>3</v>
      </c>
      <c r="T45" s="26">
        <v>3</v>
      </c>
      <c r="U45" s="26">
        <v>4</v>
      </c>
    </row>
    <row r="46" spans="1:21">
      <c r="A46" s="1">
        <v>44</v>
      </c>
      <c r="B46" s="34">
        <v>118074</v>
      </c>
      <c r="C46" s="34" t="s">
        <v>66</v>
      </c>
      <c r="D46" s="34" t="str">
        <f>VLOOKUP(B:B,[2]Sheet1!$C:$E,3,0)</f>
        <v>东南片区</v>
      </c>
      <c r="E46" s="35" t="s">
        <v>33</v>
      </c>
      <c r="F46" s="23">
        <v>12070</v>
      </c>
      <c r="G46" s="24">
        <v>3675.59558823529</v>
      </c>
      <c r="H46" s="36">
        <v>0.304523246746917</v>
      </c>
      <c r="I46" s="25">
        <v>13533.0303030303</v>
      </c>
      <c r="J46" s="25">
        <v>3791.55882352941</v>
      </c>
      <c r="K46" s="40">
        <v>0.280170718503483</v>
      </c>
      <c r="L46" s="25">
        <v>10972.7272727273</v>
      </c>
      <c r="M46" s="24">
        <v>3409.63235294118</v>
      </c>
      <c r="N46" s="36">
        <v>0.306180247575418</v>
      </c>
      <c r="O46" s="24">
        <v>12070</v>
      </c>
      <c r="P46" s="24">
        <v>3675.59558823529</v>
      </c>
      <c r="Q46" s="36">
        <v>0.304523246746917</v>
      </c>
      <c r="R46" s="26">
        <v>32</v>
      </c>
      <c r="S46" s="26">
        <v>3</v>
      </c>
      <c r="T46" s="26">
        <v>3</v>
      </c>
      <c r="U46" s="26">
        <v>4</v>
      </c>
    </row>
    <row r="47" spans="1:21">
      <c r="A47" s="1">
        <v>45</v>
      </c>
      <c r="B47" s="34">
        <v>103198</v>
      </c>
      <c r="C47" s="34" t="s">
        <v>67</v>
      </c>
      <c r="D47" s="34" t="str">
        <f>VLOOKUP(B:B,[2]Sheet1!$C:$E,3,0)</f>
        <v>西门一片</v>
      </c>
      <c r="E47" s="35" t="s">
        <v>51</v>
      </c>
      <c r="F47" s="23">
        <v>11550</v>
      </c>
      <c r="G47" s="24">
        <v>3169.35294117647</v>
      </c>
      <c r="H47" s="36">
        <v>0.274402852049911</v>
      </c>
      <c r="I47" s="25">
        <v>12950</v>
      </c>
      <c r="J47" s="25">
        <v>3239.29411764706</v>
      </c>
      <c r="K47" s="40">
        <v>0.250138541903248</v>
      </c>
      <c r="L47" s="25">
        <v>10500</v>
      </c>
      <c r="M47" s="24">
        <v>2949.41176470588</v>
      </c>
      <c r="N47" s="36">
        <v>0.276134453781512</v>
      </c>
      <c r="O47" s="24">
        <v>11550</v>
      </c>
      <c r="P47" s="24">
        <v>3169.35294117647</v>
      </c>
      <c r="Q47" s="36">
        <v>0.274402852049911</v>
      </c>
      <c r="R47" s="26">
        <v>32</v>
      </c>
      <c r="S47" s="26">
        <v>3</v>
      </c>
      <c r="T47" s="26">
        <v>3</v>
      </c>
      <c r="U47" s="26">
        <v>4</v>
      </c>
    </row>
    <row r="48" spans="1:21">
      <c r="A48" s="1">
        <v>46</v>
      </c>
      <c r="B48" s="34">
        <v>377</v>
      </c>
      <c r="C48" s="34" t="s">
        <v>68</v>
      </c>
      <c r="D48" s="34" t="str">
        <f>VLOOKUP(B:B,[2]Sheet1!$C:$E,3,0)</f>
        <v>东南片区</v>
      </c>
      <c r="E48" s="35" t="s">
        <v>33</v>
      </c>
      <c r="F48" s="23">
        <v>11900</v>
      </c>
      <c r="G48" s="24">
        <v>3580.39705882353</v>
      </c>
      <c r="H48" s="36">
        <v>0.300873702422145</v>
      </c>
      <c r="I48" s="25">
        <v>13342.4242424242</v>
      </c>
      <c r="J48" s="25">
        <v>3687.70588235294</v>
      </c>
      <c r="K48" s="40">
        <v>0.276389493794338</v>
      </c>
      <c r="L48" s="25">
        <v>10818.1818181818</v>
      </c>
      <c r="M48" s="24">
        <v>3323.08823529412</v>
      </c>
      <c r="N48" s="36">
        <v>0.302554374691053</v>
      </c>
      <c r="O48" s="24">
        <v>11900</v>
      </c>
      <c r="P48" s="24">
        <v>3580.39705882353</v>
      </c>
      <c r="Q48" s="36">
        <v>0.300873702422145</v>
      </c>
      <c r="R48" s="26">
        <v>32</v>
      </c>
      <c r="S48" s="26">
        <v>3</v>
      </c>
      <c r="T48" s="26">
        <v>3</v>
      </c>
      <c r="U48" s="26">
        <v>4</v>
      </c>
    </row>
    <row r="49" spans="1:21">
      <c r="A49" s="1">
        <v>47</v>
      </c>
      <c r="B49" s="34">
        <v>105267</v>
      </c>
      <c r="C49" s="34" t="s">
        <v>69</v>
      </c>
      <c r="D49" s="34" t="str">
        <f>VLOOKUP(B:B,[2]Sheet1!$C:$E,3,0)</f>
        <v>西门一片</v>
      </c>
      <c r="E49" s="35" t="s">
        <v>33</v>
      </c>
      <c r="F49" s="23">
        <v>11220</v>
      </c>
      <c r="G49" s="24">
        <v>3240.4</v>
      </c>
      <c r="H49" s="36">
        <v>0.288805704099822</v>
      </c>
      <c r="I49" s="25">
        <v>12580</v>
      </c>
      <c r="J49" s="25">
        <v>3316.8</v>
      </c>
      <c r="K49" s="40">
        <v>0.263656597774245</v>
      </c>
      <c r="L49" s="25">
        <v>10200</v>
      </c>
      <c r="M49" s="24">
        <v>3014</v>
      </c>
      <c r="N49" s="36">
        <v>0.290588235294118</v>
      </c>
      <c r="O49" s="24">
        <v>11220</v>
      </c>
      <c r="P49" s="24">
        <v>3240.4</v>
      </c>
      <c r="Q49" s="36">
        <v>0.288805704099822</v>
      </c>
      <c r="R49" s="26">
        <v>32</v>
      </c>
      <c r="S49" s="26">
        <v>3</v>
      </c>
      <c r="T49" s="26">
        <v>3</v>
      </c>
      <c r="U49" s="26">
        <v>4</v>
      </c>
    </row>
    <row r="50" spans="1:21">
      <c r="A50" s="1">
        <v>48</v>
      </c>
      <c r="B50" s="34">
        <v>114622</v>
      </c>
      <c r="C50" s="34" t="s">
        <v>70</v>
      </c>
      <c r="D50" s="34" t="str">
        <f>VLOOKUP(B:B,[2]Sheet1!$C:$E,3,0)</f>
        <v>西门一片</v>
      </c>
      <c r="E50" s="35" t="s">
        <v>51</v>
      </c>
      <c r="F50" s="23">
        <v>11220</v>
      </c>
      <c r="G50" s="24">
        <v>3448.3</v>
      </c>
      <c r="H50" s="36">
        <v>0.307335115864528</v>
      </c>
      <c r="I50" s="25">
        <v>12580</v>
      </c>
      <c r="J50" s="25">
        <v>3543.6</v>
      </c>
      <c r="K50" s="40">
        <v>0.281685214626391</v>
      </c>
      <c r="L50" s="25">
        <v>10200</v>
      </c>
      <c r="M50" s="24">
        <v>3203</v>
      </c>
      <c r="N50" s="36">
        <v>0.309117647058824</v>
      </c>
      <c r="O50" s="24">
        <v>11220</v>
      </c>
      <c r="P50" s="24">
        <v>3448.3</v>
      </c>
      <c r="Q50" s="36">
        <v>0.307335115864528</v>
      </c>
      <c r="R50" s="26">
        <v>32</v>
      </c>
      <c r="S50" s="26">
        <v>3</v>
      </c>
      <c r="T50" s="26">
        <v>3</v>
      </c>
      <c r="U50" s="26">
        <v>4</v>
      </c>
    </row>
    <row r="51" s="11" customFormat="1" spans="1:21">
      <c r="A51" s="1">
        <v>49</v>
      </c>
      <c r="B51" s="34">
        <v>598</v>
      </c>
      <c r="C51" s="34" t="s">
        <v>71</v>
      </c>
      <c r="D51" s="34" t="str">
        <f>VLOOKUP(B:B,[2]Sheet1!$C:$E,3,0)</f>
        <v>东南片区</v>
      </c>
      <c r="E51" s="35" t="s">
        <v>51</v>
      </c>
      <c r="F51" s="23">
        <v>11220</v>
      </c>
      <c r="G51" s="24">
        <v>3458.2</v>
      </c>
      <c r="H51" s="36">
        <v>0.308217468805704</v>
      </c>
      <c r="I51" s="25">
        <v>12580</v>
      </c>
      <c r="J51" s="25">
        <v>3554.4</v>
      </c>
      <c r="K51" s="40">
        <v>0.282543720190779</v>
      </c>
      <c r="L51" s="25">
        <v>10200</v>
      </c>
      <c r="M51" s="24">
        <v>3212</v>
      </c>
      <c r="N51" s="36">
        <v>0.31</v>
      </c>
      <c r="O51" s="24">
        <v>11220</v>
      </c>
      <c r="P51" s="24">
        <v>3458.2</v>
      </c>
      <c r="Q51" s="36">
        <v>0.308217468805704</v>
      </c>
      <c r="R51" s="26">
        <v>32</v>
      </c>
      <c r="S51" s="26">
        <v>3</v>
      </c>
      <c r="T51" s="26">
        <v>3</v>
      </c>
      <c r="U51" s="26">
        <v>4</v>
      </c>
    </row>
    <row r="52" s="11" customFormat="1" spans="1:21">
      <c r="A52" s="1">
        <v>50</v>
      </c>
      <c r="B52" s="34">
        <v>311</v>
      </c>
      <c r="C52" s="34" t="s">
        <v>72</v>
      </c>
      <c r="D52" s="34" t="str">
        <f>VLOOKUP(B:B,[2]Sheet1!$C:$E,3,0)</f>
        <v>西门一片</v>
      </c>
      <c r="E52" s="35" t="s">
        <v>73</v>
      </c>
      <c r="F52" s="23">
        <v>10725</v>
      </c>
      <c r="G52" s="24">
        <v>2577.29411764706</v>
      </c>
      <c r="H52" s="36">
        <v>0.240307143836556</v>
      </c>
      <c r="I52" s="25">
        <v>12025</v>
      </c>
      <c r="J52" s="25">
        <v>2593.41176470588</v>
      </c>
      <c r="K52" s="40">
        <v>0.215668338021279</v>
      </c>
      <c r="L52" s="25">
        <v>9750</v>
      </c>
      <c r="M52" s="24">
        <v>2411.17647058824</v>
      </c>
      <c r="N52" s="36">
        <v>0.242171945701358</v>
      </c>
      <c r="O52" s="24">
        <v>10725</v>
      </c>
      <c r="P52" s="24">
        <v>2577.29411764706</v>
      </c>
      <c r="Q52" s="36">
        <v>0.240307143836556</v>
      </c>
      <c r="R52" s="26">
        <v>24</v>
      </c>
      <c r="S52" s="26">
        <v>2</v>
      </c>
      <c r="T52" s="26">
        <v>2</v>
      </c>
      <c r="U52" s="26">
        <v>3</v>
      </c>
    </row>
    <row r="53" spans="1:21">
      <c r="A53" s="1">
        <v>51</v>
      </c>
      <c r="B53" s="34">
        <v>101453</v>
      </c>
      <c r="C53" s="34" t="s">
        <v>74</v>
      </c>
      <c r="D53" s="34" t="str">
        <f>VLOOKUP(B:B,[2]Sheet1!$C:$E,3,0)</f>
        <v>西门二片</v>
      </c>
      <c r="E53" s="35" t="s">
        <v>51</v>
      </c>
      <c r="F53" s="23">
        <v>10725</v>
      </c>
      <c r="G53" s="24">
        <v>3155.60294117647</v>
      </c>
      <c r="H53" s="36">
        <v>0.294228712464007</v>
      </c>
      <c r="I53" s="25">
        <v>12025</v>
      </c>
      <c r="J53" s="25">
        <v>3224.29411764706</v>
      </c>
      <c r="K53" s="40">
        <v>0.268132566956096</v>
      </c>
      <c r="L53" s="25">
        <v>9750</v>
      </c>
      <c r="M53" s="24">
        <v>2936.91176470588</v>
      </c>
      <c r="N53" s="36">
        <v>0.296093514328808</v>
      </c>
      <c r="O53" s="24">
        <v>10725</v>
      </c>
      <c r="P53" s="24">
        <v>3155.60294117647</v>
      </c>
      <c r="Q53" s="36">
        <v>0.294228712464007</v>
      </c>
      <c r="R53" s="26">
        <v>32</v>
      </c>
      <c r="S53" s="26">
        <v>3</v>
      </c>
      <c r="T53" s="26">
        <v>3</v>
      </c>
      <c r="U53" s="26">
        <v>4</v>
      </c>
    </row>
    <row r="54" spans="1:21">
      <c r="A54" s="1">
        <v>52</v>
      </c>
      <c r="B54" s="34">
        <v>105751</v>
      </c>
      <c r="C54" s="34" t="s">
        <v>75</v>
      </c>
      <c r="D54" s="34" t="str">
        <f>VLOOKUP(B:B,[2]Sheet1!$C:$E,3,0)</f>
        <v>东南片区</v>
      </c>
      <c r="E54" s="35" t="s">
        <v>51</v>
      </c>
      <c r="F54" s="23">
        <v>10725</v>
      </c>
      <c r="G54" s="24">
        <v>2751.83823529412</v>
      </c>
      <c r="H54" s="36">
        <v>0.256581653640477</v>
      </c>
      <c r="I54" s="25">
        <v>12025</v>
      </c>
      <c r="J54" s="25">
        <v>2783.82352941176</v>
      </c>
      <c r="K54" s="40">
        <v>0.231502996208878</v>
      </c>
      <c r="L54" s="25">
        <v>9750</v>
      </c>
      <c r="M54" s="24">
        <v>2569.85294117647</v>
      </c>
      <c r="N54" s="36">
        <v>0.258446455505279</v>
      </c>
      <c r="O54" s="24">
        <v>10725</v>
      </c>
      <c r="P54" s="24">
        <v>2751.83823529412</v>
      </c>
      <c r="Q54" s="36">
        <v>0.256581653640477</v>
      </c>
      <c r="R54" s="26">
        <v>32</v>
      </c>
      <c r="S54" s="26">
        <v>3</v>
      </c>
      <c r="T54" s="26">
        <v>3</v>
      </c>
      <c r="U54" s="26">
        <v>4</v>
      </c>
    </row>
    <row r="55" s="11" customFormat="1" spans="1:21">
      <c r="A55" s="1">
        <v>53</v>
      </c>
      <c r="B55" s="34">
        <v>117184</v>
      </c>
      <c r="C55" s="34" t="s">
        <v>76</v>
      </c>
      <c r="D55" s="34" t="str">
        <f>VLOOKUP(B:B,[2]Sheet1!$C:$E,3,0)</f>
        <v>东南片区</v>
      </c>
      <c r="E55" s="35" t="s">
        <v>73</v>
      </c>
      <c r="F55" s="23">
        <v>10725</v>
      </c>
      <c r="G55" s="24">
        <v>3199.76470588235</v>
      </c>
      <c r="H55" s="36">
        <v>0.29834635952283</v>
      </c>
      <c r="I55" s="25">
        <v>12025</v>
      </c>
      <c r="J55" s="25">
        <v>3272.47058823529</v>
      </c>
      <c r="K55" s="40">
        <v>0.272138926256573</v>
      </c>
      <c r="L55" s="25">
        <v>9750</v>
      </c>
      <c r="M55" s="24">
        <v>2977.05882352941</v>
      </c>
      <c r="N55" s="36">
        <v>0.300211161387632</v>
      </c>
      <c r="O55" s="24">
        <v>10725</v>
      </c>
      <c r="P55" s="24">
        <v>3199.76470588235</v>
      </c>
      <c r="Q55" s="36">
        <v>0.29834635952283</v>
      </c>
      <c r="R55" s="26">
        <v>24</v>
      </c>
      <c r="S55" s="26">
        <v>2</v>
      </c>
      <c r="T55" s="26">
        <v>2</v>
      </c>
      <c r="U55" s="26">
        <v>3</v>
      </c>
    </row>
    <row r="56" s="11" customFormat="1" spans="1:21">
      <c r="A56" s="1">
        <v>54</v>
      </c>
      <c r="B56" s="34">
        <v>106569</v>
      </c>
      <c r="C56" s="34" t="s">
        <v>77</v>
      </c>
      <c r="D56" s="34" t="str">
        <f>VLOOKUP(B:B,[2]Sheet1!$C:$E,3,0)</f>
        <v>西门二片</v>
      </c>
      <c r="E56" s="35" t="s">
        <v>51</v>
      </c>
      <c r="F56" s="23">
        <v>10395</v>
      </c>
      <c r="G56" s="24">
        <v>2656.39705882353</v>
      </c>
      <c r="H56" s="36">
        <v>0.255545652604476</v>
      </c>
      <c r="I56" s="25">
        <v>11655</v>
      </c>
      <c r="J56" s="25">
        <v>2679.70588235294</v>
      </c>
      <c r="K56" s="40">
        <v>0.229918994624877</v>
      </c>
      <c r="L56" s="25">
        <v>9450</v>
      </c>
      <c r="M56" s="24">
        <v>2483.08823529412</v>
      </c>
      <c r="N56" s="36">
        <v>0.257469654528478</v>
      </c>
      <c r="O56" s="24">
        <v>10395</v>
      </c>
      <c r="P56" s="24">
        <v>2656.39705882353</v>
      </c>
      <c r="Q56" s="36">
        <v>0.255545652604476</v>
      </c>
      <c r="R56" s="26">
        <v>32</v>
      </c>
      <c r="S56" s="26">
        <v>3</v>
      </c>
      <c r="T56" s="26">
        <v>3</v>
      </c>
      <c r="U56" s="26">
        <v>4</v>
      </c>
    </row>
    <row r="57" spans="1:21">
      <c r="A57" s="1">
        <v>55</v>
      </c>
      <c r="B57" s="34">
        <v>747</v>
      </c>
      <c r="C57" s="34" t="s">
        <v>78</v>
      </c>
      <c r="D57" s="34" t="str">
        <f>VLOOKUP(B:B,[2]Sheet1!$C:$E,3,0)</f>
        <v>西门二片</v>
      </c>
      <c r="E57" s="35" t="s">
        <v>51</v>
      </c>
      <c r="F57" s="23">
        <v>10230</v>
      </c>
      <c r="G57" s="24">
        <v>2608.67647058824</v>
      </c>
      <c r="H57" s="36">
        <v>0.255002587545282</v>
      </c>
      <c r="I57" s="25">
        <v>11470</v>
      </c>
      <c r="J57" s="25">
        <v>2627.64705882353</v>
      </c>
      <c r="K57" s="40">
        <v>0.229088671213908</v>
      </c>
      <c r="L57" s="25">
        <v>9300</v>
      </c>
      <c r="M57" s="24">
        <v>2439.70588235294</v>
      </c>
      <c r="N57" s="36">
        <v>0.256957621758381</v>
      </c>
      <c r="O57" s="24">
        <v>10230</v>
      </c>
      <c r="P57" s="24">
        <v>2608.67647058824</v>
      </c>
      <c r="Q57" s="36">
        <v>0.255002587545282</v>
      </c>
      <c r="R57" s="26">
        <v>32</v>
      </c>
      <c r="S57" s="26">
        <v>3</v>
      </c>
      <c r="T57" s="26">
        <v>3</v>
      </c>
      <c r="U57" s="26">
        <v>4</v>
      </c>
    </row>
    <row r="58" spans="1:21">
      <c r="A58" s="1">
        <v>56</v>
      </c>
      <c r="B58" s="34">
        <v>120844</v>
      </c>
      <c r="C58" s="34" t="s">
        <v>79</v>
      </c>
      <c r="D58" s="34" t="str">
        <f>VLOOKUP(B:B,[2]Sheet1!$C:$E,3,0)</f>
        <v>西门二片</v>
      </c>
      <c r="E58" s="35" t="s">
        <v>30</v>
      </c>
      <c r="F58" s="23">
        <v>10800</v>
      </c>
      <c r="G58" s="24">
        <v>2464.70588235294</v>
      </c>
      <c r="H58" s="36">
        <v>0.228213507625272</v>
      </c>
      <c r="I58" s="25">
        <v>12109.0909090909</v>
      </c>
      <c r="J58" s="25">
        <v>2470.58823529412</v>
      </c>
      <c r="K58" s="40">
        <v>0.204027556968734</v>
      </c>
      <c r="L58" s="25">
        <v>9818.18181818182</v>
      </c>
      <c r="M58" s="24">
        <v>2308.82352941177</v>
      </c>
      <c r="N58" s="36">
        <v>0.230065359477125</v>
      </c>
      <c r="O58" s="24">
        <v>10800</v>
      </c>
      <c r="P58" s="24">
        <v>2464.70588235294</v>
      </c>
      <c r="Q58" s="36">
        <v>0.228213507625272</v>
      </c>
      <c r="R58" s="26">
        <v>40</v>
      </c>
      <c r="S58" s="26">
        <v>4</v>
      </c>
      <c r="T58" s="26">
        <v>4</v>
      </c>
      <c r="U58" s="26">
        <v>6</v>
      </c>
    </row>
    <row r="59" spans="1:21">
      <c r="A59" s="1">
        <v>57</v>
      </c>
      <c r="B59" s="34">
        <v>515</v>
      </c>
      <c r="C59" s="34" t="s">
        <v>80</v>
      </c>
      <c r="D59" s="34" t="str">
        <f>VLOOKUP(B:B,[2]Sheet1!$C:$E,3,0)</f>
        <v>东南片区</v>
      </c>
      <c r="E59" s="35" t="s">
        <v>73</v>
      </c>
      <c r="F59" s="23">
        <v>9900</v>
      </c>
      <c r="G59" s="24">
        <v>2513.23529411765</v>
      </c>
      <c r="H59" s="36">
        <v>0.253862150920975</v>
      </c>
      <c r="I59" s="25">
        <v>11100</v>
      </c>
      <c r="J59" s="25">
        <v>2523.52941176471</v>
      </c>
      <c r="K59" s="40">
        <v>0.227344992050875</v>
      </c>
      <c r="L59" s="25">
        <v>9000</v>
      </c>
      <c r="M59" s="24">
        <v>2352.94117647059</v>
      </c>
      <c r="N59" s="36">
        <v>0.255882352941177</v>
      </c>
      <c r="O59" s="24">
        <v>9900</v>
      </c>
      <c r="P59" s="24">
        <v>2513.23529411765</v>
      </c>
      <c r="Q59" s="36">
        <v>0.253862150920975</v>
      </c>
      <c r="R59" s="26">
        <v>24</v>
      </c>
      <c r="S59" s="26">
        <v>2</v>
      </c>
      <c r="T59" s="26">
        <v>2</v>
      </c>
      <c r="U59" s="26">
        <v>3</v>
      </c>
    </row>
    <row r="60" spans="1:21">
      <c r="A60" s="1">
        <v>58</v>
      </c>
      <c r="B60" s="34">
        <v>108277</v>
      </c>
      <c r="C60" s="34" t="s">
        <v>81</v>
      </c>
      <c r="D60" s="34" t="str">
        <f>VLOOKUP(B:B,[2]Sheet1!$C:$E,3,0)</f>
        <v>西门一片</v>
      </c>
      <c r="E60" s="35" t="s">
        <v>73</v>
      </c>
      <c r="F60" s="23">
        <v>9570</v>
      </c>
      <c r="G60" s="24">
        <v>2370.88235294118</v>
      </c>
      <c r="H60" s="36">
        <v>0.247741102710677</v>
      </c>
      <c r="I60" s="25">
        <v>10730</v>
      </c>
      <c r="J60" s="25">
        <v>2368.23529411765</v>
      </c>
      <c r="K60" s="40">
        <v>0.220711583794748</v>
      </c>
      <c r="L60" s="25">
        <v>8700</v>
      </c>
      <c r="M60" s="24">
        <v>2223.52941176471</v>
      </c>
      <c r="N60" s="36">
        <v>0.249830966869507</v>
      </c>
      <c r="O60" s="24">
        <v>9570</v>
      </c>
      <c r="P60" s="24">
        <v>2370.88235294118</v>
      </c>
      <c r="Q60" s="36">
        <v>0.247741102710677</v>
      </c>
      <c r="R60" s="26">
        <v>24</v>
      </c>
      <c r="S60" s="26">
        <v>2</v>
      </c>
      <c r="T60" s="26">
        <v>2</v>
      </c>
      <c r="U60" s="26">
        <v>3</v>
      </c>
    </row>
    <row r="61" spans="1:21">
      <c r="A61" s="1">
        <v>59</v>
      </c>
      <c r="B61" s="34">
        <v>105910</v>
      </c>
      <c r="C61" s="34" t="s">
        <v>82</v>
      </c>
      <c r="D61" s="34" t="str">
        <f>VLOOKUP(B:B,[2]Sheet1!$C:$E,3,0)</f>
        <v>旗舰片区</v>
      </c>
      <c r="E61" s="35" t="s">
        <v>51</v>
      </c>
      <c r="F61" s="23">
        <v>9570</v>
      </c>
      <c r="G61" s="24">
        <v>2672.99411764706</v>
      </c>
      <c r="H61" s="36">
        <v>0.279309730161657</v>
      </c>
      <c r="I61" s="25">
        <v>10730</v>
      </c>
      <c r="J61" s="25">
        <v>2697.81176470588</v>
      </c>
      <c r="K61" s="40">
        <v>0.251427005098404</v>
      </c>
      <c r="L61" s="25">
        <v>8700</v>
      </c>
      <c r="M61" s="24">
        <v>2498.17647058824</v>
      </c>
      <c r="N61" s="36">
        <v>0.281399594320487</v>
      </c>
      <c r="O61" s="24">
        <v>9570</v>
      </c>
      <c r="P61" s="24">
        <v>2672.99411764706</v>
      </c>
      <c r="Q61" s="36">
        <v>0.279309730161657</v>
      </c>
      <c r="R61" s="26">
        <v>32</v>
      </c>
      <c r="S61" s="26">
        <v>3</v>
      </c>
      <c r="T61" s="26">
        <v>3</v>
      </c>
      <c r="U61" s="26">
        <v>4</v>
      </c>
    </row>
    <row r="62" spans="1:21">
      <c r="A62" s="1">
        <v>60</v>
      </c>
      <c r="B62" s="34">
        <v>114286</v>
      </c>
      <c r="C62" s="34" t="s">
        <v>83</v>
      </c>
      <c r="D62" s="34" t="str">
        <f>VLOOKUP(B:B,[2]Sheet1!$C:$E,3,0)</f>
        <v>西门二片</v>
      </c>
      <c r="E62" s="35" t="s">
        <v>51</v>
      </c>
      <c r="F62" s="23">
        <v>9570</v>
      </c>
      <c r="G62" s="24">
        <v>2525.69117647059</v>
      </c>
      <c r="H62" s="36">
        <v>0.263917573298912</v>
      </c>
      <c r="I62" s="25">
        <v>10730</v>
      </c>
      <c r="J62" s="25">
        <v>2537.11764705882</v>
      </c>
      <c r="K62" s="40">
        <v>0.236450852475193</v>
      </c>
      <c r="L62" s="25">
        <v>8700</v>
      </c>
      <c r="M62" s="24">
        <v>2364.26470588235</v>
      </c>
      <c r="N62" s="36">
        <v>0.266007437457741</v>
      </c>
      <c r="O62" s="24">
        <v>9570</v>
      </c>
      <c r="P62" s="24">
        <v>2525.69117647059</v>
      </c>
      <c r="Q62" s="36">
        <v>0.263917573298912</v>
      </c>
      <c r="R62" s="26">
        <v>32</v>
      </c>
      <c r="S62" s="26">
        <v>3</v>
      </c>
      <c r="T62" s="26">
        <v>3</v>
      </c>
      <c r="U62" s="26">
        <v>4</v>
      </c>
    </row>
    <row r="63" spans="1:21">
      <c r="A63" s="1">
        <v>61</v>
      </c>
      <c r="B63" s="34">
        <v>329</v>
      </c>
      <c r="C63" s="34" t="s">
        <v>84</v>
      </c>
      <c r="D63" s="34" t="str">
        <f>VLOOKUP(B:B,[2]Sheet1!$C:$E,3,0)</f>
        <v>西门二片</v>
      </c>
      <c r="E63" s="35" t="s">
        <v>73</v>
      </c>
      <c r="F63" s="23">
        <v>9405</v>
      </c>
      <c r="G63" s="24">
        <v>2424.475</v>
      </c>
      <c r="H63" s="36">
        <v>0.257785752259436</v>
      </c>
      <c r="I63" s="25">
        <v>10545</v>
      </c>
      <c r="J63" s="25">
        <v>2426.7</v>
      </c>
      <c r="K63" s="40">
        <v>0.230128022759602</v>
      </c>
      <c r="L63" s="25">
        <v>8550</v>
      </c>
      <c r="M63" s="24">
        <v>2272.25</v>
      </c>
      <c r="N63" s="36">
        <v>0.259912280701754</v>
      </c>
      <c r="O63" s="24">
        <v>9405</v>
      </c>
      <c r="P63" s="24">
        <v>2424.475</v>
      </c>
      <c r="Q63" s="36">
        <v>0.257785752259436</v>
      </c>
      <c r="R63" s="26">
        <v>24</v>
      </c>
      <c r="S63" s="26">
        <v>2</v>
      </c>
      <c r="T63" s="26">
        <v>2</v>
      </c>
      <c r="U63" s="26">
        <v>3</v>
      </c>
    </row>
    <row r="64" spans="1:21">
      <c r="A64" s="1">
        <v>62</v>
      </c>
      <c r="B64" s="34">
        <v>103639</v>
      </c>
      <c r="C64" s="34" t="s">
        <v>85</v>
      </c>
      <c r="D64" s="34" t="str">
        <f>VLOOKUP(B:B,[2]Sheet1!$C:$E,3,0)</f>
        <v>东南片区</v>
      </c>
      <c r="E64" s="35" t="s">
        <v>33</v>
      </c>
      <c r="F64" s="23">
        <v>9240</v>
      </c>
      <c r="G64" s="24">
        <v>2718.22352941176</v>
      </c>
      <c r="H64" s="36">
        <v>0.294180035650623</v>
      </c>
      <c r="I64" s="25">
        <v>10360</v>
      </c>
      <c r="J64" s="25">
        <v>2747.15294117647</v>
      </c>
      <c r="K64" s="40">
        <v>0.265169202816262</v>
      </c>
      <c r="L64" s="25">
        <v>8400</v>
      </c>
      <c r="M64" s="24">
        <v>2539.29411764706</v>
      </c>
      <c r="N64" s="36">
        <v>0.296344537815126</v>
      </c>
      <c r="O64" s="24">
        <v>9240</v>
      </c>
      <c r="P64" s="24">
        <v>2718.22352941176</v>
      </c>
      <c r="Q64" s="36">
        <v>0.294180035650623</v>
      </c>
      <c r="R64" s="26">
        <v>32</v>
      </c>
      <c r="S64" s="26">
        <v>3</v>
      </c>
      <c r="T64" s="26">
        <v>3</v>
      </c>
      <c r="U64" s="26">
        <v>4</v>
      </c>
    </row>
    <row r="65" spans="1:21">
      <c r="A65" s="1">
        <v>63</v>
      </c>
      <c r="B65" s="34">
        <v>716</v>
      </c>
      <c r="C65" s="34" t="s">
        <v>86</v>
      </c>
      <c r="D65" s="34" t="str">
        <f>VLOOKUP(B:B,[2]Sheet1!$C:$E,3,0)</f>
        <v>城郊一片</v>
      </c>
      <c r="E65" s="35" t="s">
        <v>73</v>
      </c>
      <c r="F65" s="23">
        <v>9240</v>
      </c>
      <c r="G65" s="24">
        <v>2511.68235294118</v>
      </c>
      <c r="H65" s="36">
        <v>0.271827094474154</v>
      </c>
      <c r="I65" s="25">
        <v>10360</v>
      </c>
      <c r="J65" s="25">
        <v>2521.83529411765</v>
      </c>
      <c r="K65" s="40">
        <v>0.243420395185101</v>
      </c>
      <c r="L65" s="25">
        <v>8400</v>
      </c>
      <c r="M65" s="24">
        <v>2351.52941176471</v>
      </c>
      <c r="N65" s="36">
        <v>0.273991596638656</v>
      </c>
      <c r="O65" s="24">
        <v>9240</v>
      </c>
      <c r="P65" s="24">
        <v>2511.68235294118</v>
      </c>
      <c r="Q65" s="36">
        <v>0.271827094474154</v>
      </c>
      <c r="R65" s="26">
        <v>24</v>
      </c>
      <c r="S65" s="26">
        <v>2</v>
      </c>
      <c r="T65" s="26">
        <v>2</v>
      </c>
      <c r="U65" s="26">
        <v>3</v>
      </c>
    </row>
    <row r="66" spans="1:21">
      <c r="A66" s="1">
        <v>64</v>
      </c>
      <c r="B66" s="34">
        <v>113008</v>
      </c>
      <c r="C66" s="34" t="s">
        <v>87</v>
      </c>
      <c r="D66" s="34" t="str">
        <f>VLOOKUP(B:B,[2]Sheet1!$C:$E,3,0)</f>
        <v>西门二片</v>
      </c>
      <c r="E66" s="35" t="s">
        <v>73</v>
      </c>
      <c r="F66" s="23">
        <v>9075</v>
      </c>
      <c r="G66" s="24">
        <v>1640</v>
      </c>
      <c r="H66" s="36">
        <v>0.180716253443526</v>
      </c>
      <c r="I66" s="25">
        <v>10175</v>
      </c>
      <c r="J66" s="25">
        <v>1680</v>
      </c>
      <c r="K66" s="40">
        <v>0.165110565110565</v>
      </c>
      <c r="L66" s="25">
        <v>8250</v>
      </c>
      <c r="M66" s="24">
        <v>1448.52941176471</v>
      </c>
      <c r="N66" s="36">
        <v>0.169518716577541</v>
      </c>
      <c r="O66" s="24">
        <v>9075</v>
      </c>
      <c r="P66" s="24">
        <v>1640</v>
      </c>
      <c r="Q66" s="36">
        <v>0.180716253443526</v>
      </c>
      <c r="R66" s="26">
        <v>24</v>
      </c>
      <c r="S66" s="26">
        <v>2</v>
      </c>
      <c r="T66" s="26">
        <v>2</v>
      </c>
      <c r="U66" s="26">
        <v>3</v>
      </c>
    </row>
    <row r="67" spans="1:21">
      <c r="A67" s="1">
        <v>65</v>
      </c>
      <c r="B67" s="34">
        <v>102565</v>
      </c>
      <c r="C67" s="34" t="s">
        <v>88</v>
      </c>
      <c r="D67" s="34" t="str">
        <f>VLOOKUP(B:B,[2]Sheet1!$C:$E,3,0)</f>
        <v>西门一片</v>
      </c>
      <c r="E67" s="35" t="s">
        <v>73</v>
      </c>
      <c r="F67" s="23">
        <v>8910</v>
      </c>
      <c r="G67" s="24">
        <v>2728.31764705882</v>
      </c>
      <c r="H67" s="36">
        <v>0.306208490130058</v>
      </c>
      <c r="I67" s="25">
        <v>9990</v>
      </c>
      <c r="J67" s="25">
        <v>2758.16470588235</v>
      </c>
      <c r="K67" s="40">
        <v>0.276092563151386</v>
      </c>
      <c r="L67" s="25">
        <v>8100</v>
      </c>
      <c r="M67" s="24">
        <v>2548.47058823529</v>
      </c>
      <c r="N67" s="36">
        <v>0.308453159041394</v>
      </c>
      <c r="O67" s="24">
        <v>8910</v>
      </c>
      <c r="P67" s="24">
        <v>2728.31764705882</v>
      </c>
      <c r="Q67" s="36">
        <v>0.306208490130058</v>
      </c>
      <c r="R67" s="26">
        <v>24</v>
      </c>
      <c r="S67" s="26">
        <v>2</v>
      </c>
      <c r="T67" s="26">
        <v>2</v>
      </c>
      <c r="U67" s="26">
        <v>3</v>
      </c>
    </row>
    <row r="68" s="11" customFormat="1" spans="1:21">
      <c r="A68" s="1">
        <v>66</v>
      </c>
      <c r="B68" s="34">
        <v>721</v>
      </c>
      <c r="C68" s="34" t="s">
        <v>89</v>
      </c>
      <c r="D68" s="34" t="str">
        <f>VLOOKUP(B:B,[2]Sheet1!$C:$E,3,0)</f>
        <v>城郊一片</v>
      </c>
      <c r="E68" s="35" t="s">
        <v>73</v>
      </c>
      <c r="F68" s="23">
        <v>8910</v>
      </c>
      <c r="G68" s="24">
        <v>2571.08235294118</v>
      </c>
      <c r="H68" s="36">
        <v>0.28856143130653</v>
      </c>
      <c r="I68" s="25">
        <v>9990</v>
      </c>
      <c r="J68" s="25">
        <v>2586.63529411765</v>
      </c>
      <c r="K68" s="40">
        <v>0.258922451863629</v>
      </c>
      <c r="L68" s="25">
        <v>8100</v>
      </c>
      <c r="M68" s="24">
        <v>2405.52941176471</v>
      </c>
      <c r="N68" s="36">
        <v>0.290806100217865</v>
      </c>
      <c r="O68" s="24">
        <v>8910</v>
      </c>
      <c r="P68" s="24">
        <v>2571.08235294118</v>
      </c>
      <c r="Q68" s="36">
        <v>0.28856143130653</v>
      </c>
      <c r="R68" s="26">
        <v>24</v>
      </c>
      <c r="S68" s="26">
        <v>2</v>
      </c>
      <c r="T68" s="26">
        <v>2</v>
      </c>
      <c r="U68" s="26">
        <v>3</v>
      </c>
    </row>
    <row r="69" s="11" customFormat="1" spans="1:21">
      <c r="A69" s="1">
        <v>67</v>
      </c>
      <c r="B69" s="34">
        <v>103199</v>
      </c>
      <c r="C69" s="34" t="s">
        <v>90</v>
      </c>
      <c r="D69" s="34" t="str">
        <f>VLOOKUP(B:B,[2]Sheet1!$C:$E,3,0)</f>
        <v>西门一片</v>
      </c>
      <c r="E69" s="35" t="s">
        <v>73</v>
      </c>
      <c r="F69" s="23">
        <v>8745</v>
      </c>
      <c r="G69" s="24">
        <v>2537.56470588235</v>
      </c>
      <c r="H69" s="36">
        <v>0.290173208219823</v>
      </c>
      <c r="I69" s="25">
        <v>9805</v>
      </c>
      <c r="J69" s="25">
        <v>2550.07058823529</v>
      </c>
      <c r="K69" s="40">
        <v>0.260078591354951</v>
      </c>
      <c r="L69" s="25">
        <v>7950</v>
      </c>
      <c r="M69" s="24">
        <v>2375.05882352941</v>
      </c>
      <c r="N69" s="36">
        <v>0.292460229374769</v>
      </c>
      <c r="O69" s="24">
        <v>8745</v>
      </c>
      <c r="P69" s="24">
        <v>2537.56470588235</v>
      </c>
      <c r="Q69" s="36">
        <v>0.290173208219823</v>
      </c>
      <c r="R69" s="26">
        <v>24</v>
      </c>
      <c r="S69" s="26">
        <v>2</v>
      </c>
      <c r="T69" s="26">
        <v>2</v>
      </c>
      <c r="U69" s="26">
        <v>3</v>
      </c>
    </row>
    <row r="70" s="11" customFormat="1" spans="1:21">
      <c r="A70" s="1">
        <v>68</v>
      </c>
      <c r="B70" s="34">
        <v>572</v>
      </c>
      <c r="C70" s="34" t="s">
        <v>91</v>
      </c>
      <c r="D70" s="34" t="str">
        <f>VLOOKUP(B:B,[2]Sheet1!$C:$E,3,0)</f>
        <v>西门二片</v>
      </c>
      <c r="E70" s="35" t="s">
        <v>73</v>
      </c>
      <c r="F70" s="23">
        <v>8745</v>
      </c>
      <c r="G70" s="24">
        <v>2492.98235294118</v>
      </c>
      <c r="H70" s="36">
        <v>0.285075169004137</v>
      </c>
      <c r="I70" s="25">
        <v>9805</v>
      </c>
      <c r="J70" s="25">
        <v>2501.43529411765</v>
      </c>
      <c r="K70" s="40">
        <v>0.255118336982932</v>
      </c>
      <c r="L70" s="25">
        <v>7950</v>
      </c>
      <c r="M70" s="24">
        <v>2334.52941176471</v>
      </c>
      <c r="N70" s="36">
        <v>0.287362190159083</v>
      </c>
      <c r="O70" s="24">
        <v>8745</v>
      </c>
      <c r="P70" s="24">
        <v>2492.98235294118</v>
      </c>
      <c r="Q70" s="36">
        <v>0.285075169004137</v>
      </c>
      <c r="R70" s="26">
        <v>24</v>
      </c>
      <c r="S70" s="26">
        <v>2</v>
      </c>
      <c r="T70" s="26">
        <v>2</v>
      </c>
      <c r="U70" s="26">
        <v>3</v>
      </c>
    </row>
    <row r="71" spans="1:21">
      <c r="A71" s="1">
        <v>69</v>
      </c>
      <c r="B71" s="34">
        <v>391</v>
      </c>
      <c r="C71" s="34" t="s">
        <v>92</v>
      </c>
      <c r="D71" s="34" t="str">
        <f>VLOOKUP(B:B,[2]Sheet1!$C:$E,3,0)</f>
        <v>西门一片</v>
      </c>
      <c r="E71" s="35" t="s">
        <v>51</v>
      </c>
      <c r="F71" s="23">
        <v>8745</v>
      </c>
      <c r="G71" s="24">
        <v>2661.88088235294</v>
      </c>
      <c r="H71" s="36">
        <v>0.304388894494333</v>
      </c>
      <c r="I71" s="25">
        <v>9805</v>
      </c>
      <c r="J71" s="25">
        <v>2685.68823529412</v>
      </c>
      <c r="K71" s="40">
        <v>0.273910069892312</v>
      </c>
      <c r="L71" s="25">
        <v>7950</v>
      </c>
      <c r="M71" s="24">
        <v>2488.07352941177</v>
      </c>
      <c r="N71" s="36">
        <v>0.306675915649279</v>
      </c>
      <c r="O71" s="24">
        <v>8745</v>
      </c>
      <c r="P71" s="24">
        <v>2661.88088235294</v>
      </c>
      <c r="Q71" s="36">
        <v>0.304388894494333</v>
      </c>
      <c r="R71" s="26">
        <v>32</v>
      </c>
      <c r="S71" s="26">
        <v>3</v>
      </c>
      <c r="T71" s="26">
        <v>3</v>
      </c>
      <c r="U71" s="26">
        <v>4</v>
      </c>
    </row>
    <row r="72" spans="1:21">
      <c r="A72" s="1">
        <v>70</v>
      </c>
      <c r="B72" s="34">
        <v>745</v>
      </c>
      <c r="C72" s="34" t="s">
        <v>93</v>
      </c>
      <c r="D72" s="34" t="str">
        <f>VLOOKUP(B:B,[2]Sheet1!$C:$E,3,0)</f>
        <v>西门一片</v>
      </c>
      <c r="E72" s="35" t="s">
        <v>73</v>
      </c>
      <c r="F72" s="23">
        <v>8580</v>
      </c>
      <c r="G72" s="24">
        <v>2257.64705882353</v>
      </c>
      <c r="H72" s="36">
        <v>0.26312902783491</v>
      </c>
      <c r="I72" s="25">
        <v>9620</v>
      </c>
      <c r="J72" s="25">
        <v>2244.70588235294</v>
      </c>
      <c r="K72" s="40">
        <v>0.233337409807998</v>
      </c>
      <c r="L72" s="25">
        <v>7800</v>
      </c>
      <c r="M72" s="24">
        <v>2120.58823529412</v>
      </c>
      <c r="N72" s="36">
        <v>0.265460030165913</v>
      </c>
      <c r="O72" s="24">
        <v>8580</v>
      </c>
      <c r="P72" s="24">
        <v>2257.64705882353</v>
      </c>
      <c r="Q72" s="36">
        <v>0.26312902783491</v>
      </c>
      <c r="R72" s="26">
        <v>24</v>
      </c>
      <c r="S72" s="26">
        <v>2</v>
      </c>
      <c r="T72" s="26">
        <v>2</v>
      </c>
      <c r="U72" s="26">
        <v>3</v>
      </c>
    </row>
    <row r="73" spans="1:21">
      <c r="A73" s="1">
        <v>71</v>
      </c>
      <c r="B73" s="34">
        <v>106485</v>
      </c>
      <c r="C73" s="34" t="s">
        <v>94</v>
      </c>
      <c r="D73" s="34" t="str">
        <f>VLOOKUP(B:B,[2]Sheet1!$C:$E,3,0)</f>
        <v>旗舰片区</v>
      </c>
      <c r="E73" s="35" t="s">
        <v>73</v>
      </c>
      <c r="F73" s="23">
        <v>8580</v>
      </c>
      <c r="G73" s="24">
        <v>2089.41176470588</v>
      </c>
      <c r="H73" s="36">
        <v>0.243521184697655</v>
      </c>
      <c r="I73" s="25">
        <v>9620</v>
      </c>
      <c r="J73" s="25">
        <v>2061.17647058824</v>
      </c>
      <c r="K73" s="40">
        <v>0.214259508377156</v>
      </c>
      <c r="L73" s="25">
        <v>7800</v>
      </c>
      <c r="M73" s="24">
        <v>1967.64705882353</v>
      </c>
      <c r="N73" s="36">
        <v>0.245852187028658</v>
      </c>
      <c r="O73" s="24">
        <v>8580</v>
      </c>
      <c r="P73" s="24">
        <v>2089.41176470588</v>
      </c>
      <c r="Q73" s="36">
        <v>0.243521184697655</v>
      </c>
      <c r="R73" s="26">
        <v>24</v>
      </c>
      <c r="S73" s="26">
        <v>2</v>
      </c>
      <c r="T73" s="26">
        <v>2</v>
      </c>
      <c r="U73" s="26">
        <v>3</v>
      </c>
    </row>
    <row r="74" spans="1:21">
      <c r="A74" s="1">
        <v>72</v>
      </c>
      <c r="B74" s="34">
        <v>104428</v>
      </c>
      <c r="C74" s="34" t="s">
        <v>95</v>
      </c>
      <c r="D74" s="34" t="str">
        <f>VLOOKUP(B:B,[2]Sheet1!$C:$E,3,0)</f>
        <v>崇州片区</v>
      </c>
      <c r="E74" s="35" t="s">
        <v>33</v>
      </c>
      <c r="F74" s="23">
        <v>8840</v>
      </c>
      <c r="G74" s="24">
        <v>2322.41764705882</v>
      </c>
      <c r="H74" s="36">
        <v>0.262716928400319</v>
      </c>
      <c r="I74" s="25">
        <v>9911.51515151515</v>
      </c>
      <c r="J74" s="25">
        <v>2315.36470588235</v>
      </c>
      <c r="K74" s="40">
        <v>0.233603507686552</v>
      </c>
      <c r="L74" s="25">
        <v>8036.36363636364</v>
      </c>
      <c r="M74" s="24">
        <v>2179.47058823529</v>
      </c>
      <c r="N74" s="36">
        <v>0.264979371839233</v>
      </c>
      <c r="O74" s="24">
        <v>8840</v>
      </c>
      <c r="P74" s="24">
        <v>2322.41764705882</v>
      </c>
      <c r="Q74" s="36">
        <v>0.262716928400319</v>
      </c>
      <c r="R74" s="26">
        <v>32</v>
      </c>
      <c r="S74" s="26">
        <v>3</v>
      </c>
      <c r="T74" s="26">
        <v>3</v>
      </c>
      <c r="U74" s="26">
        <v>4</v>
      </c>
    </row>
    <row r="75" spans="1:21">
      <c r="A75" s="1">
        <v>73</v>
      </c>
      <c r="B75" s="34">
        <v>717</v>
      </c>
      <c r="C75" s="34" t="s">
        <v>96</v>
      </c>
      <c r="D75" s="34" t="str">
        <f>VLOOKUP(B:B,[2]Sheet1!$C:$E,3,0)</f>
        <v>城郊一片</v>
      </c>
      <c r="E75" s="35" t="s">
        <v>73</v>
      </c>
      <c r="F75" s="23">
        <v>8840</v>
      </c>
      <c r="G75" s="24">
        <v>2363.63529411765</v>
      </c>
      <c r="H75" s="36">
        <v>0.267379558158105</v>
      </c>
      <c r="I75" s="25">
        <v>9911.51515151515</v>
      </c>
      <c r="J75" s="25">
        <v>2360.32941176471</v>
      </c>
      <c r="K75" s="40">
        <v>0.238140120423858</v>
      </c>
      <c r="L75" s="25">
        <v>8036.36363636364</v>
      </c>
      <c r="M75" s="24">
        <v>2216.94117647059</v>
      </c>
      <c r="N75" s="36">
        <v>0.269642001597019</v>
      </c>
      <c r="O75" s="24">
        <v>8840</v>
      </c>
      <c r="P75" s="24">
        <v>2363.63529411765</v>
      </c>
      <c r="Q75" s="36">
        <v>0.267379558158105</v>
      </c>
      <c r="R75" s="26">
        <v>24</v>
      </c>
      <c r="S75" s="26">
        <v>2</v>
      </c>
      <c r="T75" s="26">
        <v>2</v>
      </c>
      <c r="U75" s="26">
        <v>3</v>
      </c>
    </row>
    <row r="76" spans="1:21">
      <c r="A76" s="1">
        <v>74</v>
      </c>
      <c r="B76" s="34">
        <v>539</v>
      </c>
      <c r="C76" s="34" t="s">
        <v>97</v>
      </c>
      <c r="D76" s="34" t="str">
        <f>VLOOKUP(B:B,[2]Sheet1!$C:$E,3,0)</f>
        <v>城郊一片</v>
      </c>
      <c r="E76" s="35" t="s">
        <v>51</v>
      </c>
      <c r="F76" s="23">
        <v>8840</v>
      </c>
      <c r="G76" s="24">
        <v>2215.58823529412</v>
      </c>
      <c r="H76" s="36">
        <v>0.250632153313814</v>
      </c>
      <c r="I76" s="25">
        <v>9911.51515151515</v>
      </c>
      <c r="J76" s="25">
        <v>2198.82352941176</v>
      </c>
      <c r="K76" s="40">
        <v>0.221845348142926</v>
      </c>
      <c r="L76" s="25">
        <v>8036.36363636364</v>
      </c>
      <c r="M76" s="24">
        <v>2082.35294117647</v>
      </c>
      <c r="N76" s="36">
        <v>0.252894596752728</v>
      </c>
      <c r="O76" s="24">
        <v>8840</v>
      </c>
      <c r="P76" s="24">
        <v>2215.58823529412</v>
      </c>
      <c r="Q76" s="36">
        <v>0.250632153313814</v>
      </c>
      <c r="R76" s="26">
        <v>32</v>
      </c>
      <c r="S76" s="26">
        <v>3</v>
      </c>
      <c r="T76" s="26">
        <v>3</v>
      </c>
      <c r="U76" s="26">
        <v>4</v>
      </c>
    </row>
    <row r="77" spans="1:21">
      <c r="A77" s="1">
        <v>75</v>
      </c>
      <c r="B77" s="34">
        <v>308</v>
      </c>
      <c r="C77" s="34" t="s">
        <v>98</v>
      </c>
      <c r="D77" s="34" t="str">
        <f>VLOOKUP(B:B,[2]Sheet1!$C:$E,3,0)</f>
        <v>旗舰片区</v>
      </c>
      <c r="E77" s="35" t="s">
        <v>73</v>
      </c>
      <c r="F77" s="23">
        <v>8670</v>
      </c>
      <c r="G77" s="24">
        <v>2729.725</v>
      </c>
      <c r="H77" s="36">
        <v>0.314847174163783</v>
      </c>
      <c r="I77" s="25">
        <v>9720.90909090909</v>
      </c>
      <c r="J77" s="25">
        <v>2759.7</v>
      </c>
      <c r="K77" s="40">
        <v>0.283893201159637</v>
      </c>
      <c r="L77" s="25">
        <v>7881.81818181818</v>
      </c>
      <c r="M77" s="24">
        <v>2549.75</v>
      </c>
      <c r="N77" s="36">
        <v>0.317153979238754</v>
      </c>
      <c r="O77" s="24">
        <v>8670</v>
      </c>
      <c r="P77" s="24">
        <v>2729.725</v>
      </c>
      <c r="Q77" s="36">
        <v>0.314847174163783</v>
      </c>
      <c r="R77" s="26">
        <v>24</v>
      </c>
      <c r="S77" s="26">
        <v>2</v>
      </c>
      <c r="T77" s="26">
        <v>2</v>
      </c>
      <c r="U77" s="26">
        <v>3</v>
      </c>
    </row>
    <row r="78" spans="1:21">
      <c r="A78" s="1">
        <v>76</v>
      </c>
      <c r="B78" s="34">
        <v>102935</v>
      </c>
      <c r="C78" s="34" t="s">
        <v>99</v>
      </c>
      <c r="D78" s="34" t="str">
        <f>VLOOKUP(B:B,[2]Sheet1!$C:$E,3,0)</f>
        <v>旗舰片区</v>
      </c>
      <c r="E78" s="35" t="s">
        <v>73</v>
      </c>
      <c r="F78" s="23">
        <v>8500</v>
      </c>
      <c r="G78" s="24">
        <v>2076.47058823529</v>
      </c>
      <c r="H78" s="36">
        <v>0.244290657439446</v>
      </c>
      <c r="I78" s="25">
        <v>9530.30303030303</v>
      </c>
      <c r="J78" s="25">
        <v>2047.05882352941</v>
      </c>
      <c r="K78" s="40">
        <v>0.214794725521369</v>
      </c>
      <c r="L78" s="25">
        <v>7727.27272727273</v>
      </c>
      <c r="M78" s="24">
        <v>1955.88235294118</v>
      </c>
      <c r="N78" s="36">
        <v>0.246643598615917</v>
      </c>
      <c r="O78" s="24">
        <v>8500</v>
      </c>
      <c r="P78" s="24">
        <v>2076.47058823529</v>
      </c>
      <c r="Q78" s="36">
        <v>0.244290657439446</v>
      </c>
      <c r="R78" s="26">
        <v>24</v>
      </c>
      <c r="S78" s="26">
        <v>2</v>
      </c>
      <c r="T78" s="26">
        <v>2</v>
      </c>
      <c r="U78" s="26">
        <v>3</v>
      </c>
    </row>
    <row r="79" spans="1:21">
      <c r="A79" s="1">
        <v>77</v>
      </c>
      <c r="B79" s="34">
        <v>116919</v>
      </c>
      <c r="C79" s="34" t="s">
        <v>100</v>
      </c>
      <c r="D79" s="34" t="str">
        <f>VLOOKUP(B:B,[2]Sheet1!$C:$E,3,0)</f>
        <v>旗舰片区</v>
      </c>
      <c r="E79" s="35" t="s">
        <v>73</v>
      </c>
      <c r="F79" s="23">
        <v>8500</v>
      </c>
      <c r="G79" s="24">
        <v>2522.94117647059</v>
      </c>
      <c r="H79" s="36">
        <v>0.29681660899654</v>
      </c>
      <c r="I79" s="25">
        <v>9530.30303030303</v>
      </c>
      <c r="J79" s="25">
        <v>2534.11764705882</v>
      </c>
      <c r="K79" s="40">
        <v>0.265901056766108</v>
      </c>
      <c r="L79" s="25">
        <v>7727.27272727273</v>
      </c>
      <c r="M79" s="24">
        <v>2361.76470588235</v>
      </c>
      <c r="N79" s="36">
        <v>0.29916955017301</v>
      </c>
      <c r="O79" s="24">
        <v>8500</v>
      </c>
      <c r="P79" s="24">
        <v>2522.94117647059</v>
      </c>
      <c r="Q79" s="36">
        <v>0.29681660899654</v>
      </c>
      <c r="R79" s="26">
        <v>24</v>
      </c>
      <c r="S79" s="26">
        <v>2</v>
      </c>
      <c r="T79" s="26">
        <v>2</v>
      </c>
      <c r="U79" s="26">
        <v>3</v>
      </c>
    </row>
    <row r="80" spans="1:21">
      <c r="A80" s="1">
        <v>78</v>
      </c>
      <c r="B80" s="34">
        <v>355</v>
      </c>
      <c r="C80" s="34" t="s">
        <v>101</v>
      </c>
      <c r="D80" s="34" t="str">
        <f>VLOOKUP(B:B,[2]Sheet1!$C:$E,3,0)</f>
        <v>东南片区</v>
      </c>
      <c r="E80" s="35" t="s">
        <v>73</v>
      </c>
      <c r="F80" s="23">
        <v>8500</v>
      </c>
      <c r="G80" s="24">
        <v>2181.61764705882</v>
      </c>
      <c r="H80" s="36">
        <v>0.256660899653979</v>
      </c>
      <c r="I80" s="25">
        <v>9530.30303030303</v>
      </c>
      <c r="J80" s="25">
        <v>2161.76470588235</v>
      </c>
      <c r="K80" s="40">
        <v>0.226830636865239</v>
      </c>
      <c r="L80" s="25">
        <v>7727.27272727273</v>
      </c>
      <c r="M80" s="24">
        <v>2051.47058823529</v>
      </c>
      <c r="N80" s="36">
        <v>0.259013840830449</v>
      </c>
      <c r="O80" s="24">
        <v>8500</v>
      </c>
      <c r="P80" s="24">
        <v>2181.61764705882</v>
      </c>
      <c r="Q80" s="36">
        <v>0.256660899653979</v>
      </c>
      <c r="R80" s="26">
        <v>24</v>
      </c>
      <c r="S80" s="26">
        <v>2</v>
      </c>
      <c r="T80" s="26">
        <v>2</v>
      </c>
      <c r="U80" s="26">
        <v>3</v>
      </c>
    </row>
    <row r="81" spans="1:21">
      <c r="A81" s="1">
        <v>79</v>
      </c>
      <c r="B81" s="34">
        <v>743</v>
      </c>
      <c r="C81" s="34" t="s">
        <v>102</v>
      </c>
      <c r="D81" s="34" t="str">
        <f>VLOOKUP(B:B,[2]Sheet1!$C:$E,3,0)</f>
        <v>东南片区</v>
      </c>
      <c r="E81" s="35" t="s">
        <v>73</v>
      </c>
      <c r="F81" s="23">
        <v>8500</v>
      </c>
      <c r="G81" s="24">
        <v>2286.76470588235</v>
      </c>
      <c r="H81" s="36">
        <v>0.269031141868512</v>
      </c>
      <c r="I81" s="25">
        <v>9530.30303030303</v>
      </c>
      <c r="J81" s="25">
        <v>2276.47058823529</v>
      </c>
      <c r="K81" s="40">
        <v>0.238866548209108</v>
      </c>
      <c r="L81" s="25">
        <v>7727.27272727273</v>
      </c>
      <c r="M81" s="24">
        <v>2147.05882352941</v>
      </c>
      <c r="N81" s="36">
        <v>0.271384083044982</v>
      </c>
      <c r="O81" s="24">
        <v>8500</v>
      </c>
      <c r="P81" s="24">
        <v>2286.76470588235</v>
      </c>
      <c r="Q81" s="36">
        <v>0.269031141868512</v>
      </c>
      <c r="R81" s="26">
        <v>24</v>
      </c>
      <c r="S81" s="26">
        <v>2</v>
      </c>
      <c r="T81" s="26">
        <v>2</v>
      </c>
      <c r="U81" s="26">
        <v>3</v>
      </c>
    </row>
    <row r="82" spans="1:21">
      <c r="A82" s="1">
        <v>80</v>
      </c>
      <c r="B82" s="34">
        <v>587</v>
      </c>
      <c r="C82" s="34" t="s">
        <v>103</v>
      </c>
      <c r="D82" s="34" t="str">
        <f>VLOOKUP(B:B,[2]Sheet1!$C:$E,3,0)</f>
        <v>城郊一片</v>
      </c>
      <c r="E82" s="35" t="s">
        <v>51</v>
      </c>
      <c r="F82" s="23">
        <v>8330</v>
      </c>
      <c r="G82" s="24">
        <v>2107.20588235294</v>
      </c>
      <c r="H82" s="36">
        <v>0.252965892239249</v>
      </c>
      <c r="I82" s="25">
        <v>9339.69696969697</v>
      </c>
      <c r="J82" s="25">
        <v>2080.58823529412</v>
      </c>
      <c r="K82" s="40">
        <v>0.22276828060318</v>
      </c>
      <c r="L82" s="25">
        <v>7572.72727272727</v>
      </c>
      <c r="M82" s="24">
        <v>1983.82352941176</v>
      </c>
      <c r="N82" s="36">
        <v>0.255366852623402</v>
      </c>
      <c r="O82" s="24">
        <v>8330</v>
      </c>
      <c r="P82" s="24">
        <v>2107.20588235294</v>
      </c>
      <c r="Q82" s="36">
        <v>0.252965892239249</v>
      </c>
      <c r="R82" s="26">
        <v>32</v>
      </c>
      <c r="S82" s="26">
        <v>3</v>
      </c>
      <c r="T82" s="26">
        <v>3</v>
      </c>
      <c r="U82" s="26">
        <v>4</v>
      </c>
    </row>
    <row r="83" spans="1:21">
      <c r="A83" s="1">
        <v>81</v>
      </c>
      <c r="B83" s="34">
        <v>107728</v>
      </c>
      <c r="C83" s="34" t="s">
        <v>104</v>
      </c>
      <c r="D83" s="34" t="str">
        <f>VLOOKUP(B:B,[2]Sheet1!$C:$E,3,0)</f>
        <v>城郊一片</v>
      </c>
      <c r="E83" s="35" t="s">
        <v>73</v>
      </c>
      <c r="F83" s="23">
        <v>8330</v>
      </c>
      <c r="G83" s="24">
        <v>1988.30882352941</v>
      </c>
      <c r="H83" s="36">
        <v>0.238692535837864</v>
      </c>
      <c r="I83" s="25">
        <v>9339.69696969697</v>
      </c>
      <c r="J83" s="25">
        <v>1950.88235294118</v>
      </c>
      <c r="K83" s="40">
        <v>0.208880690591022</v>
      </c>
      <c r="L83" s="25">
        <v>7572.72727272727</v>
      </c>
      <c r="M83" s="24">
        <v>1875.73529411765</v>
      </c>
      <c r="N83" s="36">
        <v>0.241093496222019</v>
      </c>
      <c r="O83" s="24">
        <v>8330</v>
      </c>
      <c r="P83" s="24">
        <v>1988.30882352941</v>
      </c>
      <c r="Q83" s="36">
        <v>0.238692535837864</v>
      </c>
      <c r="R83" s="26">
        <v>24</v>
      </c>
      <c r="S83" s="26">
        <v>2</v>
      </c>
      <c r="T83" s="26">
        <v>2</v>
      </c>
      <c r="U83" s="26">
        <v>3</v>
      </c>
    </row>
    <row r="84" spans="1:21">
      <c r="A84" s="1">
        <v>82</v>
      </c>
      <c r="B84" s="34">
        <v>748</v>
      </c>
      <c r="C84" s="34" t="s">
        <v>105</v>
      </c>
      <c r="D84" s="34" t="str">
        <f>VLOOKUP(B:B,[2]Sheet1!$C:$E,3,0)</f>
        <v>城郊一片</v>
      </c>
      <c r="E84" s="35" t="s">
        <v>73</v>
      </c>
      <c r="F84" s="23">
        <v>8330</v>
      </c>
      <c r="G84" s="24">
        <v>2168.23970588235</v>
      </c>
      <c r="H84" s="36">
        <v>0.260292881858625</v>
      </c>
      <c r="I84" s="25">
        <v>9339.69696969697</v>
      </c>
      <c r="J84" s="25">
        <v>2147.17058823529</v>
      </c>
      <c r="K84" s="40">
        <v>0.229897243476086</v>
      </c>
      <c r="L84" s="25">
        <v>7572.72727272727</v>
      </c>
      <c r="M84" s="24">
        <v>2039.30882352941</v>
      </c>
      <c r="N84" s="36">
        <v>0.262693842242779</v>
      </c>
      <c r="O84" s="24">
        <v>8330</v>
      </c>
      <c r="P84" s="24">
        <v>2168.23970588235</v>
      </c>
      <c r="Q84" s="36">
        <v>0.260292881858625</v>
      </c>
      <c r="R84" s="26">
        <v>24</v>
      </c>
      <c r="S84" s="26">
        <v>2</v>
      </c>
      <c r="T84" s="26">
        <v>2</v>
      </c>
      <c r="U84" s="26">
        <v>3</v>
      </c>
    </row>
    <row r="85" s="11" customFormat="1" spans="1:21">
      <c r="A85" s="1">
        <v>83</v>
      </c>
      <c r="B85" s="34">
        <v>106865</v>
      </c>
      <c r="C85" s="34" t="s">
        <v>106</v>
      </c>
      <c r="D85" s="34" t="str">
        <f>VLOOKUP(B:B,[2]Sheet1!$C:$E,3,0)</f>
        <v>旗舰片区</v>
      </c>
      <c r="E85" s="35" t="s">
        <v>73</v>
      </c>
      <c r="F85" s="23">
        <v>8050</v>
      </c>
      <c r="G85" s="24">
        <v>2110.79705882353</v>
      </c>
      <c r="H85" s="36">
        <v>0.262210814760687</v>
      </c>
      <c r="I85" s="25">
        <v>9025.75757575757</v>
      </c>
      <c r="J85" s="25">
        <v>2084.50588235294</v>
      </c>
      <c r="K85" s="40">
        <v>0.230950794418825</v>
      </c>
      <c r="L85" s="25">
        <v>7318.18181818182</v>
      </c>
      <c r="M85" s="24">
        <v>1987.08823529412</v>
      </c>
      <c r="N85" s="36">
        <v>0.264695286810377</v>
      </c>
      <c r="O85" s="24">
        <v>8050</v>
      </c>
      <c r="P85" s="24">
        <v>2110.79705882353</v>
      </c>
      <c r="Q85" s="36">
        <v>0.262210814760687</v>
      </c>
      <c r="R85" s="26">
        <v>24</v>
      </c>
      <c r="S85" s="26">
        <v>2</v>
      </c>
      <c r="T85" s="26">
        <v>2</v>
      </c>
      <c r="U85" s="26">
        <v>3</v>
      </c>
    </row>
    <row r="86" spans="1:21">
      <c r="A86" s="1">
        <v>84</v>
      </c>
      <c r="B86" s="34">
        <v>367</v>
      </c>
      <c r="C86" s="34" t="s">
        <v>107</v>
      </c>
      <c r="D86" s="34" t="str">
        <f>VLOOKUP(B:B,[2]Sheet1!$C:$E,3,0)</f>
        <v>崇州片区</v>
      </c>
      <c r="E86" s="35" t="s">
        <v>73</v>
      </c>
      <c r="F86" s="23">
        <v>7875</v>
      </c>
      <c r="G86" s="24">
        <v>2076.22794117647</v>
      </c>
      <c r="H86" s="36">
        <v>0.263647992530345</v>
      </c>
      <c r="I86" s="25">
        <v>8829.54545454545</v>
      </c>
      <c r="J86" s="25">
        <v>2046.79411764706</v>
      </c>
      <c r="K86" s="40">
        <v>0.231811946400182</v>
      </c>
      <c r="L86" s="25">
        <v>7159.09090909091</v>
      </c>
      <c r="M86" s="24">
        <v>1955.66176470588</v>
      </c>
      <c r="N86" s="36">
        <v>0.266187675070028</v>
      </c>
      <c r="O86" s="24">
        <v>7875</v>
      </c>
      <c r="P86" s="24">
        <v>2076.22794117647</v>
      </c>
      <c r="Q86" s="36">
        <v>0.263647992530345</v>
      </c>
      <c r="R86" s="26">
        <v>24</v>
      </c>
      <c r="S86" s="26">
        <v>2</v>
      </c>
      <c r="T86" s="26">
        <v>2</v>
      </c>
      <c r="U86" s="26">
        <v>3</v>
      </c>
    </row>
    <row r="87" spans="1:21">
      <c r="A87" s="1">
        <v>85</v>
      </c>
      <c r="B87" s="34">
        <v>116482</v>
      </c>
      <c r="C87" s="34" t="s">
        <v>108</v>
      </c>
      <c r="D87" s="34" t="str">
        <f>VLOOKUP(B:B,[2]Sheet1!$C:$E,3,0)</f>
        <v>旗舰片区</v>
      </c>
      <c r="E87" s="35" t="s">
        <v>73</v>
      </c>
      <c r="F87" s="23">
        <v>7875</v>
      </c>
      <c r="G87" s="24">
        <v>2133.73529411765</v>
      </c>
      <c r="H87" s="36">
        <v>0.270950513538749</v>
      </c>
      <c r="I87" s="25">
        <v>8829.54545454545</v>
      </c>
      <c r="J87" s="25">
        <v>2109.52941176471</v>
      </c>
      <c r="K87" s="40">
        <v>0.238917101975926</v>
      </c>
      <c r="L87" s="25">
        <v>7159.09090909091</v>
      </c>
      <c r="M87" s="24">
        <v>2007.94117647059</v>
      </c>
      <c r="N87" s="36">
        <v>0.273490196078432</v>
      </c>
      <c r="O87" s="24">
        <v>7875</v>
      </c>
      <c r="P87" s="24">
        <v>2133.73529411765</v>
      </c>
      <c r="Q87" s="36">
        <v>0.270950513538749</v>
      </c>
      <c r="R87" s="26">
        <v>24</v>
      </c>
      <c r="S87" s="26">
        <v>2</v>
      </c>
      <c r="T87" s="26">
        <v>2</v>
      </c>
      <c r="U87" s="26">
        <v>3</v>
      </c>
    </row>
    <row r="88" spans="1:21">
      <c r="A88" s="1">
        <v>86</v>
      </c>
      <c r="B88" s="34">
        <v>723</v>
      </c>
      <c r="C88" s="34" t="s">
        <v>109</v>
      </c>
      <c r="D88" s="34" t="str">
        <f>VLOOKUP(B:B,[2]Sheet1!$C:$E,3,0)</f>
        <v>东南片区</v>
      </c>
      <c r="E88" s="35" t="s">
        <v>73</v>
      </c>
      <c r="F88" s="23">
        <v>7875</v>
      </c>
      <c r="G88" s="24">
        <v>1595.78676470588</v>
      </c>
      <c r="H88" s="36">
        <v>0.202639589169001</v>
      </c>
      <c r="I88" s="25">
        <v>8829.54545454545</v>
      </c>
      <c r="J88" s="25">
        <v>1495</v>
      </c>
      <c r="K88" s="40">
        <v>0.169317889317889</v>
      </c>
      <c r="L88" s="25">
        <v>7159.09090909091</v>
      </c>
      <c r="M88" s="24">
        <v>1518.89705882353</v>
      </c>
      <c r="N88" s="36">
        <v>0.205179271708684</v>
      </c>
      <c r="O88" s="24">
        <v>7875</v>
      </c>
      <c r="P88" s="24">
        <v>1595.78676470588</v>
      </c>
      <c r="Q88" s="36">
        <v>0.202639589169001</v>
      </c>
      <c r="R88" s="26">
        <v>24</v>
      </c>
      <c r="S88" s="26">
        <v>2</v>
      </c>
      <c r="T88" s="26">
        <v>2</v>
      </c>
      <c r="U88" s="26">
        <v>3</v>
      </c>
    </row>
    <row r="89" spans="1:21">
      <c r="A89" s="1">
        <v>87</v>
      </c>
      <c r="B89" s="34">
        <v>740</v>
      </c>
      <c r="C89" s="34" t="s">
        <v>110</v>
      </c>
      <c r="D89" s="34" t="str">
        <f>VLOOKUP(B:B,[2]Sheet1!$C:$E,3,0)</f>
        <v>东南片区</v>
      </c>
      <c r="E89" s="35" t="s">
        <v>73</v>
      </c>
      <c r="F89" s="23">
        <v>7700</v>
      </c>
      <c r="G89" s="24">
        <v>2077.82941176471</v>
      </c>
      <c r="H89" s="36">
        <v>0.269847975553858</v>
      </c>
      <c r="I89" s="25">
        <v>8633.33333333333</v>
      </c>
      <c r="J89" s="25">
        <v>2048.54117647059</v>
      </c>
      <c r="K89" s="40">
        <v>0.23728276175335</v>
      </c>
      <c r="L89" s="25">
        <v>7000</v>
      </c>
      <c r="M89" s="24">
        <v>1957.11764705882</v>
      </c>
      <c r="N89" s="36">
        <v>0.27244537815126</v>
      </c>
      <c r="O89" s="24">
        <v>7700</v>
      </c>
      <c r="P89" s="24">
        <v>2077.82941176471</v>
      </c>
      <c r="Q89" s="36">
        <v>0.269847975553858</v>
      </c>
      <c r="R89" s="26">
        <v>24</v>
      </c>
      <c r="S89" s="26">
        <v>2</v>
      </c>
      <c r="T89" s="26">
        <v>2</v>
      </c>
      <c r="U89" s="26">
        <v>3</v>
      </c>
    </row>
    <row r="90" s="11" customFormat="1" spans="1:21">
      <c r="A90" s="1">
        <v>88</v>
      </c>
      <c r="B90" s="34">
        <v>710</v>
      </c>
      <c r="C90" s="34" t="s">
        <v>111</v>
      </c>
      <c r="D90" s="34" t="str">
        <f>VLOOKUP(B:B,[2]Sheet1!$C:$E,3,0)</f>
        <v>城郊一片</v>
      </c>
      <c r="E90" s="35" t="s">
        <v>73</v>
      </c>
      <c r="F90" s="23">
        <v>7525</v>
      </c>
      <c r="G90" s="24">
        <v>2146.46617647059</v>
      </c>
      <c r="H90" s="36">
        <v>0.285244674614032</v>
      </c>
      <c r="I90" s="25">
        <v>8437.12121212121</v>
      </c>
      <c r="J90" s="25">
        <v>2123.41764705882</v>
      </c>
      <c r="K90" s="40">
        <v>0.251675612293943</v>
      </c>
      <c r="L90" s="25">
        <v>6840.90909090909</v>
      </c>
      <c r="M90" s="24">
        <v>2019.51470588235</v>
      </c>
      <c r="N90" s="36">
        <v>0.287902481923001</v>
      </c>
      <c r="O90" s="24">
        <v>7525</v>
      </c>
      <c r="P90" s="24">
        <v>2146.46617647059</v>
      </c>
      <c r="Q90" s="36">
        <v>0.285244674614032</v>
      </c>
      <c r="R90" s="26">
        <v>24</v>
      </c>
      <c r="S90" s="26">
        <v>2</v>
      </c>
      <c r="T90" s="26">
        <v>2</v>
      </c>
      <c r="U90" s="26">
        <v>3</v>
      </c>
    </row>
    <row r="91" s="11" customFormat="1" spans="1:21">
      <c r="A91" s="1">
        <v>89</v>
      </c>
      <c r="B91" s="34">
        <v>573</v>
      </c>
      <c r="C91" s="34" t="s">
        <v>112</v>
      </c>
      <c r="D91" s="34" t="str">
        <f>VLOOKUP(B:B,[2]Sheet1!$C:$E,3,0)</f>
        <v>东南片区</v>
      </c>
      <c r="E91" s="35" t="s">
        <v>113</v>
      </c>
      <c r="F91" s="23">
        <v>7525</v>
      </c>
      <c r="G91" s="24">
        <v>2067.16911764706</v>
      </c>
      <c r="H91" s="36">
        <v>0.274706859487981</v>
      </c>
      <c r="I91" s="25">
        <v>8437.12121212121</v>
      </c>
      <c r="J91" s="25">
        <v>2036.91176470588</v>
      </c>
      <c r="K91" s="40">
        <v>0.24142260298211</v>
      </c>
      <c r="L91" s="25">
        <v>6840.90909090909</v>
      </c>
      <c r="M91" s="24">
        <v>1947.42647058824</v>
      </c>
      <c r="N91" s="36">
        <v>0.277364666796952</v>
      </c>
      <c r="O91" s="24">
        <v>7525</v>
      </c>
      <c r="P91" s="24">
        <v>2067.16911764706</v>
      </c>
      <c r="Q91" s="36">
        <v>0.274706859487981</v>
      </c>
      <c r="R91" s="26">
        <v>24</v>
      </c>
      <c r="S91" s="26">
        <v>2</v>
      </c>
      <c r="T91" s="26">
        <v>2</v>
      </c>
      <c r="U91" s="26">
        <v>3</v>
      </c>
    </row>
    <row r="92" s="11" customFormat="1" spans="1:21">
      <c r="A92" s="1">
        <v>90</v>
      </c>
      <c r="B92" s="34">
        <v>122198</v>
      </c>
      <c r="C92" s="34" t="s">
        <v>114</v>
      </c>
      <c r="D92" s="34" t="str">
        <f>VLOOKUP(B:B,[2]Sheet1!$C:$E,3,0)</f>
        <v>东南片区</v>
      </c>
      <c r="E92" s="35" t="s">
        <v>73</v>
      </c>
      <c r="F92" s="23">
        <v>7525</v>
      </c>
      <c r="G92" s="24">
        <v>1617.12352941176</v>
      </c>
      <c r="H92" s="36">
        <v>0.214900136798905</v>
      </c>
      <c r="I92" s="25">
        <v>8437.12121212121</v>
      </c>
      <c r="J92" s="25">
        <v>1545.95294117647</v>
      </c>
      <c r="K92" s="40">
        <v>0.18323227820355</v>
      </c>
      <c r="L92" s="25">
        <v>6840.90909090909</v>
      </c>
      <c r="M92" s="24">
        <v>1538.29411764706</v>
      </c>
      <c r="N92" s="36">
        <v>0.217557944107876</v>
      </c>
      <c r="O92" s="24">
        <v>7525</v>
      </c>
      <c r="P92" s="24">
        <v>1617.12352941176</v>
      </c>
      <c r="Q92" s="36">
        <v>0.214900136798905</v>
      </c>
      <c r="R92" s="26">
        <v>24</v>
      </c>
      <c r="S92" s="26">
        <v>2</v>
      </c>
      <c r="T92" s="26">
        <v>2</v>
      </c>
      <c r="U92" s="26">
        <v>3</v>
      </c>
    </row>
    <row r="93" spans="1:21">
      <c r="A93" s="1">
        <v>91</v>
      </c>
      <c r="B93" s="34">
        <v>112415</v>
      </c>
      <c r="C93" s="34" t="s">
        <v>115</v>
      </c>
      <c r="D93" s="34" t="str">
        <f>VLOOKUP(B:B,[2]Sheet1!$C:$E,3,0)</f>
        <v>西门一片</v>
      </c>
      <c r="E93" s="35" t="s">
        <v>73</v>
      </c>
      <c r="F93" s="23">
        <v>7350</v>
      </c>
      <c r="G93" s="24">
        <v>1827.51470588235</v>
      </c>
      <c r="H93" s="36">
        <v>0.248641456582633</v>
      </c>
      <c r="I93" s="25">
        <v>8240.90909090909</v>
      </c>
      <c r="J93" s="25">
        <v>1775.47058823529</v>
      </c>
      <c r="K93" s="40">
        <v>0.215445962168651</v>
      </c>
      <c r="L93" s="25">
        <v>6681.81818181818</v>
      </c>
      <c r="M93" s="24">
        <v>1729.55882352941</v>
      </c>
      <c r="N93" s="36">
        <v>0.251362545018007</v>
      </c>
      <c r="O93" s="24">
        <v>7350</v>
      </c>
      <c r="P93" s="24">
        <v>1827.51470588235</v>
      </c>
      <c r="Q93" s="36">
        <v>0.248641456582633</v>
      </c>
      <c r="R93" s="26">
        <v>24</v>
      </c>
      <c r="S93" s="26">
        <v>2</v>
      </c>
      <c r="T93" s="26">
        <v>2</v>
      </c>
      <c r="U93" s="26">
        <v>3</v>
      </c>
    </row>
    <row r="94" spans="1:21">
      <c r="A94" s="1">
        <v>92</v>
      </c>
      <c r="B94" s="34">
        <v>754</v>
      </c>
      <c r="C94" s="34" t="s">
        <v>116</v>
      </c>
      <c r="D94" s="34" t="str">
        <f>VLOOKUP(B:B,[2]Sheet1!$C:$E,3,0)</f>
        <v>崇州片区</v>
      </c>
      <c r="E94" s="35" t="s">
        <v>73</v>
      </c>
      <c r="F94" s="23">
        <v>7350</v>
      </c>
      <c r="G94" s="24">
        <v>1859.44705882353</v>
      </c>
      <c r="H94" s="36">
        <v>0.252985994397759</v>
      </c>
      <c r="I94" s="25">
        <v>8240.90909090909</v>
      </c>
      <c r="J94" s="25">
        <v>1810.30588235294</v>
      </c>
      <c r="K94" s="40">
        <v>0.219673080042828</v>
      </c>
      <c r="L94" s="25">
        <v>6681.81818181818</v>
      </c>
      <c r="M94" s="24">
        <v>1758.58823529412</v>
      </c>
      <c r="N94" s="36">
        <v>0.255707082833134</v>
      </c>
      <c r="O94" s="24">
        <v>7350</v>
      </c>
      <c r="P94" s="24">
        <v>1859.44705882353</v>
      </c>
      <c r="Q94" s="36">
        <v>0.252985994397759</v>
      </c>
      <c r="R94" s="26">
        <v>24</v>
      </c>
      <c r="S94" s="26">
        <v>2</v>
      </c>
      <c r="T94" s="26">
        <v>2</v>
      </c>
      <c r="U94" s="26">
        <v>3</v>
      </c>
    </row>
    <row r="95" s="11" customFormat="1" spans="1:21">
      <c r="A95" s="1">
        <v>93</v>
      </c>
      <c r="B95" s="34">
        <v>102479</v>
      </c>
      <c r="C95" s="34" t="s">
        <v>117</v>
      </c>
      <c r="D95" s="34" t="str">
        <f>VLOOKUP(B:B,[2]Sheet1!$C:$E,3,0)</f>
        <v>东南片区</v>
      </c>
      <c r="E95" s="35" t="s">
        <v>73</v>
      </c>
      <c r="F95" s="23">
        <v>7350</v>
      </c>
      <c r="G95" s="24">
        <v>1934.18235294118</v>
      </c>
      <c r="H95" s="36">
        <v>0.26315406162465</v>
      </c>
      <c r="I95" s="25">
        <v>8240.90909090909</v>
      </c>
      <c r="J95" s="25">
        <v>1891.83529411765</v>
      </c>
      <c r="K95" s="40">
        <v>0.229566334641965</v>
      </c>
      <c r="L95" s="25">
        <v>6681.81818181818</v>
      </c>
      <c r="M95" s="24">
        <v>1826.52941176471</v>
      </c>
      <c r="N95" s="36">
        <v>0.265875150060025</v>
      </c>
      <c r="O95" s="24">
        <v>7350</v>
      </c>
      <c r="P95" s="24">
        <v>1934.18235294118</v>
      </c>
      <c r="Q95" s="36">
        <v>0.26315406162465</v>
      </c>
      <c r="R95" s="26">
        <v>24</v>
      </c>
      <c r="S95" s="26">
        <v>2</v>
      </c>
      <c r="T95" s="26">
        <v>2</v>
      </c>
      <c r="U95" s="26">
        <v>3</v>
      </c>
    </row>
    <row r="96" s="11" customFormat="1" spans="1:21">
      <c r="A96" s="1">
        <v>94</v>
      </c>
      <c r="B96" s="34">
        <v>594</v>
      </c>
      <c r="C96" s="34" t="s">
        <v>118</v>
      </c>
      <c r="D96" s="34" t="str">
        <f>VLOOKUP(B:B,[2]Sheet1!$C:$E,3,0)</f>
        <v>城郊一片</v>
      </c>
      <c r="E96" s="35" t="s">
        <v>73</v>
      </c>
      <c r="F96" s="23">
        <v>7350</v>
      </c>
      <c r="G96" s="24">
        <v>1841.10294117647</v>
      </c>
      <c r="H96" s="36">
        <v>0.250490196078431</v>
      </c>
      <c r="I96" s="25">
        <v>8240.90909090909</v>
      </c>
      <c r="J96" s="25">
        <v>1790.29411764706</v>
      </c>
      <c r="K96" s="40">
        <v>0.217244735732131</v>
      </c>
      <c r="L96" s="25">
        <v>6681.81818181818</v>
      </c>
      <c r="M96" s="24">
        <v>1741.91176470588</v>
      </c>
      <c r="N96" s="36">
        <v>0.253211284513805</v>
      </c>
      <c r="O96" s="24">
        <v>7350</v>
      </c>
      <c r="P96" s="24">
        <v>1841.10294117647</v>
      </c>
      <c r="Q96" s="36">
        <v>0.250490196078431</v>
      </c>
      <c r="R96" s="26">
        <v>24</v>
      </c>
      <c r="S96" s="26">
        <v>2</v>
      </c>
      <c r="T96" s="26">
        <v>2</v>
      </c>
      <c r="U96" s="26">
        <v>3</v>
      </c>
    </row>
    <row r="97" spans="1:21">
      <c r="A97" s="1">
        <v>95</v>
      </c>
      <c r="B97" s="34">
        <v>738</v>
      </c>
      <c r="C97" s="34" t="s">
        <v>119</v>
      </c>
      <c r="D97" s="34" t="str">
        <f>VLOOKUP(B:B,[2]Sheet1!$C:$E,3,0)</f>
        <v>城郊一片</v>
      </c>
      <c r="E97" s="35" t="s">
        <v>73</v>
      </c>
      <c r="F97" s="23">
        <v>7315</v>
      </c>
      <c r="G97" s="24">
        <v>1753.585</v>
      </c>
      <c r="H97" s="36">
        <v>0.239724538619275</v>
      </c>
      <c r="I97" s="25">
        <v>8201.66666666667</v>
      </c>
      <c r="J97" s="25">
        <v>1694.82</v>
      </c>
      <c r="K97" s="40">
        <v>0.206643365169681</v>
      </c>
      <c r="L97" s="25">
        <v>6650</v>
      </c>
      <c r="M97" s="24">
        <v>1662.35</v>
      </c>
      <c r="N97" s="36">
        <v>0.242458646616541</v>
      </c>
      <c r="O97" s="24">
        <v>7315</v>
      </c>
      <c r="P97" s="24">
        <v>1753.585</v>
      </c>
      <c r="Q97" s="36">
        <v>0.239724538619275</v>
      </c>
      <c r="R97" s="26">
        <v>24</v>
      </c>
      <c r="S97" s="26">
        <v>2</v>
      </c>
      <c r="T97" s="26">
        <v>2</v>
      </c>
      <c r="U97" s="26">
        <v>3</v>
      </c>
    </row>
    <row r="98" spans="1:21">
      <c r="A98" s="1">
        <v>96</v>
      </c>
      <c r="B98" s="34">
        <v>113299</v>
      </c>
      <c r="C98" s="34" t="s">
        <v>120</v>
      </c>
      <c r="D98" s="34" t="str">
        <f>VLOOKUP(B:B,[2]Sheet1!$C:$E,3,0)</f>
        <v>旗舰片区</v>
      </c>
      <c r="E98" s="35" t="s">
        <v>73</v>
      </c>
      <c r="F98" s="23">
        <v>7315</v>
      </c>
      <c r="G98" s="24">
        <v>1856.36382352941</v>
      </c>
      <c r="H98" s="36">
        <v>0.253774958787342</v>
      </c>
      <c r="I98" s="25">
        <v>8201.66666666667</v>
      </c>
      <c r="J98" s="25">
        <v>1806.94235294118</v>
      </c>
      <c r="K98" s="40">
        <v>0.220314044252125</v>
      </c>
      <c r="L98" s="25">
        <v>6650</v>
      </c>
      <c r="M98" s="24">
        <v>1755.78529411765</v>
      </c>
      <c r="N98" s="36">
        <v>0.256509066784609</v>
      </c>
      <c r="O98" s="24">
        <v>7315</v>
      </c>
      <c r="P98" s="24">
        <v>1856.36382352941</v>
      </c>
      <c r="Q98" s="36">
        <v>0.253774958787342</v>
      </c>
      <c r="R98" s="26">
        <v>24</v>
      </c>
      <c r="S98" s="26">
        <v>2</v>
      </c>
      <c r="T98" s="26">
        <v>2</v>
      </c>
      <c r="U98" s="26">
        <v>3</v>
      </c>
    </row>
    <row r="99" spans="1:21">
      <c r="A99" s="1">
        <v>97</v>
      </c>
      <c r="B99" s="34">
        <v>118951</v>
      </c>
      <c r="C99" s="34" t="s">
        <v>121</v>
      </c>
      <c r="D99" s="34" t="str">
        <f>VLOOKUP(B:B,[2]Sheet1!$C:$E,3,0)</f>
        <v>西门二片</v>
      </c>
      <c r="E99" s="35" t="s">
        <v>73</v>
      </c>
      <c r="F99" s="23">
        <v>7175</v>
      </c>
      <c r="G99" s="24">
        <v>1974.63970588235</v>
      </c>
      <c r="H99" s="36">
        <v>0.275211108833777</v>
      </c>
      <c r="I99" s="25">
        <v>8044.69696969697</v>
      </c>
      <c r="J99" s="25">
        <v>1935.97058823529</v>
      </c>
      <c r="K99" s="40">
        <v>0.240651772904283</v>
      </c>
      <c r="L99" s="25">
        <v>6522.72727272727</v>
      </c>
      <c r="M99" s="24">
        <v>1863.30882352941</v>
      </c>
      <c r="N99" s="36">
        <v>0.27799856527977</v>
      </c>
      <c r="O99" s="24">
        <v>7175</v>
      </c>
      <c r="P99" s="24">
        <v>1974.63970588235</v>
      </c>
      <c r="Q99" s="36">
        <v>0.275211108833777</v>
      </c>
      <c r="R99" s="26">
        <v>24</v>
      </c>
      <c r="S99" s="26">
        <v>2</v>
      </c>
      <c r="T99" s="26">
        <v>2</v>
      </c>
      <c r="U99" s="26">
        <v>3</v>
      </c>
    </row>
    <row r="100" spans="1:21">
      <c r="A100" s="1">
        <v>98</v>
      </c>
      <c r="B100" s="34">
        <v>704</v>
      </c>
      <c r="C100" s="34" t="s">
        <v>122</v>
      </c>
      <c r="D100" s="34" t="str">
        <f>VLOOKUP(B:B,[2]Sheet1!$C:$E,3,0)</f>
        <v>城郊一片</v>
      </c>
      <c r="E100" s="35" t="s">
        <v>73</v>
      </c>
      <c r="F100" s="23">
        <v>7175</v>
      </c>
      <c r="G100" s="24">
        <v>1739.85441176471</v>
      </c>
      <c r="H100" s="36">
        <v>0.242488419758148</v>
      </c>
      <c r="I100" s="25">
        <v>8044.69696969697</v>
      </c>
      <c r="J100" s="25">
        <v>1679.84117647059</v>
      </c>
      <c r="K100" s="40">
        <v>0.208813480830698</v>
      </c>
      <c r="L100" s="25">
        <v>6522.72727272727</v>
      </c>
      <c r="M100" s="24">
        <v>1649.86764705882</v>
      </c>
      <c r="N100" s="36">
        <v>0.24527587620414</v>
      </c>
      <c r="O100" s="24">
        <v>7175</v>
      </c>
      <c r="P100" s="24">
        <v>1739.85441176471</v>
      </c>
      <c r="Q100" s="36">
        <v>0.242488419758148</v>
      </c>
      <c r="R100" s="26">
        <v>24</v>
      </c>
      <c r="S100" s="26">
        <v>2</v>
      </c>
      <c r="T100" s="26">
        <v>2</v>
      </c>
      <c r="U100" s="26">
        <v>3</v>
      </c>
    </row>
    <row r="101" spans="1:21">
      <c r="A101" s="1">
        <v>99</v>
      </c>
      <c r="B101" s="34">
        <v>104838</v>
      </c>
      <c r="C101" s="34" t="s">
        <v>123</v>
      </c>
      <c r="D101" s="34" t="str">
        <f>VLOOKUP(B:B,[2]Sheet1!$C:$E,3,0)</f>
        <v>崇州片区</v>
      </c>
      <c r="E101" s="35" t="s">
        <v>73</v>
      </c>
      <c r="F101" s="23">
        <v>7175</v>
      </c>
      <c r="G101" s="24">
        <v>1817.45294117647</v>
      </c>
      <c r="H101" s="36">
        <v>0.253303545808567</v>
      </c>
      <c r="I101" s="25">
        <v>8044.69696969697</v>
      </c>
      <c r="J101" s="25">
        <v>1764.49411764706</v>
      </c>
      <c r="K101" s="40">
        <v>0.219336306177052</v>
      </c>
      <c r="L101" s="25">
        <v>6522.72727272727</v>
      </c>
      <c r="M101" s="24">
        <v>1720.41176470588</v>
      </c>
      <c r="N101" s="36">
        <v>0.25609100225456</v>
      </c>
      <c r="O101" s="24">
        <v>7175</v>
      </c>
      <c r="P101" s="24">
        <v>1817.45294117647</v>
      </c>
      <c r="Q101" s="36">
        <v>0.253303545808567</v>
      </c>
      <c r="R101" s="26">
        <v>24</v>
      </c>
      <c r="S101" s="26">
        <v>2</v>
      </c>
      <c r="T101" s="26">
        <v>2</v>
      </c>
      <c r="U101" s="26">
        <v>3</v>
      </c>
    </row>
    <row r="102" spans="1:21">
      <c r="A102" s="1">
        <v>100</v>
      </c>
      <c r="B102" s="34">
        <v>118151</v>
      </c>
      <c r="C102" s="34" t="s">
        <v>124</v>
      </c>
      <c r="D102" s="34" t="str">
        <f>VLOOKUP(B:B,[2]Sheet1!$C:$E,3,0)</f>
        <v>西门一片</v>
      </c>
      <c r="E102" s="35" t="s">
        <v>73</v>
      </c>
      <c r="F102" s="23">
        <v>7000</v>
      </c>
      <c r="G102" s="24">
        <v>1526.47058823529</v>
      </c>
      <c r="H102" s="36">
        <v>0.218067226890756</v>
      </c>
      <c r="I102" s="25">
        <v>7848.48484848485</v>
      </c>
      <c r="J102" s="25">
        <v>1447.05882352941</v>
      </c>
      <c r="K102" s="40">
        <v>0.184374290256643</v>
      </c>
      <c r="L102" s="25">
        <v>6363.63636363636</v>
      </c>
      <c r="M102" s="24">
        <v>1455.88235294118</v>
      </c>
      <c r="N102" s="36">
        <v>0.2209243697479</v>
      </c>
      <c r="O102" s="24">
        <v>7000</v>
      </c>
      <c r="P102" s="24">
        <v>1526.47058823529</v>
      </c>
      <c r="Q102" s="36">
        <v>0.218067226890756</v>
      </c>
      <c r="R102" s="26">
        <v>24</v>
      </c>
      <c r="S102" s="26">
        <v>2</v>
      </c>
      <c r="T102" s="26">
        <v>2</v>
      </c>
      <c r="U102" s="26">
        <v>3</v>
      </c>
    </row>
    <row r="103" spans="1:21">
      <c r="A103" s="1">
        <v>101</v>
      </c>
      <c r="B103" s="34">
        <v>752</v>
      </c>
      <c r="C103" s="34" t="s">
        <v>125</v>
      </c>
      <c r="D103" s="34" t="str">
        <f>VLOOKUP(B:B,[2]Sheet1!$C:$E,3,0)</f>
        <v>西门二片</v>
      </c>
      <c r="E103" s="35" t="s">
        <v>113</v>
      </c>
      <c r="F103" s="23">
        <v>7000</v>
      </c>
      <c r="G103" s="24">
        <v>1623.52941176471</v>
      </c>
      <c r="H103" s="36">
        <v>0.231932773109244</v>
      </c>
      <c r="I103" s="25">
        <v>7848.48484848485</v>
      </c>
      <c r="J103" s="25">
        <v>1552.94117647059</v>
      </c>
      <c r="K103" s="40">
        <v>0.197865091982739</v>
      </c>
      <c r="L103" s="25">
        <v>6363.63636363636</v>
      </c>
      <c r="M103" s="24">
        <v>1544.11764705882</v>
      </c>
      <c r="N103" s="36">
        <v>0.234789915966386</v>
      </c>
      <c r="O103" s="24">
        <v>7000</v>
      </c>
      <c r="P103" s="24">
        <v>1623.52941176471</v>
      </c>
      <c r="Q103" s="36">
        <v>0.231932773109244</v>
      </c>
      <c r="R103" s="26">
        <v>24</v>
      </c>
      <c r="S103" s="26">
        <v>2</v>
      </c>
      <c r="T103" s="26">
        <v>2</v>
      </c>
      <c r="U103" s="26">
        <v>3</v>
      </c>
    </row>
    <row r="104" spans="1:21">
      <c r="A104" s="1">
        <v>102</v>
      </c>
      <c r="B104" s="34">
        <v>112888</v>
      </c>
      <c r="C104" s="34" t="s">
        <v>126</v>
      </c>
      <c r="D104" s="34" t="str">
        <f>VLOOKUP(B:B,[2]Sheet1!$C:$E,3,0)</f>
        <v>西门二片</v>
      </c>
      <c r="E104" s="35" t="s">
        <v>73</v>
      </c>
      <c r="F104" s="23">
        <v>7000</v>
      </c>
      <c r="G104" s="24">
        <v>1936.05882352941</v>
      </c>
      <c r="H104" s="36">
        <v>0.276579831932773</v>
      </c>
      <c r="I104" s="25">
        <v>7848.48484848485</v>
      </c>
      <c r="J104" s="25">
        <v>1893.88235294118</v>
      </c>
      <c r="K104" s="40">
        <v>0.241305473540768</v>
      </c>
      <c r="L104" s="25">
        <v>6363.63636363636</v>
      </c>
      <c r="M104" s="24">
        <v>1828.23529411765</v>
      </c>
      <c r="N104" s="36">
        <v>0.279436974789916</v>
      </c>
      <c r="O104" s="24">
        <v>7000</v>
      </c>
      <c r="P104" s="24">
        <v>1936.05882352941</v>
      </c>
      <c r="Q104" s="36">
        <v>0.276579831932773</v>
      </c>
      <c r="R104" s="26">
        <v>24</v>
      </c>
      <c r="S104" s="26">
        <v>2</v>
      </c>
      <c r="T104" s="26">
        <v>2</v>
      </c>
      <c r="U104" s="26">
        <v>3</v>
      </c>
    </row>
    <row r="105" spans="1:21">
      <c r="A105" s="1">
        <v>103</v>
      </c>
      <c r="B105" s="34">
        <v>113833</v>
      </c>
      <c r="C105" s="34" t="s">
        <v>127</v>
      </c>
      <c r="D105" s="34" t="str">
        <f>VLOOKUP(B:B,[2]Sheet1!$C:$E,3,0)</f>
        <v>西门二片</v>
      </c>
      <c r="E105" s="35" t="s">
        <v>73</v>
      </c>
      <c r="F105" s="23">
        <v>7000</v>
      </c>
      <c r="G105" s="24">
        <v>1943.82352941176</v>
      </c>
      <c r="H105" s="36">
        <v>0.277689075630251</v>
      </c>
      <c r="I105" s="25">
        <v>7848.48484848485</v>
      </c>
      <c r="J105" s="25">
        <v>1902.35294117647</v>
      </c>
      <c r="K105" s="40">
        <v>0.242384737678855</v>
      </c>
      <c r="L105" s="25">
        <v>6363.63636363636</v>
      </c>
      <c r="M105" s="24">
        <v>1835.29411764706</v>
      </c>
      <c r="N105" s="36">
        <v>0.280546218487395</v>
      </c>
      <c r="O105" s="24">
        <v>7000</v>
      </c>
      <c r="P105" s="24">
        <v>1943.82352941176</v>
      </c>
      <c r="Q105" s="36">
        <v>0.277689075630251</v>
      </c>
      <c r="R105" s="26">
        <v>24</v>
      </c>
      <c r="S105" s="26">
        <v>2</v>
      </c>
      <c r="T105" s="26">
        <v>2</v>
      </c>
      <c r="U105" s="26">
        <v>3</v>
      </c>
    </row>
    <row r="106" spans="1:21">
      <c r="A106" s="1">
        <v>104</v>
      </c>
      <c r="B106" s="34">
        <v>119263</v>
      </c>
      <c r="C106" s="34" t="s">
        <v>128</v>
      </c>
      <c r="D106" s="34" t="str">
        <f>VLOOKUP(B:B,[2]Sheet1!$C:$E,3,0)</f>
        <v>西门二片</v>
      </c>
      <c r="E106" s="35" t="s">
        <v>73</v>
      </c>
      <c r="F106" s="23">
        <v>7000</v>
      </c>
      <c r="G106" s="24">
        <v>1543.94117647059</v>
      </c>
      <c r="H106" s="36">
        <v>0.220563025210084</v>
      </c>
      <c r="I106" s="25">
        <v>7848.48484848485</v>
      </c>
      <c r="J106" s="25">
        <v>1466.11764705882</v>
      </c>
      <c r="K106" s="40">
        <v>0.18680263456734</v>
      </c>
      <c r="L106" s="25">
        <v>6363.63636363636</v>
      </c>
      <c r="M106" s="24">
        <v>1471.76470588235</v>
      </c>
      <c r="N106" s="36">
        <v>0.223420168067226</v>
      </c>
      <c r="O106" s="24">
        <v>7000</v>
      </c>
      <c r="P106" s="24">
        <v>1543.94117647059</v>
      </c>
      <c r="Q106" s="36">
        <v>0.220563025210084</v>
      </c>
      <c r="R106" s="26">
        <v>24</v>
      </c>
      <c r="S106" s="26">
        <v>2</v>
      </c>
      <c r="T106" s="26">
        <v>2</v>
      </c>
      <c r="U106" s="26">
        <v>3</v>
      </c>
    </row>
    <row r="107" spans="1:21">
      <c r="A107" s="1">
        <v>105</v>
      </c>
      <c r="B107" s="34">
        <v>351</v>
      </c>
      <c r="C107" s="34" t="s">
        <v>129</v>
      </c>
      <c r="D107" s="34" t="str">
        <f>VLOOKUP(B:B,[2]Sheet1!$C:$E,3,0)</f>
        <v>城郊一片</v>
      </c>
      <c r="E107" s="35" t="s">
        <v>113</v>
      </c>
      <c r="F107" s="23">
        <v>7000</v>
      </c>
      <c r="G107" s="24">
        <v>1791.76470588235</v>
      </c>
      <c r="H107" s="36">
        <v>0.255966386554621</v>
      </c>
      <c r="I107" s="25">
        <v>7848.48484848485</v>
      </c>
      <c r="J107" s="25">
        <v>1736.47058823529</v>
      </c>
      <c r="K107" s="40">
        <v>0.221249148307971</v>
      </c>
      <c r="L107" s="25">
        <v>6363.63636363636</v>
      </c>
      <c r="M107" s="24">
        <v>1697.05882352941</v>
      </c>
      <c r="N107" s="36">
        <v>0.258823529411764</v>
      </c>
      <c r="O107" s="24">
        <v>7000</v>
      </c>
      <c r="P107" s="24">
        <v>1791.76470588235</v>
      </c>
      <c r="Q107" s="36">
        <v>0.255966386554621</v>
      </c>
      <c r="R107" s="26">
        <v>24</v>
      </c>
      <c r="S107" s="26">
        <v>2</v>
      </c>
      <c r="T107" s="26">
        <v>2</v>
      </c>
      <c r="U107" s="26">
        <v>3</v>
      </c>
    </row>
    <row r="108" spans="1:21">
      <c r="A108" s="1">
        <v>106</v>
      </c>
      <c r="B108" s="34">
        <v>733</v>
      </c>
      <c r="C108" s="34" t="s">
        <v>130</v>
      </c>
      <c r="D108" s="34" t="str">
        <f>VLOOKUP(B:B,[2]Sheet1!$C:$E,3,0)</f>
        <v>东南片区</v>
      </c>
      <c r="E108" s="35" t="s">
        <v>73</v>
      </c>
      <c r="F108" s="23">
        <v>7000</v>
      </c>
      <c r="G108" s="24">
        <v>1949.64705882353</v>
      </c>
      <c r="H108" s="36">
        <v>0.278521008403361</v>
      </c>
      <c r="I108" s="25">
        <v>7848.48484848485</v>
      </c>
      <c r="J108" s="25">
        <v>1908.70588235294</v>
      </c>
      <c r="K108" s="40">
        <v>0.243194185782421</v>
      </c>
      <c r="L108" s="25">
        <v>6363.63636363636</v>
      </c>
      <c r="M108" s="24">
        <v>1840.58823529412</v>
      </c>
      <c r="N108" s="36">
        <v>0.281378151260505</v>
      </c>
      <c r="O108" s="24">
        <v>7000</v>
      </c>
      <c r="P108" s="24">
        <v>1949.64705882353</v>
      </c>
      <c r="Q108" s="36">
        <v>0.278521008403361</v>
      </c>
      <c r="R108" s="26">
        <v>24</v>
      </c>
      <c r="S108" s="26">
        <v>2</v>
      </c>
      <c r="T108" s="26">
        <v>2</v>
      </c>
      <c r="U108" s="26">
        <v>3</v>
      </c>
    </row>
    <row r="109" spans="1:21">
      <c r="A109" s="1">
        <v>107</v>
      </c>
      <c r="B109" s="34">
        <v>114069</v>
      </c>
      <c r="C109" s="34" t="s">
        <v>131</v>
      </c>
      <c r="D109" s="34" t="str">
        <f>VLOOKUP(B:B,[2]Sheet1!$C:$E,3,0)</f>
        <v>东南片区</v>
      </c>
      <c r="E109" s="35" t="s">
        <v>73</v>
      </c>
      <c r="F109" s="23">
        <v>7000</v>
      </c>
      <c r="G109" s="24">
        <v>1946.41176470588</v>
      </c>
      <c r="H109" s="36">
        <v>0.278058823529411</v>
      </c>
      <c r="I109" s="25">
        <v>7848.48484848485</v>
      </c>
      <c r="J109" s="25">
        <v>1905.17647058824</v>
      </c>
      <c r="K109" s="40">
        <v>0.242744492391552</v>
      </c>
      <c r="L109" s="25">
        <v>6363.63636363636</v>
      </c>
      <c r="M109" s="24">
        <v>1837.64705882353</v>
      </c>
      <c r="N109" s="36">
        <v>0.280915966386555</v>
      </c>
      <c r="O109" s="24">
        <v>7000</v>
      </c>
      <c r="P109" s="24">
        <v>1946.41176470588</v>
      </c>
      <c r="Q109" s="36">
        <v>0.278058823529411</v>
      </c>
      <c r="R109" s="26">
        <v>24</v>
      </c>
      <c r="S109" s="26">
        <v>2</v>
      </c>
      <c r="T109" s="26">
        <v>2</v>
      </c>
      <c r="U109" s="26">
        <v>3</v>
      </c>
    </row>
    <row r="110" s="11" customFormat="1" spans="1:21">
      <c r="A110" s="1">
        <v>108</v>
      </c>
      <c r="B110" s="34">
        <v>720</v>
      </c>
      <c r="C110" s="34" t="s">
        <v>132</v>
      </c>
      <c r="D110" s="34" t="str">
        <f>VLOOKUP(B:B,[2]Sheet1!$C:$E,3,0)</f>
        <v>城郊一片</v>
      </c>
      <c r="E110" s="35" t="s">
        <v>73</v>
      </c>
      <c r="F110" s="23">
        <v>7200</v>
      </c>
      <c r="G110" s="24">
        <v>1655.88235294118</v>
      </c>
      <c r="H110" s="36">
        <v>0.229983660130719</v>
      </c>
      <c r="I110" s="25">
        <v>8072.72727272727</v>
      </c>
      <c r="J110" s="25">
        <v>1588.23529411765</v>
      </c>
      <c r="K110" s="40">
        <v>0.196740858505565</v>
      </c>
      <c r="L110" s="25">
        <v>6545.45454545455</v>
      </c>
      <c r="M110" s="24">
        <v>1573.52941176471</v>
      </c>
      <c r="N110" s="36">
        <v>0.232761437908497</v>
      </c>
      <c r="O110" s="24">
        <v>7200</v>
      </c>
      <c r="P110" s="24">
        <v>1655.88235294118</v>
      </c>
      <c r="Q110" s="36">
        <v>0.229983660130719</v>
      </c>
      <c r="R110" s="26">
        <v>24</v>
      </c>
      <c r="S110" s="26">
        <v>2</v>
      </c>
      <c r="T110" s="26">
        <v>2</v>
      </c>
      <c r="U110" s="26">
        <v>3</v>
      </c>
    </row>
    <row r="111" spans="1:21">
      <c r="A111" s="1">
        <v>109</v>
      </c>
      <c r="B111" s="34">
        <v>117310</v>
      </c>
      <c r="C111" s="34" t="s">
        <v>133</v>
      </c>
      <c r="D111" s="34" t="str">
        <f>VLOOKUP(B:B,[2]Sheet1!$C:$E,3,0)</f>
        <v>西门一片</v>
      </c>
      <c r="E111" s="35" t="s">
        <v>73</v>
      </c>
      <c r="F111" s="23">
        <v>7215</v>
      </c>
      <c r="G111" s="24">
        <v>1540.12352941177</v>
      </c>
      <c r="H111" s="36">
        <v>0.213461334637806</v>
      </c>
      <c r="I111" s="25">
        <v>8089.54545454545</v>
      </c>
      <c r="J111" s="25">
        <v>1461.95294117647</v>
      </c>
      <c r="K111" s="40">
        <v>0.180721271595675</v>
      </c>
      <c r="L111" s="25">
        <v>6559.09090909091</v>
      </c>
      <c r="M111" s="24">
        <v>1468.29411764706</v>
      </c>
      <c r="N111" s="36">
        <v>0.216233337409808</v>
      </c>
      <c r="O111" s="24">
        <v>7215</v>
      </c>
      <c r="P111" s="24">
        <v>1540.12352941177</v>
      </c>
      <c r="Q111" s="36">
        <v>0.213461334637806</v>
      </c>
      <c r="R111" s="26">
        <v>24</v>
      </c>
      <c r="S111" s="26">
        <v>2</v>
      </c>
      <c r="T111" s="26">
        <v>2</v>
      </c>
      <c r="U111" s="26">
        <v>3</v>
      </c>
    </row>
    <row r="112" spans="1:21">
      <c r="A112" s="1">
        <v>110</v>
      </c>
      <c r="B112" s="34">
        <v>713</v>
      </c>
      <c r="C112" s="34" t="s">
        <v>134</v>
      </c>
      <c r="D112" s="34" t="str">
        <f>VLOOKUP(B:B,[2]Sheet1!$C:$E,3,0)</f>
        <v>城郊一片</v>
      </c>
      <c r="E112" s="35" t="s">
        <v>73</v>
      </c>
      <c r="F112" s="23">
        <v>7215</v>
      </c>
      <c r="G112" s="24">
        <v>1865.02794117647</v>
      </c>
      <c r="H112" s="36">
        <v>0.25849313114019</v>
      </c>
      <c r="I112" s="25">
        <v>8089.54545454545</v>
      </c>
      <c r="J112" s="25">
        <v>1816.39411764706</v>
      </c>
      <c r="K112" s="40">
        <v>0.224535992516915</v>
      </c>
      <c r="L112" s="25">
        <v>6559.09090909091</v>
      </c>
      <c r="M112" s="24">
        <v>1763.66176470588</v>
      </c>
      <c r="N112" s="36">
        <v>0.261265133912192</v>
      </c>
      <c r="O112" s="24">
        <v>7215</v>
      </c>
      <c r="P112" s="24">
        <v>1865.02794117647</v>
      </c>
      <c r="Q112" s="36">
        <v>0.25849313114019</v>
      </c>
      <c r="R112" s="26">
        <v>24</v>
      </c>
      <c r="S112" s="26">
        <v>2</v>
      </c>
      <c r="T112" s="26">
        <v>2</v>
      </c>
      <c r="U112" s="26">
        <v>3</v>
      </c>
    </row>
    <row r="113" s="11" customFormat="1" spans="1:21">
      <c r="A113" s="1">
        <v>111</v>
      </c>
      <c r="B113" s="34">
        <v>102564</v>
      </c>
      <c r="C113" s="34" t="s">
        <v>135</v>
      </c>
      <c r="D113" s="34" t="str">
        <f>VLOOKUP(B:B,[2]Sheet1!$C:$E,3,0)</f>
        <v>城郊一片</v>
      </c>
      <c r="E113" s="35" t="s">
        <v>73</v>
      </c>
      <c r="F113" s="23">
        <v>7215</v>
      </c>
      <c r="G113" s="24">
        <v>1689.01176470588</v>
      </c>
      <c r="H113" s="36">
        <v>0.2340972646855</v>
      </c>
      <c r="I113" s="25">
        <v>8089.54545454545</v>
      </c>
      <c r="J113" s="25">
        <v>1624.37647058823</v>
      </c>
      <c r="K113" s="40">
        <v>0.200799473804243</v>
      </c>
      <c r="L113" s="25">
        <v>6559.09090909091</v>
      </c>
      <c r="M113" s="24">
        <v>1603.64705882353</v>
      </c>
      <c r="N113" s="36">
        <v>0.236869267457503</v>
      </c>
      <c r="O113" s="24">
        <v>7215</v>
      </c>
      <c r="P113" s="24">
        <v>1689.01176470588</v>
      </c>
      <c r="Q113" s="36">
        <v>0.2340972646855</v>
      </c>
      <c r="R113" s="26">
        <v>24</v>
      </c>
      <c r="S113" s="26">
        <v>2</v>
      </c>
      <c r="T113" s="26">
        <v>2</v>
      </c>
      <c r="U113" s="26">
        <v>3</v>
      </c>
    </row>
    <row r="114" spans="1:21">
      <c r="A114" s="1">
        <v>112</v>
      </c>
      <c r="B114" s="34">
        <v>727</v>
      </c>
      <c r="C114" s="34" t="s">
        <v>136</v>
      </c>
      <c r="D114" s="34" t="str">
        <f>VLOOKUP(B:B,[2]Sheet1!$C:$E,3,0)</f>
        <v>西门一片</v>
      </c>
      <c r="E114" s="35" t="s">
        <v>113</v>
      </c>
      <c r="F114" s="23">
        <v>7030</v>
      </c>
      <c r="G114" s="24">
        <v>1722.78823529412</v>
      </c>
      <c r="H114" s="36">
        <v>0.245062337879676</v>
      </c>
      <c r="I114" s="25">
        <v>7882.12121212121</v>
      </c>
      <c r="J114" s="25">
        <v>1661.22352941176</v>
      </c>
      <c r="K114" s="40">
        <v>0.210758434779855</v>
      </c>
      <c r="L114" s="25">
        <v>6390.90909090909</v>
      </c>
      <c r="M114" s="24">
        <v>1634.35294117647</v>
      </c>
      <c r="N114" s="36">
        <v>0.247907288093047</v>
      </c>
      <c r="O114" s="24">
        <v>7030</v>
      </c>
      <c r="P114" s="24">
        <v>1722.78823529412</v>
      </c>
      <c r="Q114" s="36">
        <v>0.245062337879676</v>
      </c>
      <c r="R114" s="26">
        <v>24</v>
      </c>
      <c r="S114" s="26">
        <v>2</v>
      </c>
      <c r="T114" s="26">
        <v>2</v>
      </c>
      <c r="U114" s="26">
        <v>3</v>
      </c>
    </row>
    <row r="115" spans="1:21">
      <c r="A115" s="1">
        <v>113</v>
      </c>
      <c r="B115" s="34">
        <v>115971</v>
      </c>
      <c r="C115" s="34" t="s">
        <v>137</v>
      </c>
      <c r="D115" s="34" t="str">
        <f>VLOOKUP(B:B,[2]Sheet1!$C:$E,3,0)</f>
        <v>东南片区</v>
      </c>
      <c r="E115" s="35" t="s">
        <v>73</v>
      </c>
      <c r="F115" s="23">
        <v>7030</v>
      </c>
      <c r="G115" s="24">
        <v>1769.50588235294</v>
      </c>
      <c r="H115" s="36">
        <v>0.251707806878085</v>
      </c>
      <c r="I115" s="25">
        <v>7882.12121212121</v>
      </c>
      <c r="J115" s="25">
        <v>1712.18823529412</v>
      </c>
      <c r="K115" s="40">
        <v>0.217224296508039</v>
      </c>
      <c r="L115" s="25">
        <v>6390.90909090909</v>
      </c>
      <c r="M115" s="24">
        <v>1676.82352941176</v>
      </c>
      <c r="N115" s="36">
        <v>0.254552757091456</v>
      </c>
      <c r="O115" s="24">
        <v>7030</v>
      </c>
      <c r="P115" s="24">
        <v>1769.50588235294</v>
      </c>
      <c r="Q115" s="36">
        <v>0.251707806878085</v>
      </c>
      <c r="R115" s="26">
        <v>24</v>
      </c>
      <c r="S115" s="26">
        <v>2</v>
      </c>
      <c r="T115" s="26">
        <v>2</v>
      </c>
      <c r="U115" s="26">
        <v>3</v>
      </c>
    </row>
    <row r="116" spans="1:21">
      <c r="A116" s="1">
        <v>114</v>
      </c>
      <c r="B116" s="34">
        <v>570</v>
      </c>
      <c r="C116" s="34" t="s">
        <v>138</v>
      </c>
      <c r="D116" s="34" t="str">
        <f>VLOOKUP(B:B,[2]Sheet1!$C:$E,3,0)</f>
        <v>西门二片</v>
      </c>
      <c r="E116" s="35" t="s">
        <v>73</v>
      </c>
      <c r="F116" s="23">
        <v>7030</v>
      </c>
      <c r="G116" s="24">
        <v>1728.93529411765</v>
      </c>
      <c r="H116" s="36">
        <v>0.245936741695256</v>
      </c>
      <c r="I116" s="25">
        <v>7882.12121212121</v>
      </c>
      <c r="J116" s="25">
        <v>1667.92941176471</v>
      </c>
      <c r="K116" s="40">
        <v>0.21160920605988</v>
      </c>
      <c r="L116" s="25">
        <v>6390.90909090909</v>
      </c>
      <c r="M116" s="24">
        <v>1639.94117647059</v>
      </c>
      <c r="N116" s="36">
        <v>0.248781691908627</v>
      </c>
      <c r="O116" s="24">
        <v>7030</v>
      </c>
      <c r="P116" s="24">
        <v>1728.93529411765</v>
      </c>
      <c r="Q116" s="36">
        <v>0.245936741695256</v>
      </c>
      <c r="R116" s="26">
        <v>24</v>
      </c>
      <c r="S116" s="26">
        <v>2</v>
      </c>
      <c r="T116" s="26">
        <v>2</v>
      </c>
      <c r="U116" s="26">
        <v>3</v>
      </c>
    </row>
    <row r="117" spans="1:21">
      <c r="A117" s="1">
        <v>115</v>
      </c>
      <c r="B117" s="34">
        <v>113025</v>
      </c>
      <c r="C117" s="34" t="s">
        <v>139</v>
      </c>
      <c r="D117" s="34" t="str">
        <f>VLOOKUP(B:B,[2]Sheet1!$C:$E,3,0)</f>
        <v>西门二片</v>
      </c>
      <c r="E117" s="35" t="s">
        <v>73</v>
      </c>
      <c r="F117" s="23">
        <v>7030</v>
      </c>
      <c r="G117" s="24">
        <v>1544.52352941176</v>
      </c>
      <c r="H117" s="36">
        <v>0.219704627227846</v>
      </c>
      <c r="I117" s="25">
        <v>7882.12121212121</v>
      </c>
      <c r="J117" s="25">
        <v>1466.75294117647</v>
      </c>
      <c r="K117" s="40">
        <v>0.186086067659158</v>
      </c>
      <c r="L117" s="25">
        <v>6390.90909090909</v>
      </c>
      <c r="M117" s="24">
        <v>1472.29411764706</v>
      </c>
      <c r="N117" s="36">
        <v>0.222549577441218</v>
      </c>
      <c r="O117" s="24">
        <v>7030</v>
      </c>
      <c r="P117" s="24">
        <v>1544.52352941176</v>
      </c>
      <c r="Q117" s="36">
        <v>0.219704627227846</v>
      </c>
      <c r="R117" s="26">
        <v>24</v>
      </c>
      <c r="S117" s="26">
        <v>2</v>
      </c>
      <c r="T117" s="26">
        <v>2</v>
      </c>
      <c r="U117" s="26">
        <v>3</v>
      </c>
    </row>
    <row r="118" spans="1:21">
      <c r="A118" s="1">
        <v>116</v>
      </c>
      <c r="B118" s="34">
        <v>122906</v>
      </c>
      <c r="C118" s="34" t="s">
        <v>140</v>
      </c>
      <c r="D118" s="34" t="str">
        <f>VLOOKUP(B:B,[2]Sheet1!$C:$E,3,0)</f>
        <v>西门二片</v>
      </c>
      <c r="E118" s="35" t="s">
        <v>73</v>
      </c>
      <c r="F118" s="23">
        <v>7030</v>
      </c>
      <c r="G118" s="24">
        <v>1766.43235294118</v>
      </c>
      <c r="H118" s="36">
        <v>0.251270604970296</v>
      </c>
      <c r="I118" s="25">
        <v>7882.12121212121</v>
      </c>
      <c r="J118" s="25">
        <v>1708.83529411765</v>
      </c>
      <c r="K118" s="40">
        <v>0.216798910868027</v>
      </c>
      <c r="L118" s="25">
        <v>6390.90909090909</v>
      </c>
      <c r="M118" s="24">
        <v>1674.02941176471</v>
      </c>
      <c r="N118" s="36">
        <v>0.254115555183667</v>
      </c>
      <c r="O118" s="24">
        <v>7030</v>
      </c>
      <c r="P118" s="24">
        <v>1766.43235294118</v>
      </c>
      <c r="Q118" s="36">
        <v>0.251270604970296</v>
      </c>
      <c r="R118" s="26">
        <v>24</v>
      </c>
      <c r="S118" s="26">
        <v>2</v>
      </c>
      <c r="T118" s="26">
        <v>2</v>
      </c>
      <c r="U118" s="26">
        <v>3</v>
      </c>
    </row>
    <row r="119" spans="1:21">
      <c r="A119" s="1">
        <v>117</v>
      </c>
      <c r="B119" s="34">
        <v>706</v>
      </c>
      <c r="C119" s="34" t="s">
        <v>141</v>
      </c>
      <c r="D119" s="34" t="str">
        <f>VLOOKUP(B:B,[2]Sheet1!$C:$E,3,0)</f>
        <v>城郊一片</v>
      </c>
      <c r="E119" s="35" t="s">
        <v>73</v>
      </c>
      <c r="F119" s="23">
        <v>7030</v>
      </c>
      <c r="G119" s="24">
        <v>1626.27941176471</v>
      </c>
      <c r="H119" s="36">
        <v>0.231334197975065</v>
      </c>
      <c r="I119" s="25">
        <v>7882.12121212121</v>
      </c>
      <c r="J119" s="25">
        <v>1555.94117647059</v>
      </c>
      <c r="K119" s="40">
        <v>0.197401325683478</v>
      </c>
      <c r="L119" s="25">
        <v>6390.90909090909</v>
      </c>
      <c r="M119" s="24">
        <v>1546.61764705882</v>
      </c>
      <c r="N119" s="36">
        <v>0.234179148188436</v>
      </c>
      <c r="O119" s="24">
        <v>7030</v>
      </c>
      <c r="P119" s="24">
        <v>1626.27941176471</v>
      </c>
      <c r="Q119" s="36">
        <v>0.231334197975065</v>
      </c>
      <c r="R119" s="26">
        <v>24</v>
      </c>
      <c r="S119" s="26">
        <v>2</v>
      </c>
      <c r="T119" s="26">
        <v>2</v>
      </c>
      <c r="U119" s="26">
        <v>3</v>
      </c>
    </row>
    <row r="120" spans="1:21">
      <c r="A120" s="1">
        <v>118</v>
      </c>
      <c r="B120" s="34">
        <v>106568</v>
      </c>
      <c r="C120" s="34" t="s">
        <v>142</v>
      </c>
      <c r="D120" s="34" t="str">
        <f>VLOOKUP(B:B,[2]Sheet1!$C:$E,3,0)</f>
        <v>东南片区</v>
      </c>
      <c r="E120" s="35" t="s">
        <v>113</v>
      </c>
      <c r="F120" s="23">
        <v>7030</v>
      </c>
      <c r="G120" s="24">
        <v>1851.26176470588</v>
      </c>
      <c r="H120" s="36">
        <v>0.263337377625303</v>
      </c>
      <c r="I120" s="25">
        <v>7882.12121212121</v>
      </c>
      <c r="J120" s="25">
        <v>1801.37647058824</v>
      </c>
      <c r="K120" s="40">
        <v>0.228539554532359</v>
      </c>
      <c r="L120" s="25">
        <v>6390.90909090909</v>
      </c>
      <c r="M120" s="24">
        <v>1751.14705882353</v>
      </c>
      <c r="N120" s="36">
        <v>0.266182327838675</v>
      </c>
      <c r="O120" s="24">
        <v>7030</v>
      </c>
      <c r="P120" s="24">
        <v>1851.26176470588</v>
      </c>
      <c r="Q120" s="36">
        <v>0.263337377625303</v>
      </c>
      <c r="R120" s="26">
        <v>24</v>
      </c>
      <c r="S120" s="26">
        <v>2</v>
      </c>
      <c r="T120" s="26">
        <v>2</v>
      </c>
      <c r="U120" s="26">
        <v>3</v>
      </c>
    </row>
    <row r="121" s="11" customFormat="1" spans="1:21">
      <c r="A121" s="1">
        <v>119</v>
      </c>
      <c r="B121" s="34">
        <v>113298</v>
      </c>
      <c r="C121" s="34" t="s">
        <v>143</v>
      </c>
      <c r="D121" s="34" t="str">
        <f>VLOOKUP(B:B,[2]Sheet1!$C:$E,3,0)</f>
        <v>西门二片</v>
      </c>
      <c r="E121" s="35" t="s">
        <v>113</v>
      </c>
      <c r="F121" s="23">
        <v>6919</v>
      </c>
      <c r="G121" s="24">
        <v>1345.21</v>
      </c>
      <c r="H121" s="36">
        <v>0.194422604422604</v>
      </c>
      <c r="I121" s="25">
        <v>7757.66666666667</v>
      </c>
      <c r="J121" s="25">
        <v>1249.32</v>
      </c>
      <c r="K121" s="40">
        <v>0.161043269024191</v>
      </c>
      <c r="L121" s="25">
        <v>6290</v>
      </c>
      <c r="M121" s="24">
        <v>1291.1</v>
      </c>
      <c r="N121" s="36">
        <v>0.19731319554849</v>
      </c>
      <c r="O121" s="24">
        <v>6919</v>
      </c>
      <c r="P121" s="24">
        <v>1345.21</v>
      </c>
      <c r="Q121" s="36">
        <v>0.194422604422604</v>
      </c>
      <c r="R121" s="26">
        <v>24</v>
      </c>
      <c r="S121" s="26">
        <v>2</v>
      </c>
      <c r="T121" s="26">
        <v>2</v>
      </c>
      <c r="U121" s="26">
        <v>3</v>
      </c>
    </row>
    <row r="122" s="11" customFormat="1" spans="1:21">
      <c r="A122" s="1">
        <v>120</v>
      </c>
      <c r="B122" s="34">
        <v>732</v>
      </c>
      <c r="C122" s="34" t="s">
        <v>144</v>
      </c>
      <c r="D122" s="34" t="str">
        <f>VLOOKUP(B:B,[2]Sheet1!$C:$E,3,0)</f>
        <v>城郊一片</v>
      </c>
      <c r="E122" s="35" t="s">
        <v>113</v>
      </c>
      <c r="F122" s="23">
        <v>6845</v>
      </c>
      <c r="G122" s="24">
        <v>1575.46911764706</v>
      </c>
      <c r="H122" s="36">
        <v>0.230163494177803</v>
      </c>
      <c r="I122" s="25">
        <v>7674.69696969697</v>
      </c>
      <c r="J122" s="25">
        <v>1500.51176470588</v>
      </c>
      <c r="K122" s="40">
        <v>0.195514138295043</v>
      </c>
      <c r="L122" s="25">
        <v>6222.72727272727</v>
      </c>
      <c r="M122" s="24">
        <v>1500.42647058824</v>
      </c>
      <c r="N122" s="36">
        <v>0.233085334937482</v>
      </c>
      <c r="O122" s="24">
        <v>6845</v>
      </c>
      <c r="P122" s="24">
        <v>1575.46911764706</v>
      </c>
      <c r="Q122" s="36">
        <v>0.230163494177803</v>
      </c>
      <c r="R122" s="26">
        <v>24</v>
      </c>
      <c r="S122" s="26">
        <v>2</v>
      </c>
      <c r="T122" s="26">
        <v>2</v>
      </c>
      <c r="U122" s="26">
        <v>3</v>
      </c>
    </row>
    <row r="123" spans="1:21">
      <c r="A123" s="1">
        <v>121</v>
      </c>
      <c r="B123" s="34">
        <v>104429</v>
      </c>
      <c r="C123" s="34" t="s">
        <v>145</v>
      </c>
      <c r="D123" s="34" t="str">
        <f>VLOOKUP(B:B,[2]Sheet1!$C:$E,3,0)</f>
        <v>西门二片</v>
      </c>
      <c r="E123" s="35" t="s">
        <v>113</v>
      </c>
      <c r="F123" s="23">
        <v>6660</v>
      </c>
      <c r="G123" s="24">
        <v>1426.17647058824</v>
      </c>
      <c r="H123" s="36">
        <v>0.214140611199435</v>
      </c>
      <c r="I123" s="25">
        <v>7467.27272727273</v>
      </c>
      <c r="J123" s="25">
        <v>1337.64705882353</v>
      </c>
      <c r="K123" s="40">
        <v>0.179134619516178</v>
      </c>
      <c r="L123" s="25">
        <v>6054.54545454545</v>
      </c>
      <c r="M123" s="24">
        <v>1364.70588235294</v>
      </c>
      <c r="N123" s="36">
        <v>0.217143614202438</v>
      </c>
      <c r="O123" s="24">
        <v>6660</v>
      </c>
      <c r="P123" s="24">
        <v>1426.17647058824</v>
      </c>
      <c r="Q123" s="36">
        <v>0.214140611199435</v>
      </c>
      <c r="R123" s="26">
        <v>24</v>
      </c>
      <c r="S123" s="26">
        <v>2</v>
      </c>
      <c r="T123" s="26">
        <v>2</v>
      </c>
      <c r="U123" s="26">
        <v>3</v>
      </c>
    </row>
    <row r="124" s="11" customFormat="1" spans="1:21">
      <c r="A124" s="1">
        <v>122</v>
      </c>
      <c r="B124" s="34">
        <v>371</v>
      </c>
      <c r="C124" s="34" t="s">
        <v>146</v>
      </c>
      <c r="D124" s="34" t="str">
        <f>VLOOKUP(B:B,[2]Sheet1!$C:$E,3,0)</f>
        <v>新津片区</v>
      </c>
      <c r="E124" s="35" t="s">
        <v>113</v>
      </c>
      <c r="F124" s="23">
        <v>6475</v>
      </c>
      <c r="G124" s="24">
        <v>1665.58823529412</v>
      </c>
      <c r="H124" s="36">
        <v>0.257233704292528</v>
      </c>
      <c r="I124" s="25">
        <v>7259.84848484848</v>
      </c>
      <c r="J124" s="25">
        <v>1598.82352941176</v>
      </c>
      <c r="K124" s="40">
        <v>0.220228222771942</v>
      </c>
      <c r="L124" s="25">
        <v>5886.36363636364</v>
      </c>
      <c r="M124" s="24">
        <v>1582.35294117647</v>
      </c>
      <c r="N124" s="36">
        <v>0.260322507381331</v>
      </c>
      <c r="O124" s="24">
        <v>6475</v>
      </c>
      <c r="P124" s="24">
        <v>1665.58823529412</v>
      </c>
      <c r="Q124" s="36">
        <v>0.257233704292528</v>
      </c>
      <c r="R124" s="26">
        <v>24</v>
      </c>
      <c r="S124" s="26">
        <v>2</v>
      </c>
      <c r="T124" s="26">
        <v>2</v>
      </c>
      <c r="U124" s="26">
        <v>3</v>
      </c>
    </row>
    <row r="125" spans="1:21">
      <c r="A125" s="1">
        <v>123</v>
      </c>
      <c r="B125" s="34">
        <v>116773</v>
      </c>
      <c r="C125" s="34" t="s">
        <v>147</v>
      </c>
      <c r="D125" s="34" t="str">
        <f>VLOOKUP(B:B,[2]Sheet1!$C:$E,3,0)</f>
        <v>西门二片</v>
      </c>
      <c r="E125" s="35" t="s">
        <v>73</v>
      </c>
      <c r="F125" s="23">
        <v>6475</v>
      </c>
      <c r="G125" s="24">
        <v>1621.42647058824</v>
      </c>
      <c r="H125" s="36">
        <v>0.250413354531002</v>
      </c>
      <c r="I125" s="25">
        <v>7259.84848484848</v>
      </c>
      <c r="J125" s="25">
        <v>1550.64705882353</v>
      </c>
      <c r="K125" s="40">
        <v>0.213592206787755</v>
      </c>
      <c r="L125" s="25">
        <v>5886.36363636364</v>
      </c>
      <c r="M125" s="24">
        <v>1542.20588235294</v>
      </c>
      <c r="N125" s="36">
        <v>0.253502157619804</v>
      </c>
      <c r="O125" s="24">
        <v>6475</v>
      </c>
      <c r="P125" s="24">
        <v>1621.42647058824</v>
      </c>
      <c r="Q125" s="36">
        <v>0.250413354531002</v>
      </c>
      <c r="R125" s="26">
        <v>24</v>
      </c>
      <c r="S125" s="26">
        <v>2</v>
      </c>
      <c r="T125" s="26">
        <v>2</v>
      </c>
      <c r="U125" s="26">
        <v>3</v>
      </c>
    </row>
    <row r="126" spans="1:21">
      <c r="A126" s="1">
        <v>124</v>
      </c>
      <c r="B126" s="34">
        <v>110378</v>
      </c>
      <c r="C126" s="34" t="s">
        <v>148</v>
      </c>
      <c r="D126" s="34" t="str">
        <f>VLOOKUP(B:B,[2]Sheet1!$C:$E,3,0)</f>
        <v>城郊一片</v>
      </c>
      <c r="E126" s="35" t="s">
        <v>73</v>
      </c>
      <c r="F126" s="23">
        <v>6475</v>
      </c>
      <c r="G126" s="24">
        <v>1363.81617647059</v>
      </c>
      <c r="H126" s="36">
        <v>0.210627980922099</v>
      </c>
      <c r="I126" s="25">
        <v>7259.84848484848</v>
      </c>
      <c r="J126" s="25">
        <v>1269.61764705882</v>
      </c>
      <c r="K126" s="40">
        <v>0.17488211354666</v>
      </c>
      <c r="L126" s="25">
        <v>5886.36363636364</v>
      </c>
      <c r="M126" s="24">
        <v>1308.01470588235</v>
      </c>
      <c r="N126" s="36">
        <v>0.213716784010901</v>
      </c>
      <c r="O126" s="24">
        <v>6475</v>
      </c>
      <c r="P126" s="24">
        <v>1363.81617647059</v>
      </c>
      <c r="Q126" s="36">
        <v>0.210627980922099</v>
      </c>
      <c r="R126" s="26">
        <v>24</v>
      </c>
      <c r="S126" s="26">
        <v>2</v>
      </c>
      <c r="T126" s="26">
        <v>2</v>
      </c>
      <c r="U126" s="26">
        <v>3</v>
      </c>
    </row>
    <row r="127" spans="1:21">
      <c r="A127" s="1">
        <v>125</v>
      </c>
      <c r="B127" s="34">
        <v>104430</v>
      </c>
      <c r="C127" s="34" t="s">
        <v>149</v>
      </c>
      <c r="D127" s="34" t="str">
        <f>VLOOKUP(B:B,[2]Sheet1!$C:$E,3,0)</f>
        <v>东南片区</v>
      </c>
      <c r="E127" s="35" t="s">
        <v>113</v>
      </c>
      <c r="F127" s="23">
        <v>6475</v>
      </c>
      <c r="G127" s="24">
        <v>1409.67647058824</v>
      </c>
      <c r="H127" s="36">
        <v>0.2177106518283</v>
      </c>
      <c r="I127" s="25">
        <v>7259.84848484848</v>
      </c>
      <c r="J127" s="25">
        <v>1319.64705882353</v>
      </c>
      <c r="K127" s="40">
        <v>0.181773360914855</v>
      </c>
      <c r="L127" s="25">
        <v>5886.36363636364</v>
      </c>
      <c r="M127" s="24">
        <v>1349.70588235294</v>
      </c>
      <c r="N127" s="36">
        <v>0.220799454917102</v>
      </c>
      <c r="O127" s="24">
        <v>6475</v>
      </c>
      <c r="P127" s="24">
        <v>1409.67647058824</v>
      </c>
      <c r="Q127" s="36">
        <v>0.2177106518283</v>
      </c>
      <c r="R127" s="26">
        <v>24</v>
      </c>
      <c r="S127" s="26">
        <v>2</v>
      </c>
      <c r="T127" s="26">
        <v>2</v>
      </c>
      <c r="U127" s="26">
        <v>3</v>
      </c>
    </row>
    <row r="128" s="11" customFormat="1" spans="1:21">
      <c r="A128" s="1">
        <v>126</v>
      </c>
      <c r="B128" s="34">
        <v>114848</v>
      </c>
      <c r="C128" s="34" t="s">
        <v>150</v>
      </c>
      <c r="D128" s="34" t="str">
        <f>VLOOKUP(B:B,[2]Sheet1!$C:$E,3,0)</f>
        <v>东南片区</v>
      </c>
      <c r="E128" s="35" t="s">
        <v>113</v>
      </c>
      <c r="F128" s="23">
        <v>6475</v>
      </c>
      <c r="G128" s="24">
        <v>1348.52941176471</v>
      </c>
      <c r="H128" s="36">
        <v>0.208267090620032</v>
      </c>
      <c r="I128" s="25">
        <v>7259.84848484848</v>
      </c>
      <c r="J128" s="25">
        <v>1252.94117647059</v>
      </c>
      <c r="K128" s="40">
        <v>0.172585031090596</v>
      </c>
      <c r="L128" s="25">
        <v>5886.36363636364</v>
      </c>
      <c r="M128" s="24">
        <v>1294.11764705882</v>
      </c>
      <c r="N128" s="36">
        <v>0.211355893708834</v>
      </c>
      <c r="O128" s="24">
        <v>6475</v>
      </c>
      <c r="P128" s="24">
        <v>1348.52941176471</v>
      </c>
      <c r="Q128" s="36">
        <v>0.208267090620032</v>
      </c>
      <c r="R128" s="26">
        <v>24</v>
      </c>
      <c r="S128" s="26">
        <v>2</v>
      </c>
      <c r="T128" s="26">
        <v>2</v>
      </c>
      <c r="U128" s="26">
        <v>3</v>
      </c>
    </row>
    <row r="129" s="11" customFormat="1" spans="1:21">
      <c r="A129" s="1">
        <v>127</v>
      </c>
      <c r="B129" s="45">
        <v>56</v>
      </c>
      <c r="C129" s="45" t="s">
        <v>151</v>
      </c>
      <c r="D129" s="34" t="str">
        <f>VLOOKUP(B:B,[2]Sheet1!$C:$E,3,0)</f>
        <v>崇州片区</v>
      </c>
      <c r="E129" s="35" t="s">
        <v>113</v>
      </c>
      <c r="F129" s="23">
        <v>6475</v>
      </c>
      <c r="G129" s="24">
        <v>1727.86764705882</v>
      </c>
      <c r="H129" s="36">
        <v>0.26685214626391</v>
      </c>
      <c r="I129" s="25">
        <v>7259.84848484848</v>
      </c>
      <c r="J129" s="25">
        <v>1666.76470588235</v>
      </c>
      <c r="K129" s="40">
        <v>0.229586706852207</v>
      </c>
      <c r="L129" s="25">
        <v>5886.36363636364</v>
      </c>
      <c r="M129" s="24">
        <v>1638.97058823529</v>
      </c>
      <c r="N129" s="36">
        <v>0.269940949352713</v>
      </c>
      <c r="O129" s="24">
        <v>6475</v>
      </c>
      <c r="P129" s="24">
        <v>1727.86764705882</v>
      </c>
      <c r="Q129" s="36">
        <v>0.26685214626391</v>
      </c>
      <c r="R129" s="26">
        <v>24</v>
      </c>
      <c r="S129" s="26">
        <v>2</v>
      </c>
      <c r="T129" s="26">
        <v>2</v>
      </c>
      <c r="U129" s="26">
        <v>3</v>
      </c>
    </row>
    <row r="130" spans="1:21">
      <c r="A130" s="1">
        <v>128</v>
      </c>
      <c r="B130" s="34">
        <v>119262</v>
      </c>
      <c r="C130" s="34" t="s">
        <v>152</v>
      </c>
      <c r="D130" s="34" t="str">
        <f>VLOOKUP(B:B,[2]Sheet1!$C:$E,3,0)</f>
        <v>西门一片</v>
      </c>
      <c r="E130" s="35" t="s">
        <v>113</v>
      </c>
      <c r="F130" s="23">
        <v>6475</v>
      </c>
      <c r="G130" s="24">
        <v>1662.75735294118</v>
      </c>
      <c r="H130" s="36">
        <v>0.256796502384738</v>
      </c>
      <c r="I130" s="25">
        <v>7259.84848484848</v>
      </c>
      <c r="J130" s="25">
        <v>1595.73529411765</v>
      </c>
      <c r="K130" s="40">
        <v>0.219802837131931</v>
      </c>
      <c r="L130" s="25">
        <v>5886.36363636364</v>
      </c>
      <c r="M130" s="24">
        <v>1579.77941176471</v>
      </c>
      <c r="N130" s="36">
        <v>0.259885305473541</v>
      </c>
      <c r="O130" s="24">
        <v>6475</v>
      </c>
      <c r="P130" s="24">
        <v>1662.75735294118</v>
      </c>
      <c r="Q130" s="36">
        <v>0.256796502384738</v>
      </c>
      <c r="R130" s="26">
        <v>24</v>
      </c>
      <c r="S130" s="26">
        <v>2</v>
      </c>
      <c r="T130" s="26">
        <v>2</v>
      </c>
      <c r="U130" s="26">
        <v>3</v>
      </c>
    </row>
    <row r="131" spans="1:21">
      <c r="A131" s="1">
        <v>129</v>
      </c>
      <c r="B131" s="34">
        <v>104533</v>
      </c>
      <c r="C131" s="34" t="s">
        <v>153</v>
      </c>
      <c r="D131" s="34" t="str">
        <f>VLOOKUP(B:B,[2]Sheet1!$C:$E,3,0)</f>
        <v>城郊一片</v>
      </c>
      <c r="E131" s="35" t="s">
        <v>113</v>
      </c>
      <c r="F131" s="23">
        <v>6475</v>
      </c>
      <c r="G131" s="24">
        <v>1537.63235294118</v>
      </c>
      <c r="H131" s="36">
        <v>0.237472178060414</v>
      </c>
      <c r="I131" s="25">
        <v>7259.84848484848</v>
      </c>
      <c r="J131" s="25">
        <v>1459.23529411765</v>
      </c>
      <c r="K131" s="40">
        <v>0.2010007918434</v>
      </c>
      <c r="L131" s="25">
        <v>5886.36363636364</v>
      </c>
      <c r="M131" s="24">
        <v>1466.02941176471</v>
      </c>
      <c r="N131" s="36">
        <v>0.240560981149217</v>
      </c>
      <c r="O131" s="24">
        <v>6475</v>
      </c>
      <c r="P131" s="24">
        <v>1537.63235294118</v>
      </c>
      <c r="Q131" s="36">
        <v>0.237472178060414</v>
      </c>
      <c r="R131" s="26">
        <v>24</v>
      </c>
      <c r="S131" s="26">
        <v>2</v>
      </c>
      <c r="T131" s="26">
        <v>2</v>
      </c>
      <c r="U131" s="26">
        <v>3</v>
      </c>
    </row>
    <row r="132" s="11" customFormat="1" spans="1:21">
      <c r="A132" s="1">
        <v>130</v>
      </c>
      <c r="B132" s="34">
        <v>102567</v>
      </c>
      <c r="C132" s="34" t="s">
        <v>154</v>
      </c>
      <c r="D132" s="34" t="str">
        <f>VLOOKUP(B:B,[2]Sheet1!$C:$E,3,0)</f>
        <v>新津片区</v>
      </c>
      <c r="E132" s="35" t="s">
        <v>113</v>
      </c>
      <c r="F132" s="23">
        <v>6290</v>
      </c>
      <c r="G132" s="24">
        <v>1480.4</v>
      </c>
      <c r="H132" s="36">
        <v>0.235357710651828</v>
      </c>
      <c r="I132" s="25">
        <v>7052.42424242424</v>
      </c>
      <c r="J132" s="25">
        <v>1396.8</v>
      </c>
      <c r="K132" s="40">
        <v>0.198059553989602</v>
      </c>
      <c r="L132" s="25">
        <v>5718.18181818182</v>
      </c>
      <c r="M132" s="24">
        <v>1414</v>
      </c>
      <c r="N132" s="36">
        <v>0.238537360890302</v>
      </c>
      <c r="O132" s="24">
        <v>6290</v>
      </c>
      <c r="P132" s="24">
        <v>1480.4</v>
      </c>
      <c r="Q132" s="36">
        <v>0.235357710651828</v>
      </c>
      <c r="R132" s="26">
        <v>24</v>
      </c>
      <c r="S132" s="26">
        <v>2</v>
      </c>
      <c r="T132" s="26">
        <v>2</v>
      </c>
      <c r="U132" s="26">
        <v>3</v>
      </c>
    </row>
    <row r="133" s="11" customFormat="1" spans="1:21">
      <c r="A133" s="1">
        <v>131</v>
      </c>
      <c r="B133" s="34">
        <v>549</v>
      </c>
      <c r="C133" s="34" t="s">
        <v>155</v>
      </c>
      <c r="D133" s="34" t="str">
        <f>VLOOKUP(B:B,[2]Sheet1!$C:$E,3,0)</f>
        <v>城郊一片</v>
      </c>
      <c r="E133" s="35" t="s">
        <v>73</v>
      </c>
      <c r="F133" s="23">
        <v>6290</v>
      </c>
      <c r="G133" s="24">
        <v>1424.85</v>
      </c>
      <c r="H133" s="36">
        <v>0.226526232114467</v>
      </c>
      <c r="I133" s="25">
        <v>7052.42424242424</v>
      </c>
      <c r="J133" s="25">
        <v>1336.2</v>
      </c>
      <c r="K133" s="40">
        <v>0.189466764061359</v>
      </c>
      <c r="L133" s="25">
        <v>5718.18181818182</v>
      </c>
      <c r="M133" s="24">
        <v>1363.5</v>
      </c>
      <c r="N133" s="36">
        <v>0.229705882352941</v>
      </c>
      <c r="O133" s="24">
        <v>6290</v>
      </c>
      <c r="P133" s="24">
        <v>1424.85</v>
      </c>
      <c r="Q133" s="36">
        <v>0.226526232114467</v>
      </c>
      <c r="R133" s="26">
        <v>24</v>
      </c>
      <c r="S133" s="26">
        <v>2</v>
      </c>
      <c r="T133" s="26">
        <v>2</v>
      </c>
      <c r="U133" s="26">
        <v>3</v>
      </c>
    </row>
    <row r="134" spans="1:21">
      <c r="A134" s="1">
        <v>132</v>
      </c>
      <c r="B134" s="34">
        <v>339</v>
      </c>
      <c r="C134" s="34" t="s">
        <v>156</v>
      </c>
      <c r="D134" s="34" t="str">
        <f>VLOOKUP(B:B,[2]Sheet1!$C:$E,3,0)</f>
        <v>西门一片</v>
      </c>
      <c r="E134" s="35" t="s">
        <v>113</v>
      </c>
      <c r="F134" s="23">
        <v>5920</v>
      </c>
      <c r="G134" s="24">
        <v>1192.58823529412</v>
      </c>
      <c r="H134" s="36">
        <v>0.201450715421304</v>
      </c>
      <c r="I134" s="25">
        <v>6637.57575757576</v>
      </c>
      <c r="J134" s="25">
        <v>1082.82352941176</v>
      </c>
      <c r="K134" s="40">
        <v>0.163135392944613</v>
      </c>
      <c r="L134" s="25">
        <v>5381.81818181818</v>
      </c>
      <c r="M134" s="24">
        <v>1152.35294117647</v>
      </c>
      <c r="N134" s="36">
        <v>0.204829093799682</v>
      </c>
      <c r="O134" s="24">
        <v>5920</v>
      </c>
      <c r="P134" s="24">
        <v>1192.58823529412</v>
      </c>
      <c r="Q134" s="36">
        <v>0.201450715421304</v>
      </c>
      <c r="R134" s="26">
        <v>24</v>
      </c>
      <c r="S134" s="26">
        <v>2</v>
      </c>
      <c r="T134" s="26">
        <v>2</v>
      </c>
      <c r="U134" s="26">
        <v>3</v>
      </c>
    </row>
    <row r="135" spans="1:21">
      <c r="A135" s="1">
        <v>133</v>
      </c>
      <c r="B135" s="34">
        <v>117923</v>
      </c>
      <c r="C135" s="34" t="s">
        <v>157</v>
      </c>
      <c r="D135" s="34" t="str">
        <f>VLOOKUP(B:B,[2]Sheet1!$C:$E,3,0)</f>
        <v>城郊一片</v>
      </c>
      <c r="E135" s="35" t="s">
        <v>113</v>
      </c>
      <c r="F135" s="23">
        <v>5920</v>
      </c>
      <c r="G135" s="24">
        <v>1372.21176470588</v>
      </c>
      <c r="H135" s="36">
        <v>0.231792527821939</v>
      </c>
      <c r="I135" s="25">
        <v>6637.57575757576</v>
      </c>
      <c r="J135" s="25">
        <v>1278.77647058824</v>
      </c>
      <c r="K135" s="40">
        <v>0.19265715636145</v>
      </c>
      <c r="L135" s="25">
        <v>5381.81818181818</v>
      </c>
      <c r="M135" s="24">
        <v>1315.64705882353</v>
      </c>
      <c r="N135" s="36">
        <v>0.235170906200318</v>
      </c>
      <c r="O135" s="24">
        <v>5920</v>
      </c>
      <c r="P135" s="24">
        <v>1372.21176470588</v>
      </c>
      <c r="Q135" s="36">
        <v>0.231792527821939</v>
      </c>
      <c r="R135" s="26">
        <v>24</v>
      </c>
      <c r="S135" s="26">
        <v>2</v>
      </c>
      <c r="T135" s="26">
        <v>2</v>
      </c>
      <c r="U135" s="26">
        <v>3</v>
      </c>
    </row>
    <row r="136" s="11" customFormat="1" spans="1:21">
      <c r="A136" s="1">
        <v>134</v>
      </c>
      <c r="B136" s="34">
        <v>117637</v>
      </c>
      <c r="C136" s="34" t="s">
        <v>158</v>
      </c>
      <c r="D136" s="34" t="str">
        <f>VLOOKUP(B:B,[2]Sheet1!$C:$E,3,0)</f>
        <v>城郊一片</v>
      </c>
      <c r="E136" s="35" t="s">
        <v>113</v>
      </c>
      <c r="F136" s="23">
        <v>5920</v>
      </c>
      <c r="G136" s="24">
        <v>1304.4</v>
      </c>
      <c r="H136" s="36">
        <v>0.220337837837838</v>
      </c>
      <c r="I136" s="25">
        <v>6637.57575757576</v>
      </c>
      <c r="J136" s="25">
        <v>1204.8</v>
      </c>
      <c r="K136" s="40">
        <v>0.181512052593134</v>
      </c>
      <c r="L136" s="25">
        <v>5381.81818181818</v>
      </c>
      <c r="M136" s="24">
        <v>1254</v>
      </c>
      <c r="N136" s="36">
        <v>0.223716216216216</v>
      </c>
      <c r="O136" s="24">
        <v>5920</v>
      </c>
      <c r="P136" s="24">
        <v>1304.4</v>
      </c>
      <c r="Q136" s="36">
        <v>0.220337837837838</v>
      </c>
      <c r="R136" s="26">
        <v>24</v>
      </c>
      <c r="S136" s="26">
        <v>2</v>
      </c>
      <c r="T136" s="26">
        <v>2</v>
      </c>
      <c r="U136" s="26">
        <v>3</v>
      </c>
    </row>
    <row r="137" s="11" customFormat="1" spans="1:21">
      <c r="A137" s="1">
        <v>135</v>
      </c>
      <c r="B137" s="34">
        <v>118758</v>
      </c>
      <c r="C137" s="34" t="s">
        <v>159</v>
      </c>
      <c r="D137" s="34" t="str">
        <f>VLOOKUP(B:B,[2]Sheet1!$C:$E,3,0)</f>
        <v>东南片区</v>
      </c>
      <c r="E137" s="35" t="s">
        <v>113</v>
      </c>
      <c r="F137" s="23">
        <v>5550</v>
      </c>
      <c r="G137" s="24">
        <v>1060.75</v>
      </c>
      <c r="H137" s="36">
        <v>0.191126126126126</v>
      </c>
      <c r="I137" s="25">
        <v>6222.72727272727</v>
      </c>
      <c r="J137" s="25">
        <v>1005</v>
      </c>
      <c r="K137" s="40">
        <v>0.161504747991234</v>
      </c>
      <c r="L137" s="25">
        <v>5045.45454545455</v>
      </c>
      <c r="M137" s="24">
        <v>1032.5</v>
      </c>
      <c r="N137" s="36">
        <v>0.19472972972973</v>
      </c>
      <c r="O137" s="24">
        <v>5550</v>
      </c>
      <c r="P137" s="24">
        <v>1060.75</v>
      </c>
      <c r="Q137" s="36">
        <v>0.191126126126126</v>
      </c>
      <c r="R137" s="26">
        <v>24</v>
      </c>
      <c r="S137" s="26">
        <v>2</v>
      </c>
      <c r="T137" s="26">
        <v>2</v>
      </c>
      <c r="U137" s="26">
        <v>3</v>
      </c>
    </row>
    <row r="138" spans="1:21">
      <c r="A138" s="1">
        <v>136</v>
      </c>
      <c r="B138" s="34">
        <v>52</v>
      </c>
      <c r="C138" s="34" t="s">
        <v>160</v>
      </c>
      <c r="D138" s="34" t="str">
        <f>VLOOKUP(B:B,[2]Sheet1!$C:$E,3,0)</f>
        <v>崇州片区</v>
      </c>
      <c r="E138" s="35" t="s">
        <v>113</v>
      </c>
      <c r="F138" s="23">
        <v>5400</v>
      </c>
      <c r="G138" s="24">
        <v>1369.88235294118</v>
      </c>
      <c r="H138" s="36">
        <v>0.25368191721133</v>
      </c>
      <c r="I138" s="25">
        <v>6054.54545454545</v>
      </c>
      <c r="J138" s="25">
        <v>1276.23529411765</v>
      </c>
      <c r="K138" s="40">
        <v>0.210789613142555</v>
      </c>
      <c r="L138" s="25">
        <v>4909.09090909091</v>
      </c>
      <c r="M138" s="24">
        <v>1313.52941176471</v>
      </c>
      <c r="N138" s="36">
        <v>0.257385620915034</v>
      </c>
      <c r="O138" s="24">
        <v>5400</v>
      </c>
      <c r="P138" s="24">
        <v>1369.88235294118</v>
      </c>
      <c r="Q138" s="36">
        <v>0.25368191721133</v>
      </c>
      <c r="R138" s="26">
        <v>24</v>
      </c>
      <c r="S138" s="26">
        <v>2</v>
      </c>
      <c r="T138" s="26">
        <v>2</v>
      </c>
      <c r="U138" s="26">
        <v>3</v>
      </c>
    </row>
    <row r="139" spans="1:21">
      <c r="A139" s="1">
        <v>137</v>
      </c>
      <c r="B139" s="34">
        <v>123007</v>
      </c>
      <c r="C139" s="34" t="s">
        <v>161</v>
      </c>
      <c r="D139" s="34" t="str">
        <f>VLOOKUP(B:B,[2]Sheet1!$C:$E,3,0)</f>
        <v>城郊一片</v>
      </c>
      <c r="E139" s="35" t="s">
        <v>113</v>
      </c>
      <c r="F139" s="23">
        <v>5720</v>
      </c>
      <c r="G139" s="24">
        <v>1026.58529411765</v>
      </c>
      <c r="H139" s="36">
        <v>0.179472953517072</v>
      </c>
      <c r="I139" s="25">
        <v>6413.33333333333</v>
      </c>
      <c r="J139" s="25">
        <v>901.72941176471</v>
      </c>
      <c r="K139" s="40">
        <v>0.140602299131712</v>
      </c>
      <c r="L139" s="25">
        <v>5200</v>
      </c>
      <c r="M139" s="24">
        <v>1001.44117647059</v>
      </c>
      <c r="N139" s="36">
        <v>0.182969457013575</v>
      </c>
      <c r="O139" s="24">
        <v>5720</v>
      </c>
      <c r="P139" s="24">
        <v>1026.58529411765</v>
      </c>
      <c r="Q139" s="36">
        <v>0.179472953517072</v>
      </c>
      <c r="R139" s="26">
        <v>24</v>
      </c>
      <c r="S139" s="26">
        <v>2</v>
      </c>
      <c r="T139" s="26">
        <v>2</v>
      </c>
      <c r="U139" s="26">
        <v>3</v>
      </c>
    </row>
    <row r="140" spans="1:21">
      <c r="A140" s="1">
        <v>138</v>
      </c>
      <c r="B140" s="34">
        <v>591</v>
      </c>
      <c r="C140" s="34" t="s">
        <v>162</v>
      </c>
      <c r="D140" s="34" t="str">
        <f>VLOOKUP(B:B,[2]Sheet1!$C:$E,3,0)</f>
        <v>城郊一片</v>
      </c>
      <c r="E140" s="35" t="s">
        <v>113</v>
      </c>
      <c r="F140" s="23">
        <v>5060</v>
      </c>
      <c r="G140" s="24">
        <v>950</v>
      </c>
      <c r="H140" s="36">
        <v>0.187747035573123</v>
      </c>
      <c r="I140" s="25">
        <v>5673.33333333333</v>
      </c>
      <c r="J140" s="25">
        <v>850</v>
      </c>
      <c r="K140" s="40">
        <v>0.149823736780259</v>
      </c>
      <c r="L140" s="25">
        <v>4600</v>
      </c>
      <c r="M140" s="24">
        <v>812.73529411765</v>
      </c>
      <c r="N140" s="36">
        <v>0.165812020460359</v>
      </c>
      <c r="O140" s="24">
        <v>5060</v>
      </c>
      <c r="P140" s="24">
        <v>950</v>
      </c>
      <c r="Q140" s="36">
        <v>0.187747035573123</v>
      </c>
      <c r="R140" s="26">
        <v>24</v>
      </c>
      <c r="S140" s="26">
        <v>2</v>
      </c>
      <c r="T140" s="26">
        <v>2</v>
      </c>
      <c r="U140" s="26">
        <v>3</v>
      </c>
    </row>
    <row r="141" s="11" customFormat="1" spans="1:21">
      <c r="A141" s="1">
        <v>139</v>
      </c>
      <c r="B141" s="46">
        <v>138202</v>
      </c>
      <c r="C141" s="46" t="s">
        <v>163</v>
      </c>
      <c r="D141" s="34" t="str">
        <f>VLOOKUP(B:B,[2]Sheet1!$C:$E,3,0)</f>
        <v>西门二片</v>
      </c>
      <c r="E141" s="35" t="s">
        <v>113</v>
      </c>
      <c r="F141" s="23">
        <v>4400</v>
      </c>
      <c r="G141" s="24">
        <v>750</v>
      </c>
      <c r="H141" s="36">
        <v>0.170454545454545</v>
      </c>
      <c r="I141" s="25">
        <v>4933.33333333333</v>
      </c>
      <c r="J141" s="25">
        <v>700</v>
      </c>
      <c r="K141" s="40">
        <v>0.141891891891892</v>
      </c>
      <c r="L141" s="25">
        <v>4000</v>
      </c>
      <c r="M141" s="24">
        <v>632.352941176471</v>
      </c>
      <c r="N141" s="36">
        <v>0.145588235294118</v>
      </c>
      <c r="O141" s="24">
        <v>4400</v>
      </c>
      <c r="P141" s="24">
        <v>750</v>
      </c>
      <c r="Q141" s="36">
        <v>0.170454545454545</v>
      </c>
      <c r="R141" s="26">
        <v>24</v>
      </c>
      <c r="S141" s="26">
        <v>2</v>
      </c>
      <c r="T141" s="26">
        <v>2</v>
      </c>
      <c r="U141" s="26">
        <v>3</v>
      </c>
    </row>
    <row r="142" s="11" customFormat="1" spans="1:21">
      <c r="A142" s="1">
        <v>140</v>
      </c>
      <c r="B142" s="34">
        <v>128640</v>
      </c>
      <c r="C142" s="34" t="s">
        <v>164</v>
      </c>
      <c r="D142" s="34" t="str">
        <f>VLOOKUP(B:B,[2]Sheet1!$C:$E,3,0)</f>
        <v>西门二片</v>
      </c>
      <c r="E142" s="35" t="s">
        <v>113</v>
      </c>
      <c r="F142" s="23">
        <v>4400</v>
      </c>
      <c r="G142" s="24">
        <v>640</v>
      </c>
      <c r="H142" s="36">
        <v>0.145454545454545</v>
      </c>
      <c r="I142" s="25">
        <v>4933.33333333333</v>
      </c>
      <c r="J142" s="25">
        <v>625</v>
      </c>
      <c r="K142" s="40">
        <v>0.126689189189189</v>
      </c>
      <c r="L142" s="25">
        <v>4000</v>
      </c>
      <c r="M142" s="24">
        <v>544.117647058824</v>
      </c>
      <c r="N142" s="36">
        <v>0.123529411764706</v>
      </c>
      <c r="O142" s="24">
        <v>4400</v>
      </c>
      <c r="P142" s="24">
        <v>640</v>
      </c>
      <c r="Q142" s="36">
        <v>0.145454545454545</v>
      </c>
      <c r="R142" s="26">
        <v>24</v>
      </c>
      <c r="S142" s="26">
        <v>2</v>
      </c>
      <c r="T142" s="26">
        <v>2</v>
      </c>
      <c r="U142" s="26">
        <v>3</v>
      </c>
    </row>
    <row r="143" spans="1:21">
      <c r="A143" s="1">
        <v>141</v>
      </c>
      <c r="B143" s="34">
        <v>122686</v>
      </c>
      <c r="C143" s="34" t="s">
        <v>165</v>
      </c>
      <c r="D143" s="34" t="str">
        <f>VLOOKUP(B:B,[2]Sheet1!$C:$E,3,0)</f>
        <v>城郊一片</v>
      </c>
      <c r="E143" s="35" t="s">
        <v>113</v>
      </c>
      <c r="F143" s="23">
        <v>4400</v>
      </c>
      <c r="G143" s="24">
        <v>795</v>
      </c>
      <c r="H143" s="36">
        <v>0.180681818181818</v>
      </c>
      <c r="I143" s="25">
        <v>4933.33333333333</v>
      </c>
      <c r="J143" s="25">
        <v>805</v>
      </c>
      <c r="K143" s="40">
        <v>0.163175675675676</v>
      </c>
      <c r="L143" s="25">
        <v>4000</v>
      </c>
      <c r="M143" s="24">
        <v>702.64705882353</v>
      </c>
      <c r="N143" s="36">
        <v>0.163161764705882</v>
      </c>
      <c r="O143" s="24">
        <v>4400</v>
      </c>
      <c r="P143" s="24">
        <v>795</v>
      </c>
      <c r="Q143" s="36">
        <v>0.180681818181818</v>
      </c>
      <c r="R143" s="26">
        <v>24</v>
      </c>
      <c r="S143" s="26">
        <v>2</v>
      </c>
      <c r="T143" s="26">
        <v>2</v>
      </c>
      <c r="U143" s="26">
        <v>3</v>
      </c>
    </row>
    <row r="144" spans="1:21">
      <c r="A144" s="1">
        <v>142</v>
      </c>
      <c r="B144" s="34">
        <v>122718</v>
      </c>
      <c r="C144" s="34" t="s">
        <v>166</v>
      </c>
      <c r="D144" s="34" t="str">
        <f>VLOOKUP(B:B,[2]Sheet1!$C:$E,3,0)</f>
        <v>城郊一片</v>
      </c>
      <c r="E144" s="35" t="s">
        <v>113</v>
      </c>
      <c r="F144" s="23">
        <v>4400</v>
      </c>
      <c r="G144" s="24">
        <v>842</v>
      </c>
      <c r="H144" s="36">
        <v>0.191363636363636</v>
      </c>
      <c r="I144" s="25">
        <v>4933.33333333333</v>
      </c>
      <c r="J144" s="25">
        <v>842</v>
      </c>
      <c r="K144" s="40">
        <v>0.170675675675676</v>
      </c>
      <c r="L144" s="25">
        <v>4000</v>
      </c>
      <c r="M144" s="24">
        <v>699.117647058824</v>
      </c>
      <c r="N144" s="36">
        <v>0.162279411764706</v>
      </c>
      <c r="O144" s="24">
        <v>4400</v>
      </c>
      <c r="P144" s="24">
        <v>842</v>
      </c>
      <c r="Q144" s="36">
        <v>0.191363636363636</v>
      </c>
      <c r="R144" s="26">
        <v>24</v>
      </c>
      <c r="S144" s="26">
        <v>2</v>
      </c>
      <c r="T144" s="26">
        <v>2</v>
      </c>
      <c r="U144" s="26">
        <v>3</v>
      </c>
    </row>
    <row r="145" s="19" customFormat="1" ht="24" customHeight="1" spans="1:21">
      <c r="A145" s="1">
        <v>143</v>
      </c>
      <c r="B145" s="34">
        <v>122176</v>
      </c>
      <c r="C145" s="34" t="s">
        <v>167</v>
      </c>
      <c r="D145" s="34" t="str">
        <f>VLOOKUP(B:B,[2]Sheet1!$C:$E,3,0)</f>
        <v>崇州片区</v>
      </c>
      <c r="E145" s="35" t="s">
        <v>113</v>
      </c>
      <c r="F145" s="23">
        <v>3300</v>
      </c>
      <c r="G145" s="24">
        <v>660</v>
      </c>
      <c r="H145" s="36">
        <v>0.2</v>
      </c>
      <c r="I145" s="25">
        <v>3700</v>
      </c>
      <c r="J145" s="25">
        <v>620</v>
      </c>
      <c r="K145" s="40">
        <v>0.167567567567568</v>
      </c>
      <c r="L145" s="25">
        <v>3000</v>
      </c>
      <c r="M145" s="24">
        <v>522.058823529412</v>
      </c>
      <c r="N145" s="36">
        <v>0.157352941176471</v>
      </c>
      <c r="O145" s="24">
        <v>3300</v>
      </c>
      <c r="P145" s="24">
        <v>660</v>
      </c>
      <c r="Q145" s="36">
        <v>0.2</v>
      </c>
      <c r="R145" s="26">
        <v>24</v>
      </c>
      <c r="S145" s="26">
        <v>2</v>
      </c>
      <c r="T145" s="26">
        <v>2</v>
      </c>
      <c r="U145" s="26">
        <v>3</v>
      </c>
    </row>
    <row r="146" s="20" customFormat="1" spans="2:17">
      <c r="B146" s="19"/>
      <c r="C146" s="19"/>
      <c r="D146" s="19"/>
      <c r="F146" s="47">
        <v>1651187</v>
      </c>
      <c r="G146" s="48">
        <v>418660.017647059</v>
      </c>
      <c r="H146" s="49">
        <v>0.253550941018224</v>
      </c>
      <c r="I146" s="50">
        <v>1851330.87878788</v>
      </c>
      <c r="J146" s="50">
        <v>426350.436327986</v>
      </c>
      <c r="K146" s="51">
        <v>0.230294023187865</v>
      </c>
      <c r="L146" s="48">
        <v>1501079.09090909</v>
      </c>
      <c r="M146" s="48">
        <v>395909.970588235</v>
      </c>
      <c r="N146" s="49">
        <v>0.263750240067938</v>
      </c>
      <c r="O146" s="20">
        <v>1651187</v>
      </c>
      <c r="P146" s="20">
        <v>418660.017647059</v>
      </c>
      <c r="Q146" s="49">
        <v>0.253550941018224</v>
      </c>
    </row>
  </sheetData>
  <autoFilter ref="A1:U146">
    <extLst/>
  </autoFilter>
  <mergeCells count="2">
    <mergeCell ref="F1:K1"/>
    <mergeCell ref="L1:Q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5"/>
  <sheetViews>
    <sheetView workbookViewId="0">
      <selection activeCell="D26" sqref="D26"/>
    </sheetView>
  </sheetViews>
  <sheetFormatPr defaultColWidth="9" defaultRowHeight="13.5"/>
  <cols>
    <col min="1" max="1" width="13.1916666666667" style="1" customWidth="1"/>
    <col min="2" max="3" width="9" style="1"/>
    <col min="4" max="4" width="27.375" style="1" customWidth="1"/>
    <col min="5" max="5" width="9.75" style="1" customWidth="1"/>
    <col min="6" max="6" width="12.25" style="1" customWidth="1"/>
    <col min="7" max="7" width="14.7166666666667" style="1" customWidth="1"/>
    <col min="8" max="8" width="13.6083333333333" style="10" customWidth="1"/>
    <col min="9" max="9" width="13.4666666666667" style="10" customWidth="1"/>
    <col min="10" max="10" width="15.55" style="10" customWidth="1"/>
    <col min="11" max="11" width="17" style="10" customWidth="1"/>
    <col min="12" max="16384" width="9" style="1"/>
  </cols>
  <sheetData>
    <row r="1" s="1" customFormat="1" ht="39" customHeight="1" spans="1:11">
      <c r="A1" s="3" t="s">
        <v>4</v>
      </c>
      <c r="B1" s="3" t="s">
        <v>168</v>
      </c>
      <c r="C1" s="3" t="s">
        <v>5</v>
      </c>
      <c r="D1" s="3" t="s">
        <v>6</v>
      </c>
      <c r="E1" s="3" t="s">
        <v>7</v>
      </c>
      <c r="F1" s="4" t="s">
        <v>169</v>
      </c>
      <c r="G1" s="14" t="s">
        <v>170</v>
      </c>
      <c r="H1" s="15" t="s">
        <v>171</v>
      </c>
      <c r="I1" s="14" t="s">
        <v>172</v>
      </c>
      <c r="J1" s="15" t="s">
        <v>173</v>
      </c>
      <c r="K1" s="14" t="s">
        <v>174</v>
      </c>
    </row>
    <row r="2" s="1" customFormat="1" ht="16" customHeight="1" spans="1:11">
      <c r="A2" s="8">
        <v>143</v>
      </c>
      <c r="B2" s="8">
        <v>30</v>
      </c>
      <c r="C2" s="5">
        <v>307</v>
      </c>
      <c r="D2" s="5" t="s">
        <v>17</v>
      </c>
      <c r="E2" s="5" t="s">
        <v>175</v>
      </c>
      <c r="F2" s="6" t="s">
        <v>18</v>
      </c>
      <c r="G2" s="1">
        <v>20</v>
      </c>
      <c r="H2" s="10">
        <v>25</v>
      </c>
      <c r="I2" s="10" t="s">
        <v>176</v>
      </c>
      <c r="J2" s="10">
        <v>60</v>
      </c>
      <c r="K2" s="10">
        <v>50</v>
      </c>
    </row>
    <row r="3" s="1" customFormat="1" spans="1:11">
      <c r="A3" s="8">
        <v>128</v>
      </c>
      <c r="B3" s="8">
        <v>30</v>
      </c>
      <c r="C3" s="5">
        <v>339</v>
      </c>
      <c r="D3" s="5" t="s">
        <v>156</v>
      </c>
      <c r="E3" s="5" t="s">
        <v>177</v>
      </c>
      <c r="F3" s="6" t="s">
        <v>113</v>
      </c>
      <c r="G3" s="1">
        <v>9</v>
      </c>
      <c r="H3" s="10">
        <f>VLOOKUP(C:C,'[1]618活动物料分配清单'!$B:$H,7,0)</f>
        <v>6</v>
      </c>
      <c r="I3" s="10"/>
      <c r="J3" s="10">
        <f>VLOOKUP(C:C,'[1]618活动物料分配清单'!$B:$J,9,0)</f>
        <v>30</v>
      </c>
      <c r="K3" s="10">
        <f t="shared" ref="K3:K9" si="0">J3/2</f>
        <v>15</v>
      </c>
    </row>
    <row r="4" s="1" customFormat="1" spans="1:11">
      <c r="A4" s="8">
        <v>136</v>
      </c>
      <c r="B4" s="8">
        <v>30</v>
      </c>
      <c r="C4" s="5">
        <v>351</v>
      </c>
      <c r="D4" s="5" t="s">
        <v>129</v>
      </c>
      <c r="E4" s="5" t="s">
        <v>178</v>
      </c>
      <c r="F4" s="6" t="s">
        <v>113</v>
      </c>
      <c r="G4" s="1">
        <v>9</v>
      </c>
      <c r="H4" s="10">
        <f>VLOOKUP(C:C,'[1]618活动物料分配清单'!$B:$H,7,0)</f>
        <v>5</v>
      </c>
      <c r="I4" s="10" t="str">
        <f>VLOOKUP(C:C,'[1]618活动物料分配清单'!$B:$N,13,0)</f>
        <v>小</v>
      </c>
      <c r="J4" s="10">
        <f>VLOOKUP(C:C,'[1]618活动物料分配清单'!$B:$J,9,0)</f>
        <v>30</v>
      </c>
      <c r="K4" s="10">
        <f t="shared" si="0"/>
        <v>15</v>
      </c>
    </row>
    <row r="5" s="1" customFormat="1" spans="1:11">
      <c r="A5" s="8">
        <v>120</v>
      </c>
      <c r="B5" s="8">
        <v>30</v>
      </c>
      <c r="C5" s="5">
        <v>591</v>
      </c>
      <c r="D5" s="5" t="s">
        <v>162</v>
      </c>
      <c r="E5" s="5" t="s">
        <v>178</v>
      </c>
      <c r="F5" s="6" t="s">
        <v>113</v>
      </c>
      <c r="G5" s="1">
        <v>9</v>
      </c>
      <c r="H5" s="10">
        <f>VLOOKUP(C:C,'[1]618活动物料分配清单'!$B:$H,7,0)</f>
        <v>5</v>
      </c>
      <c r="I5" s="10"/>
      <c r="J5" s="10">
        <f>VLOOKUP(C:C,'[1]618活动物料分配清单'!$B:$J,9,0)</f>
        <v>30</v>
      </c>
      <c r="K5" s="10">
        <f t="shared" si="0"/>
        <v>15</v>
      </c>
    </row>
    <row r="6" s="1" customFormat="1" spans="1:11">
      <c r="A6" s="8">
        <v>130</v>
      </c>
      <c r="B6" s="8">
        <v>30</v>
      </c>
      <c r="C6" s="5">
        <v>727</v>
      </c>
      <c r="D6" s="5" t="s">
        <v>179</v>
      </c>
      <c r="E6" s="5" t="s">
        <v>177</v>
      </c>
      <c r="F6" s="6" t="s">
        <v>113</v>
      </c>
      <c r="G6" s="1">
        <v>9</v>
      </c>
      <c r="H6" s="10">
        <f>VLOOKUP(C:C,'[1]618活动物料分配清单'!$B:$H,7,0)</f>
        <v>8</v>
      </c>
      <c r="I6" s="10"/>
      <c r="J6" s="10">
        <f>VLOOKUP(C:C,'[1]618活动物料分配清单'!$B:$J,9,0)</f>
        <v>30</v>
      </c>
      <c r="K6" s="10">
        <f t="shared" si="0"/>
        <v>15</v>
      </c>
    </row>
    <row r="7" s="10" customFormat="1" spans="1:11">
      <c r="A7" s="8">
        <v>141</v>
      </c>
      <c r="B7" s="8">
        <v>30</v>
      </c>
      <c r="C7" s="5">
        <v>732</v>
      </c>
      <c r="D7" s="5" t="s">
        <v>144</v>
      </c>
      <c r="E7" s="5" t="s">
        <v>178</v>
      </c>
      <c r="F7" s="6" t="s">
        <v>113</v>
      </c>
      <c r="G7" s="1">
        <v>9</v>
      </c>
      <c r="H7" s="10">
        <f>VLOOKUP(C:C,'[1]618活动物料分配清单'!$B:$H,7,0)</f>
        <v>6</v>
      </c>
      <c r="I7" s="10" t="s">
        <v>180</v>
      </c>
      <c r="J7" s="10">
        <f>VLOOKUP(C:C,'[1]618活动物料分配清单'!$B:$J,9,0)</f>
        <v>30</v>
      </c>
      <c r="K7" s="10">
        <f t="shared" si="0"/>
        <v>15</v>
      </c>
    </row>
    <row r="8" s="1" customFormat="1" spans="1:11">
      <c r="A8" s="8">
        <v>134</v>
      </c>
      <c r="B8" s="8">
        <v>30</v>
      </c>
      <c r="C8" s="5">
        <v>104533</v>
      </c>
      <c r="D8" s="5" t="s">
        <v>153</v>
      </c>
      <c r="E8" s="5" t="s">
        <v>178</v>
      </c>
      <c r="F8" s="6" t="s">
        <v>113</v>
      </c>
      <c r="G8" s="1">
        <v>9</v>
      </c>
      <c r="H8" s="10">
        <f>VLOOKUP(C:C,'[1]618活动物料分配清单'!$B:$H,7,0)</f>
        <v>6</v>
      </c>
      <c r="I8" s="10" t="str">
        <f>VLOOKUP(C:C,'[1]618活动物料分配清单'!$B:$N,13,0)</f>
        <v>小</v>
      </c>
      <c r="J8" s="10">
        <f>VLOOKUP(C:C,'[1]618活动物料分配清单'!$B:$J,9,0)</f>
        <v>30</v>
      </c>
      <c r="K8" s="10">
        <f t="shared" si="0"/>
        <v>15</v>
      </c>
    </row>
    <row r="9" s="11" customFormat="1" spans="1:11">
      <c r="A9" s="8">
        <v>116</v>
      </c>
      <c r="B9" s="8">
        <v>30</v>
      </c>
      <c r="C9" s="5">
        <v>122176</v>
      </c>
      <c r="D9" s="5" t="s">
        <v>167</v>
      </c>
      <c r="E9" s="5" t="s">
        <v>181</v>
      </c>
      <c r="F9" s="6" t="s">
        <v>113</v>
      </c>
      <c r="G9" s="1">
        <v>9</v>
      </c>
      <c r="H9" s="10">
        <f>VLOOKUP(C:C,'[1]618活动物料分配清单'!$B:$H,7,0)</f>
        <v>6</v>
      </c>
      <c r="I9" s="10"/>
      <c r="J9" s="10">
        <f>VLOOKUP(C:C,'[1]618活动物料分配清单'!$B:$J,9,0)</f>
        <v>30</v>
      </c>
      <c r="K9" s="10">
        <f t="shared" si="0"/>
        <v>15</v>
      </c>
    </row>
    <row r="10" s="1" customFormat="1" spans="1:11">
      <c r="A10" s="8">
        <v>117</v>
      </c>
      <c r="B10" s="8">
        <v>30</v>
      </c>
      <c r="C10" s="5">
        <v>128640</v>
      </c>
      <c r="D10" s="5" t="s">
        <v>164</v>
      </c>
      <c r="E10" s="5" t="s">
        <v>182</v>
      </c>
      <c r="F10" s="6" t="s">
        <v>113</v>
      </c>
      <c r="G10" s="1">
        <v>9</v>
      </c>
      <c r="H10" s="10">
        <v>8</v>
      </c>
      <c r="I10" s="10"/>
      <c r="J10" s="10">
        <v>20</v>
      </c>
      <c r="K10" s="10">
        <v>15</v>
      </c>
    </row>
    <row r="11" s="1" customFormat="1" spans="1:11">
      <c r="A11" s="8">
        <v>121</v>
      </c>
      <c r="B11" s="8">
        <v>30</v>
      </c>
      <c r="C11" s="5">
        <v>113298</v>
      </c>
      <c r="D11" s="5" t="s">
        <v>143</v>
      </c>
      <c r="E11" s="5" t="s">
        <v>182</v>
      </c>
      <c r="F11" s="6" t="s">
        <v>113</v>
      </c>
      <c r="G11" s="1">
        <v>9</v>
      </c>
      <c r="H11" s="10">
        <f>VLOOKUP(C:C,'[1]618活动物料分配清单'!$B:$H,7,0)</f>
        <v>8</v>
      </c>
      <c r="I11" s="10"/>
      <c r="J11" s="10">
        <f>VLOOKUP(C:C,'[1]618活动物料分配清单'!$B:$J,9,0)</f>
        <v>30</v>
      </c>
      <c r="K11" s="10">
        <f t="shared" ref="K11:K27" si="1">J11/2</f>
        <v>15</v>
      </c>
    </row>
    <row r="12" s="1" customFormat="1" spans="1:11">
      <c r="A12" s="8">
        <v>123</v>
      </c>
      <c r="B12" s="8">
        <v>30</v>
      </c>
      <c r="C12" s="5">
        <v>52</v>
      </c>
      <c r="D12" s="5" t="s">
        <v>160</v>
      </c>
      <c r="E12" s="5" t="s">
        <v>181</v>
      </c>
      <c r="F12" s="6" t="s">
        <v>113</v>
      </c>
      <c r="G12" s="1">
        <v>9</v>
      </c>
      <c r="H12" s="10">
        <f>VLOOKUP(C:C,'[1]618活动物料分配清单'!$B:$H,7,0)</f>
        <v>6</v>
      </c>
      <c r="I12" s="10"/>
      <c r="J12" s="10">
        <f>VLOOKUP(C:C,'[1]618活动物料分配清单'!$B:$J,9,0)</f>
        <v>30</v>
      </c>
      <c r="K12" s="10">
        <f t="shared" si="1"/>
        <v>15</v>
      </c>
    </row>
    <row r="13" s="1" customFormat="1" spans="1:11">
      <c r="A13" s="8">
        <v>124</v>
      </c>
      <c r="B13" s="8">
        <v>30</v>
      </c>
      <c r="C13" s="5">
        <v>118758</v>
      </c>
      <c r="D13" s="5" t="s">
        <v>159</v>
      </c>
      <c r="E13" s="5" t="s">
        <v>183</v>
      </c>
      <c r="F13" s="6" t="s">
        <v>113</v>
      </c>
      <c r="G13" s="1">
        <v>9</v>
      </c>
      <c r="H13" s="10">
        <f>VLOOKUP(C:C,'[1]618活动物料分配清单'!$B:$H,7,0)</f>
        <v>5</v>
      </c>
      <c r="I13" s="10"/>
      <c r="J13" s="10">
        <f>VLOOKUP(C:C,'[1]618活动物料分配清单'!$B:$J,9,0)</f>
        <v>30</v>
      </c>
      <c r="K13" s="10">
        <f t="shared" si="1"/>
        <v>15</v>
      </c>
    </row>
    <row r="14" s="1" customFormat="1" spans="1:11">
      <c r="A14" s="8">
        <v>125</v>
      </c>
      <c r="B14" s="8">
        <v>30</v>
      </c>
      <c r="C14" s="5">
        <v>371</v>
      </c>
      <c r="D14" s="5" t="s">
        <v>146</v>
      </c>
      <c r="E14" s="5" t="s">
        <v>184</v>
      </c>
      <c r="F14" s="6" t="s">
        <v>113</v>
      </c>
      <c r="G14" s="1">
        <v>9</v>
      </c>
      <c r="H14" s="10">
        <f>VLOOKUP(C:C,'[1]618活动物料分配清单'!$B:$H,7,0)</f>
        <v>10</v>
      </c>
      <c r="I14" s="10"/>
      <c r="J14" s="10">
        <f>VLOOKUP(C:C,'[1]618活动物料分配清单'!$B:$J,9,0)</f>
        <v>30</v>
      </c>
      <c r="K14" s="10">
        <f t="shared" si="1"/>
        <v>15</v>
      </c>
    </row>
    <row r="15" s="1" customFormat="1" spans="1:11">
      <c r="A15" s="8">
        <v>127</v>
      </c>
      <c r="B15" s="8">
        <v>30</v>
      </c>
      <c r="C15" s="5">
        <v>114848</v>
      </c>
      <c r="D15" s="5" t="s">
        <v>150</v>
      </c>
      <c r="E15" s="5" t="s">
        <v>183</v>
      </c>
      <c r="F15" s="6" t="s">
        <v>113</v>
      </c>
      <c r="G15" s="1">
        <v>9</v>
      </c>
      <c r="H15" s="10">
        <v>8</v>
      </c>
      <c r="I15" s="10"/>
      <c r="J15" s="10">
        <v>20</v>
      </c>
      <c r="K15" s="10">
        <f t="shared" si="1"/>
        <v>10</v>
      </c>
    </row>
    <row r="16" s="1" customFormat="1" spans="1:11">
      <c r="A16" s="8">
        <v>126</v>
      </c>
      <c r="B16" s="8">
        <v>30</v>
      </c>
      <c r="C16" s="5">
        <v>117637</v>
      </c>
      <c r="D16" s="5" t="s">
        <v>158</v>
      </c>
      <c r="E16" s="5" t="s">
        <v>178</v>
      </c>
      <c r="F16" s="6" t="s">
        <v>113</v>
      </c>
      <c r="G16" s="1">
        <v>9</v>
      </c>
      <c r="H16" s="10">
        <f>VLOOKUP(C:C,'[1]618活动物料分配清单'!$B:$H,7,0)</f>
        <v>6</v>
      </c>
      <c r="I16" s="10" t="str">
        <f>VLOOKUP(C:C,'[1]618活动物料分配清单'!$B:$N,13,0)</f>
        <v>小</v>
      </c>
      <c r="J16" s="10">
        <f>VLOOKUP(C:C,'[1]618活动物料分配清单'!$B:$J,9,0)</f>
        <v>30</v>
      </c>
      <c r="K16" s="10">
        <f t="shared" si="1"/>
        <v>15</v>
      </c>
    </row>
    <row r="17" s="1" customFormat="1" spans="1:11">
      <c r="A17" s="8">
        <v>131</v>
      </c>
      <c r="B17" s="8">
        <v>30</v>
      </c>
      <c r="C17" s="5">
        <v>117923</v>
      </c>
      <c r="D17" s="5" t="s">
        <v>157</v>
      </c>
      <c r="E17" s="5" t="s">
        <v>178</v>
      </c>
      <c r="F17" s="6" t="s">
        <v>113</v>
      </c>
      <c r="G17" s="1">
        <v>9</v>
      </c>
      <c r="H17" s="10">
        <f>VLOOKUP(C:C,'[1]618活动物料分配清单'!$B:$H,7,0)</f>
        <v>6</v>
      </c>
      <c r="I17" s="10" t="str">
        <f>VLOOKUP(C:C,'[1]618活动物料分配清单'!$B:$N,13,0)</f>
        <v>小</v>
      </c>
      <c r="J17" s="10">
        <f>VLOOKUP(C:C,'[1]618活动物料分配清单'!$B:$J,9,0)</f>
        <v>30</v>
      </c>
      <c r="K17" s="10">
        <f t="shared" si="1"/>
        <v>15</v>
      </c>
    </row>
    <row r="18" s="1" customFormat="1" spans="1:11">
      <c r="A18" s="8">
        <v>132</v>
      </c>
      <c r="B18" s="8">
        <v>30</v>
      </c>
      <c r="C18" s="5">
        <v>106568</v>
      </c>
      <c r="D18" s="5" t="s">
        <v>185</v>
      </c>
      <c r="E18" s="5" t="s">
        <v>183</v>
      </c>
      <c r="F18" s="6" t="s">
        <v>113</v>
      </c>
      <c r="G18" s="1">
        <v>9</v>
      </c>
      <c r="H18" s="10">
        <f>VLOOKUP(C:C,'[1]618活动物料分配清单'!$B:$H,7,0)</f>
        <v>10</v>
      </c>
      <c r="I18" s="10"/>
      <c r="J18" s="10">
        <f>VLOOKUP(C:C,'[1]618活动物料分配清单'!$B:$J,9,0)</f>
        <v>30</v>
      </c>
      <c r="K18" s="10">
        <f t="shared" si="1"/>
        <v>15</v>
      </c>
    </row>
    <row r="19" s="1" customFormat="1" spans="1:11">
      <c r="A19" s="8">
        <v>133</v>
      </c>
      <c r="B19" s="8">
        <v>30</v>
      </c>
      <c r="C19" s="8">
        <v>56</v>
      </c>
      <c r="D19" s="8" t="s">
        <v>151</v>
      </c>
      <c r="E19" s="5" t="s">
        <v>181</v>
      </c>
      <c r="F19" s="6" t="s">
        <v>113</v>
      </c>
      <c r="G19" s="1">
        <v>9</v>
      </c>
      <c r="H19" s="10">
        <f>VLOOKUP(C:C,'[1]618活动物料分配清单'!$B:$H,7,0)</f>
        <v>5</v>
      </c>
      <c r="I19" s="10"/>
      <c r="J19" s="10">
        <f>VLOOKUP(C:C,'[1]618活动物料分配清单'!$B:$J,9,0)</f>
        <v>30</v>
      </c>
      <c r="K19" s="10">
        <f t="shared" si="1"/>
        <v>15</v>
      </c>
    </row>
    <row r="20" s="1" customFormat="1" spans="1:11">
      <c r="A20" s="8">
        <v>129</v>
      </c>
      <c r="B20" s="8">
        <v>30</v>
      </c>
      <c r="C20" s="5">
        <v>119262</v>
      </c>
      <c r="D20" s="5" t="s">
        <v>152</v>
      </c>
      <c r="E20" s="5" t="s">
        <v>177</v>
      </c>
      <c r="F20" s="6" t="s">
        <v>113</v>
      </c>
      <c r="G20" s="1">
        <v>9</v>
      </c>
      <c r="H20" s="10">
        <f>VLOOKUP(C:C,'[1]618活动物料分配清单'!$B:$H,7,0)</f>
        <v>5</v>
      </c>
      <c r="I20" s="10"/>
      <c r="J20" s="10">
        <f>VLOOKUP(C:C,'[1]618活动物料分配清单'!$B:$J,9,0)</f>
        <v>30</v>
      </c>
      <c r="K20" s="10">
        <f t="shared" si="1"/>
        <v>15</v>
      </c>
    </row>
    <row r="21" s="1" customFormat="1" spans="1:11">
      <c r="A21" s="8">
        <v>135</v>
      </c>
      <c r="B21" s="8">
        <v>30</v>
      </c>
      <c r="C21" s="5">
        <v>573</v>
      </c>
      <c r="D21" s="5" t="s">
        <v>112</v>
      </c>
      <c r="E21" s="5" t="s">
        <v>183</v>
      </c>
      <c r="F21" s="6" t="s">
        <v>113</v>
      </c>
      <c r="G21" s="1">
        <v>9</v>
      </c>
      <c r="H21" s="10">
        <f>VLOOKUP(C:C,'[1]618活动物料分配清单'!$B:$H,7,0)</f>
        <v>6</v>
      </c>
      <c r="I21" s="10"/>
      <c r="J21" s="10">
        <f>VLOOKUP(C:C,'[1]618活动物料分配清单'!$B:$J,9,0)</f>
        <v>30</v>
      </c>
      <c r="K21" s="10">
        <f t="shared" si="1"/>
        <v>15</v>
      </c>
    </row>
    <row r="22" s="1" customFormat="1" spans="1:11">
      <c r="A22" s="8">
        <v>118</v>
      </c>
      <c r="B22" s="8">
        <v>30</v>
      </c>
      <c r="C22" s="5">
        <v>122686</v>
      </c>
      <c r="D22" s="5" t="s">
        <v>165</v>
      </c>
      <c r="E22" s="5" t="s">
        <v>178</v>
      </c>
      <c r="F22" s="6" t="s">
        <v>113</v>
      </c>
      <c r="G22" s="1">
        <v>9</v>
      </c>
      <c r="H22" s="10">
        <f>VLOOKUP(C:C,'[1]618活动物料分配清单'!$B:$H,7,0)</f>
        <v>5</v>
      </c>
      <c r="I22" s="10"/>
      <c r="J22" s="10">
        <f>VLOOKUP(C:C,'[1]618活动物料分配清单'!$B:$J,9,0)</f>
        <v>30</v>
      </c>
      <c r="K22" s="10">
        <f t="shared" si="1"/>
        <v>15</v>
      </c>
    </row>
    <row r="23" s="1" customFormat="1" spans="1:11">
      <c r="A23" s="8">
        <v>137</v>
      </c>
      <c r="B23" s="8">
        <v>30</v>
      </c>
      <c r="C23" s="5">
        <v>752</v>
      </c>
      <c r="D23" s="5" t="s">
        <v>186</v>
      </c>
      <c r="E23" s="5" t="s">
        <v>182</v>
      </c>
      <c r="F23" s="6" t="s">
        <v>113</v>
      </c>
      <c r="G23" s="1">
        <v>9</v>
      </c>
      <c r="H23" s="10">
        <f>VLOOKUP(C:C,'[1]618活动物料分配清单'!$B:$H,7,0)</f>
        <v>6</v>
      </c>
      <c r="I23" s="10"/>
      <c r="J23" s="10">
        <f>VLOOKUP(C:C,'[1]618活动物料分配清单'!$B:$J,9,0)</f>
        <v>30</v>
      </c>
      <c r="K23" s="10">
        <f t="shared" si="1"/>
        <v>15</v>
      </c>
    </row>
    <row r="24" s="1" customFormat="1" spans="1:11">
      <c r="A24" s="8">
        <v>138</v>
      </c>
      <c r="B24" s="8">
        <v>30</v>
      </c>
      <c r="C24" s="5">
        <v>102567</v>
      </c>
      <c r="D24" s="5" t="s">
        <v>154</v>
      </c>
      <c r="E24" s="5" t="s">
        <v>184</v>
      </c>
      <c r="F24" s="6" t="s">
        <v>113</v>
      </c>
      <c r="G24" s="1">
        <v>9</v>
      </c>
      <c r="H24" s="10">
        <f>VLOOKUP(C:C,'[1]618活动物料分配清单'!$B:$H,7,0)</f>
        <v>6</v>
      </c>
      <c r="I24" s="10" t="s">
        <v>180</v>
      </c>
      <c r="J24" s="10">
        <f>VLOOKUP(C:C,'[1]618活动物料分配清单'!$B:$J,9,0)</f>
        <v>30</v>
      </c>
      <c r="K24" s="10">
        <f t="shared" si="1"/>
        <v>15</v>
      </c>
    </row>
    <row r="25" s="1" customFormat="1" spans="1:11">
      <c r="A25" s="8">
        <v>139</v>
      </c>
      <c r="B25" s="8">
        <v>30</v>
      </c>
      <c r="C25" s="5">
        <v>104430</v>
      </c>
      <c r="D25" s="5" t="s">
        <v>149</v>
      </c>
      <c r="E25" s="5" t="s">
        <v>183</v>
      </c>
      <c r="F25" s="6" t="s">
        <v>113</v>
      </c>
      <c r="G25" s="1">
        <v>9</v>
      </c>
      <c r="H25" s="10">
        <f>VLOOKUP(C:C,'[1]618活动物料分配清单'!$B:$H,7,0)</f>
        <v>6</v>
      </c>
      <c r="I25" s="10" t="s">
        <v>180</v>
      </c>
      <c r="J25" s="10">
        <f>VLOOKUP(C:C,'[1]618活动物料分配清单'!$B:$J,9,0)</f>
        <v>30</v>
      </c>
      <c r="K25" s="10">
        <f t="shared" si="1"/>
        <v>15</v>
      </c>
    </row>
    <row r="26" s="1" customFormat="1" spans="1:11">
      <c r="A26" s="8">
        <v>140</v>
      </c>
      <c r="B26" s="8">
        <v>30</v>
      </c>
      <c r="C26" s="5">
        <v>104429</v>
      </c>
      <c r="D26" s="5" t="s">
        <v>145</v>
      </c>
      <c r="E26" s="5" t="s">
        <v>182</v>
      </c>
      <c r="F26" s="6" t="s">
        <v>113</v>
      </c>
      <c r="G26" s="1">
        <v>9</v>
      </c>
      <c r="H26" s="10">
        <f>VLOOKUP(C:C,'[1]618活动物料分配清单'!$B:$H,7,0)</f>
        <v>6</v>
      </c>
      <c r="I26" s="10"/>
      <c r="J26" s="10">
        <f>VLOOKUP(C:C,'[1]618活动物料分配清单'!$B:$J,9,0)</f>
        <v>30</v>
      </c>
      <c r="K26" s="10">
        <f t="shared" si="1"/>
        <v>15</v>
      </c>
    </row>
    <row r="27" s="1" customFormat="1" spans="1:11">
      <c r="A27" s="8">
        <v>119</v>
      </c>
      <c r="B27" s="8">
        <v>30</v>
      </c>
      <c r="C27" s="5">
        <v>122718</v>
      </c>
      <c r="D27" s="5" t="s">
        <v>166</v>
      </c>
      <c r="E27" s="5" t="s">
        <v>178</v>
      </c>
      <c r="F27" s="6" t="s">
        <v>113</v>
      </c>
      <c r="G27" s="1">
        <v>9</v>
      </c>
      <c r="H27" s="10">
        <f>VLOOKUP(C:C,'[1]618活动物料分配清单'!$B:$H,7,0)</f>
        <v>5</v>
      </c>
      <c r="I27" s="10"/>
      <c r="J27" s="10">
        <f>VLOOKUP(C:C,'[1]618活动物料分配清单'!$B:$J,9,0)</f>
        <v>30</v>
      </c>
      <c r="K27" s="10">
        <f t="shared" si="1"/>
        <v>15</v>
      </c>
    </row>
    <row r="28" s="1" customFormat="1" spans="1:11">
      <c r="A28" s="8">
        <v>142</v>
      </c>
      <c r="B28" s="8">
        <v>30</v>
      </c>
      <c r="C28" s="9">
        <v>138202</v>
      </c>
      <c r="D28" s="9" t="s">
        <v>163</v>
      </c>
      <c r="E28" s="5" t="s">
        <v>182</v>
      </c>
      <c r="F28" s="6" t="s">
        <v>113</v>
      </c>
      <c r="G28" s="1">
        <v>9</v>
      </c>
      <c r="H28" s="10">
        <v>8</v>
      </c>
      <c r="I28" s="10"/>
      <c r="J28" s="10">
        <v>30</v>
      </c>
      <c r="K28" s="10">
        <v>20</v>
      </c>
    </row>
    <row r="29" s="1" customFormat="1" spans="1:11">
      <c r="A29" s="8">
        <v>122</v>
      </c>
      <c r="B29" s="8">
        <v>30</v>
      </c>
      <c r="C29" s="5">
        <v>123007</v>
      </c>
      <c r="D29" s="5" t="s">
        <v>161</v>
      </c>
      <c r="E29" s="5" t="s">
        <v>178</v>
      </c>
      <c r="F29" s="6" t="s">
        <v>113</v>
      </c>
      <c r="G29" s="1">
        <v>9</v>
      </c>
      <c r="H29" s="10">
        <f>VLOOKUP(C:C,'[1]618活动物料分配清单'!$B:$H,7,0)</f>
        <v>5</v>
      </c>
      <c r="I29" s="10"/>
      <c r="J29" s="10">
        <f>VLOOKUP(C:C,'[1]618活动物料分配清单'!$B:$J,9,0)</f>
        <v>30</v>
      </c>
      <c r="K29" s="10">
        <f t="shared" ref="K29:K36" si="2">J29/2</f>
        <v>15</v>
      </c>
    </row>
    <row r="30" s="1" customFormat="1" spans="1:11">
      <c r="A30" s="8">
        <v>103</v>
      </c>
      <c r="B30" s="8">
        <v>30</v>
      </c>
      <c r="C30" s="5">
        <v>308</v>
      </c>
      <c r="D30" s="5" t="s">
        <v>98</v>
      </c>
      <c r="E30" s="5" t="s">
        <v>175</v>
      </c>
      <c r="F30" s="6" t="s">
        <v>73</v>
      </c>
      <c r="G30" s="1">
        <v>9</v>
      </c>
      <c r="H30" s="10">
        <f>VLOOKUP(C:C,'[1]618活动物料分配清单'!$B:$H,7,0)</f>
        <v>6</v>
      </c>
      <c r="I30" s="10"/>
      <c r="J30" s="10">
        <f>VLOOKUP(C:C,'[1]618活动物料分配清单'!$B:$J,9,0)</f>
        <v>30</v>
      </c>
      <c r="K30" s="10">
        <v>20</v>
      </c>
    </row>
    <row r="31" s="1" customFormat="1" spans="1:11">
      <c r="A31" s="8">
        <v>84</v>
      </c>
      <c r="B31" s="8">
        <v>30</v>
      </c>
      <c r="C31" s="5">
        <v>311</v>
      </c>
      <c r="D31" s="5" t="s">
        <v>72</v>
      </c>
      <c r="E31" s="5" t="s">
        <v>177</v>
      </c>
      <c r="F31" s="6" t="s">
        <v>73</v>
      </c>
      <c r="G31" s="1">
        <v>9</v>
      </c>
      <c r="H31" s="10">
        <f>VLOOKUP(C:C,'[1]618活动物料分配清单'!$B:$H,7,0)</f>
        <v>6</v>
      </c>
      <c r="I31" s="10"/>
      <c r="J31" s="10">
        <f>VLOOKUP(C:C,'[1]618活动物料分配清单'!$B:$J,9,0)</f>
        <v>40</v>
      </c>
      <c r="K31" s="10">
        <f t="shared" si="2"/>
        <v>20</v>
      </c>
    </row>
    <row r="32" s="1" customFormat="1" spans="1:11">
      <c r="A32" s="8">
        <v>71</v>
      </c>
      <c r="B32" s="8">
        <v>30</v>
      </c>
      <c r="C32" s="5">
        <v>549</v>
      </c>
      <c r="D32" s="5" t="s">
        <v>155</v>
      </c>
      <c r="E32" s="5" t="s">
        <v>178</v>
      </c>
      <c r="F32" s="6" t="s">
        <v>73</v>
      </c>
      <c r="G32" s="1">
        <v>9</v>
      </c>
      <c r="H32" s="10">
        <f>VLOOKUP(C:C,'[1]618活动物料分配清单'!$B:$H,7,0)</f>
        <v>6</v>
      </c>
      <c r="I32" s="10" t="s">
        <v>180</v>
      </c>
      <c r="J32" s="10">
        <f>VLOOKUP(C:C,'[1]618活动物料分配清单'!$B:$J,9,0)</f>
        <v>30</v>
      </c>
      <c r="K32" s="10">
        <f t="shared" si="2"/>
        <v>15</v>
      </c>
    </row>
    <row r="33" s="1" customFormat="1" spans="1:11">
      <c r="A33" s="8">
        <v>95</v>
      </c>
      <c r="B33" s="8">
        <v>30</v>
      </c>
      <c r="C33" s="5">
        <v>594</v>
      </c>
      <c r="D33" s="5" t="s">
        <v>118</v>
      </c>
      <c r="E33" s="5" t="s">
        <v>178</v>
      </c>
      <c r="F33" s="6" t="s">
        <v>73</v>
      </c>
      <c r="G33" s="1">
        <v>9</v>
      </c>
      <c r="H33" s="10">
        <f>VLOOKUP(C:C,'[1]618活动物料分配清单'!$B:$H,7,0)</f>
        <v>6</v>
      </c>
      <c r="I33" s="10"/>
      <c r="J33" s="10">
        <f>VLOOKUP(C:C,'[1]618活动物料分配清单'!$B:$J,9,0)</f>
        <v>30</v>
      </c>
      <c r="K33" s="10">
        <f t="shared" si="2"/>
        <v>15</v>
      </c>
    </row>
    <row r="34" s="1" customFormat="1" spans="1:11">
      <c r="A34" s="8">
        <v>98</v>
      </c>
      <c r="B34" s="8">
        <v>30</v>
      </c>
      <c r="C34" s="5">
        <v>704</v>
      </c>
      <c r="D34" s="5" t="s">
        <v>122</v>
      </c>
      <c r="E34" s="5" t="s">
        <v>178</v>
      </c>
      <c r="F34" s="6" t="s">
        <v>73</v>
      </c>
      <c r="G34" s="1">
        <v>9</v>
      </c>
      <c r="H34" s="10">
        <f>VLOOKUP(C:C,'[1]618活动物料分配清单'!$B:$H,7,0)</f>
        <v>8</v>
      </c>
      <c r="I34" s="10" t="str">
        <f>VLOOKUP(C:C,'[1]618活动物料分配清单'!$B:$N,13,0)</f>
        <v>小</v>
      </c>
      <c r="J34" s="10">
        <f>VLOOKUP(C:C,'[1]618活动物料分配清单'!$B:$J,9,0)</f>
        <v>30</v>
      </c>
      <c r="K34" s="10">
        <f t="shared" si="2"/>
        <v>15</v>
      </c>
    </row>
    <row r="35" s="1" customFormat="1" spans="1:11">
      <c r="A35" s="8">
        <v>89</v>
      </c>
      <c r="B35" s="8">
        <v>30</v>
      </c>
      <c r="C35" s="5">
        <v>706</v>
      </c>
      <c r="D35" s="5" t="s">
        <v>141</v>
      </c>
      <c r="E35" s="5" t="s">
        <v>178</v>
      </c>
      <c r="F35" s="6" t="s">
        <v>73</v>
      </c>
      <c r="G35" s="1">
        <v>9</v>
      </c>
      <c r="H35" s="10">
        <f>VLOOKUP(C:C,'[1]618活动物料分配清单'!$B:$H,7,0)</f>
        <v>8</v>
      </c>
      <c r="I35" s="10" t="str">
        <f>VLOOKUP(C:C,'[1]618活动物料分配清单'!$B:$N,13,0)</f>
        <v>小</v>
      </c>
      <c r="J35" s="10">
        <f>VLOOKUP(C:C,'[1]618活动物料分配清单'!$B:$J,9,0)</f>
        <v>30</v>
      </c>
      <c r="K35" s="10">
        <f t="shared" si="2"/>
        <v>15</v>
      </c>
    </row>
    <row r="36" s="1" customFormat="1" spans="1:11">
      <c r="A36" s="8">
        <v>73</v>
      </c>
      <c r="B36" s="8">
        <v>30</v>
      </c>
      <c r="C36" s="5">
        <v>710</v>
      </c>
      <c r="D36" s="5" t="s">
        <v>111</v>
      </c>
      <c r="E36" s="5" t="s">
        <v>178</v>
      </c>
      <c r="F36" s="6" t="s">
        <v>73</v>
      </c>
      <c r="G36" s="1">
        <v>9</v>
      </c>
      <c r="H36" s="10">
        <f>VLOOKUP(C:C,'[1]618活动物料分配清单'!$B:$H,7,0)</f>
        <v>8</v>
      </c>
      <c r="I36" s="10" t="str">
        <f>VLOOKUP(C:C,'[1]618活动物料分配清单'!$B:$N,13,0)</f>
        <v>小</v>
      </c>
      <c r="J36" s="10">
        <f>VLOOKUP(C:C,'[1]618活动物料分配清单'!$B:$J,9,0)</f>
        <v>40</v>
      </c>
      <c r="K36" s="10">
        <f t="shared" si="2"/>
        <v>20</v>
      </c>
    </row>
    <row r="37" s="1" customFormat="1" spans="1:11">
      <c r="A37" s="8">
        <v>72</v>
      </c>
      <c r="B37" s="8">
        <v>30</v>
      </c>
      <c r="C37" s="5">
        <v>713</v>
      </c>
      <c r="D37" s="5" t="s">
        <v>134</v>
      </c>
      <c r="E37" s="5" t="s">
        <v>178</v>
      </c>
      <c r="F37" s="6" t="s">
        <v>73</v>
      </c>
      <c r="G37" s="1">
        <v>9</v>
      </c>
      <c r="H37" s="10">
        <f>VLOOKUP(C:C,'[1]618活动物料分配清单'!$B:$H,7,0)</f>
        <v>6</v>
      </c>
      <c r="I37" s="10" t="s">
        <v>176</v>
      </c>
      <c r="J37" s="10">
        <f>VLOOKUP(C:C,'[1]618活动物料分配清单'!$B:$J,9,0)</f>
        <v>30</v>
      </c>
      <c r="K37" s="10">
        <v>20</v>
      </c>
    </row>
    <row r="38" s="1" customFormat="1" spans="1:11">
      <c r="A38" s="8">
        <v>112</v>
      </c>
      <c r="B38" s="8">
        <v>30</v>
      </c>
      <c r="C38" s="5">
        <v>716</v>
      </c>
      <c r="D38" s="5" t="s">
        <v>86</v>
      </c>
      <c r="E38" s="5" t="s">
        <v>178</v>
      </c>
      <c r="F38" s="6" t="s">
        <v>73</v>
      </c>
      <c r="G38" s="1">
        <v>9</v>
      </c>
      <c r="H38" s="10">
        <f>VLOOKUP(C:C,'[1]618活动物料分配清单'!$B:$H,7,0)</f>
        <v>6</v>
      </c>
      <c r="I38" s="10" t="str">
        <f>VLOOKUP(C:C,'[1]618活动物料分配清单'!$B:$N,13,0)</f>
        <v>大</v>
      </c>
      <c r="J38" s="10">
        <f>VLOOKUP(C:C,'[1]618活动物料分配清单'!$B:$J,9,0)</f>
        <v>40</v>
      </c>
      <c r="K38" s="10">
        <f t="shared" ref="K38:K43" si="3">J38/2</f>
        <v>20</v>
      </c>
    </row>
    <row r="39" s="1" customFormat="1" spans="1:11">
      <c r="A39" s="8">
        <v>115</v>
      </c>
      <c r="B39" s="8">
        <v>30</v>
      </c>
      <c r="C39" s="5">
        <v>717</v>
      </c>
      <c r="D39" s="5" t="s">
        <v>96</v>
      </c>
      <c r="E39" s="5" t="s">
        <v>178</v>
      </c>
      <c r="F39" s="6" t="s">
        <v>73</v>
      </c>
      <c r="G39" s="1">
        <v>9</v>
      </c>
      <c r="H39" s="10">
        <f>VLOOKUP(C:C,'[1]618活动物料分配清单'!$B:$H,7,0)</f>
        <v>6</v>
      </c>
      <c r="I39" s="10" t="str">
        <f>VLOOKUP(C:C,'[1]618活动物料分配清单'!$B:$N,13,0)</f>
        <v>小</v>
      </c>
      <c r="J39" s="10">
        <f>VLOOKUP(C:C,'[1]618活动物料分配清单'!$B:$J,9,0)</f>
        <v>40</v>
      </c>
      <c r="K39" s="10">
        <f t="shared" si="3"/>
        <v>20</v>
      </c>
    </row>
    <row r="40" s="1" customFormat="1" spans="1:11">
      <c r="A40" s="8">
        <v>75</v>
      </c>
      <c r="B40" s="8">
        <v>30</v>
      </c>
      <c r="C40" s="5">
        <v>720</v>
      </c>
      <c r="D40" s="5" t="s">
        <v>132</v>
      </c>
      <c r="E40" s="5" t="s">
        <v>178</v>
      </c>
      <c r="F40" s="6" t="s">
        <v>73</v>
      </c>
      <c r="G40" s="1">
        <v>9</v>
      </c>
      <c r="H40" s="10">
        <v>8</v>
      </c>
      <c r="I40" s="10" t="s">
        <v>180</v>
      </c>
      <c r="J40" s="10">
        <f>VLOOKUP(C:C,'[1]618活动物料分配清单'!$B:$J,9,0)</f>
        <v>30</v>
      </c>
      <c r="K40" s="10">
        <v>20</v>
      </c>
    </row>
    <row r="41" s="1" customFormat="1" spans="1:11">
      <c r="A41" s="8">
        <v>61</v>
      </c>
      <c r="B41" s="8">
        <v>30</v>
      </c>
      <c r="C41" s="5">
        <v>115971</v>
      </c>
      <c r="D41" s="5" t="s">
        <v>137</v>
      </c>
      <c r="E41" s="5" t="s">
        <v>183</v>
      </c>
      <c r="F41" s="6" t="s">
        <v>73</v>
      </c>
      <c r="G41" s="1">
        <v>9</v>
      </c>
      <c r="H41" s="10">
        <f>VLOOKUP(C:C,'[1]618活动物料分配清单'!$B:$H,7,0)</f>
        <v>6</v>
      </c>
      <c r="I41" s="10" t="s">
        <v>180</v>
      </c>
      <c r="J41" s="10">
        <f>VLOOKUP(C:C,'[1]618活动物料分配清单'!$B:$J,9,0)</f>
        <v>30</v>
      </c>
      <c r="K41" s="10">
        <v>20</v>
      </c>
    </row>
    <row r="42" s="1" customFormat="1" spans="1:11">
      <c r="A42" s="8">
        <v>113</v>
      </c>
      <c r="B42" s="8">
        <v>30</v>
      </c>
      <c r="C42" s="5">
        <v>721</v>
      </c>
      <c r="D42" s="5" t="s">
        <v>89</v>
      </c>
      <c r="E42" s="5" t="s">
        <v>178</v>
      </c>
      <c r="F42" s="6" t="s">
        <v>73</v>
      </c>
      <c r="G42" s="1">
        <v>9</v>
      </c>
      <c r="H42" s="10">
        <f>VLOOKUP(C:C,'[1]618活动物料分配清单'!$B:$H,7,0)</f>
        <v>6</v>
      </c>
      <c r="I42" s="10" t="s">
        <v>180</v>
      </c>
      <c r="J42" s="10">
        <f>VLOOKUP(C:C,'[1]618活动物料分配清单'!$B:$J,9,0)</f>
        <v>40</v>
      </c>
      <c r="K42" s="10">
        <f t="shared" si="3"/>
        <v>20</v>
      </c>
    </row>
    <row r="43" s="1" customFormat="1" spans="1:11">
      <c r="A43" s="8">
        <v>63</v>
      </c>
      <c r="B43" s="8">
        <v>30</v>
      </c>
      <c r="C43" s="5">
        <v>104838</v>
      </c>
      <c r="D43" s="5" t="s">
        <v>123</v>
      </c>
      <c r="E43" s="5" t="s">
        <v>181</v>
      </c>
      <c r="F43" s="6" t="s">
        <v>73</v>
      </c>
      <c r="G43" s="1">
        <v>9</v>
      </c>
      <c r="H43" s="10">
        <f>VLOOKUP(C:C,'[1]618活动物料分配清单'!$B:$H,7,0)</f>
        <v>6</v>
      </c>
      <c r="I43" s="10"/>
      <c r="J43" s="10">
        <f>VLOOKUP(C:C,'[1]618活动物料分配清单'!$B:$J,9,0)</f>
        <v>30</v>
      </c>
      <c r="K43" s="10">
        <f t="shared" si="3"/>
        <v>15</v>
      </c>
    </row>
    <row r="44" s="1" customFormat="1" spans="1:11">
      <c r="A44" s="8">
        <v>65</v>
      </c>
      <c r="B44" s="8">
        <v>30</v>
      </c>
      <c r="C44" s="5">
        <v>116773</v>
      </c>
      <c r="D44" s="5" t="s">
        <v>147</v>
      </c>
      <c r="E44" s="5" t="s">
        <v>182</v>
      </c>
      <c r="F44" s="6" t="s">
        <v>73</v>
      </c>
      <c r="G44" s="1">
        <v>9</v>
      </c>
      <c r="H44" s="10">
        <f>VLOOKUP(C:C,'[1]618活动物料分配清单'!$B:$H,7,0)</f>
        <v>6</v>
      </c>
      <c r="I44" s="10"/>
      <c r="J44" s="10">
        <f>VLOOKUP(C:C,'[1]618活动物料分配清单'!$B:$J,9,0)</f>
        <v>30</v>
      </c>
      <c r="K44" s="10">
        <v>20</v>
      </c>
    </row>
    <row r="45" s="1" customFormat="1" spans="1:11">
      <c r="A45" s="8">
        <v>67</v>
      </c>
      <c r="B45" s="8">
        <v>30</v>
      </c>
      <c r="C45" s="5">
        <v>754</v>
      </c>
      <c r="D45" s="5" t="s">
        <v>116</v>
      </c>
      <c r="E45" s="5" t="s">
        <v>181</v>
      </c>
      <c r="F45" s="6" t="s">
        <v>73</v>
      </c>
      <c r="G45" s="1">
        <v>9</v>
      </c>
      <c r="H45" s="10">
        <f>VLOOKUP(C:C,'[1]618活动物料分配清单'!$B:$H,7,0)</f>
        <v>5</v>
      </c>
      <c r="I45" s="10"/>
      <c r="J45" s="10">
        <f>VLOOKUP(C:C,'[1]618活动物料分配清单'!$B:$J,9,0)</f>
        <v>30</v>
      </c>
      <c r="K45" s="10">
        <f t="shared" ref="K45:K50" si="4">J45/2</f>
        <v>15</v>
      </c>
    </row>
    <row r="46" s="1" customFormat="1" spans="1:11">
      <c r="A46" s="8">
        <v>68</v>
      </c>
      <c r="B46" s="8">
        <v>30</v>
      </c>
      <c r="C46" s="5">
        <v>114069</v>
      </c>
      <c r="D46" s="5" t="s">
        <v>131</v>
      </c>
      <c r="E46" s="5" t="s">
        <v>183</v>
      </c>
      <c r="F46" s="6" t="s">
        <v>73</v>
      </c>
      <c r="G46" s="1">
        <v>9</v>
      </c>
      <c r="H46" s="10">
        <f>VLOOKUP(C:C,'[1]618活动物料分配清单'!$B:$H,7,0)</f>
        <v>6</v>
      </c>
      <c r="I46" s="10"/>
      <c r="J46" s="10">
        <f>VLOOKUP(C:C,'[1]618活动物料分配清单'!$B:$J,9,0)</f>
        <v>30</v>
      </c>
      <c r="K46" s="10">
        <v>20</v>
      </c>
    </row>
    <row r="47" s="1" customFormat="1" spans="1:11">
      <c r="A47" s="8">
        <v>87</v>
      </c>
      <c r="B47" s="8">
        <v>30</v>
      </c>
      <c r="C47" s="5">
        <v>738</v>
      </c>
      <c r="D47" s="5" t="s">
        <v>119</v>
      </c>
      <c r="E47" s="5" t="s">
        <v>178</v>
      </c>
      <c r="F47" s="6" t="s">
        <v>73</v>
      </c>
      <c r="G47" s="1">
        <v>9</v>
      </c>
      <c r="H47" s="10">
        <f>VLOOKUP(C:C,'[1]618活动物料分配清单'!$B:$H,7,0)</f>
        <v>8</v>
      </c>
      <c r="I47" s="10" t="str">
        <f>VLOOKUP(C:C,'[1]618活动物料分配清单'!$B:$N,13,0)</f>
        <v>小</v>
      </c>
      <c r="J47" s="10">
        <f>VLOOKUP(C:C,'[1]618活动物料分配清单'!$B:$J,9,0)</f>
        <v>30</v>
      </c>
      <c r="K47" s="10">
        <f t="shared" si="4"/>
        <v>15</v>
      </c>
    </row>
    <row r="48" s="1" customFormat="1" spans="1:11">
      <c r="A48" s="8">
        <v>94</v>
      </c>
      <c r="B48" s="8">
        <v>30</v>
      </c>
      <c r="C48" s="5">
        <v>745</v>
      </c>
      <c r="D48" s="5" t="s">
        <v>187</v>
      </c>
      <c r="E48" s="5" t="s">
        <v>177</v>
      </c>
      <c r="F48" s="6" t="s">
        <v>73</v>
      </c>
      <c r="G48" s="1">
        <v>9</v>
      </c>
      <c r="H48" s="10">
        <f>VLOOKUP(C:C,'[1]618活动物料分配清单'!$B:$H,7,0)</f>
        <v>6</v>
      </c>
      <c r="I48" s="10"/>
      <c r="J48" s="10">
        <f>VLOOKUP(C:C,'[1]618活动物料分配清单'!$B:$J,9,0)</f>
        <v>30</v>
      </c>
      <c r="K48" s="10">
        <f t="shared" si="4"/>
        <v>15</v>
      </c>
    </row>
    <row r="49" s="1" customFormat="1" spans="1:11">
      <c r="A49" s="8">
        <v>74</v>
      </c>
      <c r="B49" s="8">
        <v>30</v>
      </c>
      <c r="C49" s="5">
        <v>112888</v>
      </c>
      <c r="D49" s="5" t="s">
        <v>126</v>
      </c>
      <c r="E49" s="5" t="s">
        <v>182</v>
      </c>
      <c r="F49" s="6" t="s">
        <v>73</v>
      </c>
      <c r="G49" s="1">
        <v>9</v>
      </c>
      <c r="H49" s="10">
        <f>VLOOKUP(C:C,'[1]618活动物料分配清单'!$B:$H,7,0)</f>
        <v>6</v>
      </c>
      <c r="I49" s="10"/>
      <c r="J49" s="10">
        <f>VLOOKUP(C:C,'[1]618活动物料分配清单'!$B:$J,9,0)</f>
        <v>30</v>
      </c>
      <c r="K49" s="10">
        <f t="shared" si="4"/>
        <v>15</v>
      </c>
    </row>
    <row r="50" s="1" customFormat="1" spans="1:11">
      <c r="A50" s="8">
        <v>76</v>
      </c>
      <c r="B50" s="8">
        <v>30</v>
      </c>
      <c r="C50" s="5">
        <v>113025</v>
      </c>
      <c r="D50" s="5" t="s">
        <v>139</v>
      </c>
      <c r="E50" s="5" t="s">
        <v>182</v>
      </c>
      <c r="F50" s="6" t="s">
        <v>73</v>
      </c>
      <c r="G50" s="1">
        <v>9</v>
      </c>
      <c r="H50" s="10">
        <f>VLOOKUP(C:C,'[1]618活动物料分配清单'!$B:$H,7,0)</f>
        <v>6</v>
      </c>
      <c r="I50" s="10" t="s">
        <v>180</v>
      </c>
      <c r="J50" s="10">
        <f>VLOOKUP(C:C,'[1]618活动物料分配清单'!$B:$J,9,0)</f>
        <v>30</v>
      </c>
      <c r="K50" s="10">
        <f t="shared" si="4"/>
        <v>15</v>
      </c>
    </row>
    <row r="51" s="1" customFormat="1" spans="1:11">
      <c r="A51" s="8">
        <v>77</v>
      </c>
      <c r="B51" s="8">
        <v>30</v>
      </c>
      <c r="C51" s="5">
        <v>119263</v>
      </c>
      <c r="D51" s="5" t="s">
        <v>128</v>
      </c>
      <c r="E51" s="5" t="s">
        <v>182</v>
      </c>
      <c r="F51" s="6" t="s">
        <v>73</v>
      </c>
      <c r="G51" s="1">
        <v>9</v>
      </c>
      <c r="H51" s="10">
        <f>VLOOKUP(C:C,'[1]618活动物料分配清单'!$B:$H,7,0)</f>
        <v>6</v>
      </c>
      <c r="I51" s="10"/>
      <c r="J51" s="10">
        <f>VLOOKUP(C:C,'[1]618活动物料分配清单'!$B:$J,9,0)</f>
        <v>30</v>
      </c>
      <c r="K51" s="10">
        <v>25</v>
      </c>
    </row>
    <row r="52" s="1" customFormat="1" spans="1:11">
      <c r="A52" s="8">
        <v>78</v>
      </c>
      <c r="B52" s="8">
        <v>30</v>
      </c>
      <c r="C52" s="5">
        <v>102479</v>
      </c>
      <c r="D52" s="5" t="s">
        <v>117</v>
      </c>
      <c r="E52" s="5" t="s">
        <v>183</v>
      </c>
      <c r="F52" s="6" t="s">
        <v>73</v>
      </c>
      <c r="G52" s="1">
        <v>9</v>
      </c>
      <c r="H52" s="10">
        <f>VLOOKUP(C:C,'[1]618活动物料分配清单'!$B:$H,7,0)</f>
        <v>6</v>
      </c>
      <c r="I52" s="10"/>
      <c r="J52" s="10">
        <f>VLOOKUP(C:C,'[1]618活动物料分配清单'!$B:$J,9,0)</f>
        <v>30</v>
      </c>
      <c r="K52" s="10">
        <f t="shared" ref="K52:K56" si="5">J52/2</f>
        <v>15</v>
      </c>
    </row>
    <row r="53" s="1" customFormat="1" spans="1:11">
      <c r="A53" s="8">
        <v>79</v>
      </c>
      <c r="B53" s="8">
        <v>30</v>
      </c>
      <c r="C53" s="5">
        <v>118951</v>
      </c>
      <c r="D53" s="5" t="s">
        <v>121</v>
      </c>
      <c r="E53" s="5" t="s">
        <v>182</v>
      </c>
      <c r="F53" s="6" t="s">
        <v>73</v>
      </c>
      <c r="G53" s="1">
        <v>8</v>
      </c>
      <c r="H53" s="10">
        <f>VLOOKUP(C:C,'[1]618活动物料分配清单'!$B:$H,7,0)</f>
        <v>5</v>
      </c>
      <c r="I53" s="10"/>
      <c r="J53" s="10">
        <f>VLOOKUP(C:C,'[1]618活动物料分配清单'!$B:$J,9,0)</f>
        <v>30</v>
      </c>
      <c r="K53" s="10">
        <f t="shared" si="5"/>
        <v>15</v>
      </c>
    </row>
    <row r="54" s="1" customFormat="1" spans="1:11">
      <c r="A54" s="8">
        <v>80</v>
      </c>
      <c r="B54" s="8">
        <v>30</v>
      </c>
      <c r="C54" s="5">
        <v>570</v>
      </c>
      <c r="D54" s="5" t="s">
        <v>138</v>
      </c>
      <c r="E54" s="5" t="s">
        <v>182</v>
      </c>
      <c r="F54" s="6" t="s">
        <v>73</v>
      </c>
      <c r="G54" s="1">
        <v>9</v>
      </c>
      <c r="H54" s="10">
        <f>VLOOKUP(C:C,'[1]618活动物料分配清单'!$B:$H,7,0)</f>
        <v>8</v>
      </c>
      <c r="I54" s="10"/>
      <c r="J54" s="10">
        <f>VLOOKUP(C:C,'[1]618活动物料分配清单'!$B:$J,9,0)</f>
        <v>30</v>
      </c>
      <c r="K54" s="10">
        <v>30</v>
      </c>
    </row>
    <row r="55" s="1" customFormat="1" spans="1:11">
      <c r="A55" s="8">
        <v>82</v>
      </c>
      <c r="B55" s="8">
        <v>30</v>
      </c>
      <c r="C55" s="5">
        <v>748</v>
      </c>
      <c r="D55" s="5" t="s">
        <v>105</v>
      </c>
      <c r="E55" s="5" t="s">
        <v>178</v>
      </c>
      <c r="F55" s="6" t="s">
        <v>73</v>
      </c>
      <c r="G55" s="1">
        <v>9</v>
      </c>
      <c r="H55" s="10">
        <f>VLOOKUP(C:C,'[1]618活动物料分配清单'!$B:$H,7,0)</f>
        <v>6</v>
      </c>
      <c r="I55" s="10"/>
      <c r="J55" s="10">
        <f>VLOOKUP(C:C,'[1]618活动物料分配清单'!$B:$J,9,0)</f>
        <v>30</v>
      </c>
      <c r="K55" s="10">
        <v>20</v>
      </c>
    </row>
    <row r="56" s="1" customFormat="1" spans="1:11">
      <c r="A56" s="8">
        <v>81</v>
      </c>
      <c r="B56" s="8">
        <v>30</v>
      </c>
      <c r="C56" s="5">
        <v>102564</v>
      </c>
      <c r="D56" s="5" t="s">
        <v>135</v>
      </c>
      <c r="E56" s="5" t="s">
        <v>178</v>
      </c>
      <c r="F56" s="6" t="s">
        <v>73</v>
      </c>
      <c r="G56" s="1">
        <v>9</v>
      </c>
      <c r="H56" s="10">
        <f>VLOOKUP(C:C,'[1]618活动物料分配清单'!$B:$H,7,0)</f>
        <v>6</v>
      </c>
      <c r="I56" s="10" t="s">
        <v>180</v>
      </c>
      <c r="J56" s="10">
        <f>VLOOKUP(C:C,'[1]618活动物料分配清单'!$B:$J,9,0)</f>
        <v>30</v>
      </c>
      <c r="K56" s="10">
        <f t="shared" si="5"/>
        <v>15</v>
      </c>
    </row>
    <row r="57" s="1" customFormat="1" spans="1:11">
      <c r="A57" s="8">
        <v>83</v>
      </c>
      <c r="B57" s="8">
        <v>30</v>
      </c>
      <c r="C57" s="5">
        <v>122906</v>
      </c>
      <c r="D57" s="5" t="s">
        <v>140</v>
      </c>
      <c r="E57" s="5" t="s">
        <v>182</v>
      </c>
      <c r="F57" s="6" t="s">
        <v>73</v>
      </c>
      <c r="G57" s="1">
        <v>9</v>
      </c>
      <c r="H57" s="10">
        <f>VLOOKUP(C:C,'[1]618活动物料分配清单'!$B:$H,7,0)</f>
        <v>5</v>
      </c>
      <c r="I57" s="10" t="str">
        <f>VLOOKUP(C:C,'[1]618活动物料分配清单'!$B:$N,13,0)</f>
        <v>大</v>
      </c>
      <c r="J57" s="10">
        <f>VLOOKUP(C:C,'[1]618活动物料分配清单'!$B:$J,9,0)</f>
        <v>30</v>
      </c>
      <c r="K57" s="10">
        <v>20</v>
      </c>
    </row>
    <row r="58" s="12" customFormat="1" spans="1:11">
      <c r="A58" s="8">
        <v>92</v>
      </c>
      <c r="B58" s="8">
        <v>30</v>
      </c>
      <c r="C58" s="5">
        <v>102565</v>
      </c>
      <c r="D58" s="5" t="s">
        <v>188</v>
      </c>
      <c r="E58" s="5" t="s">
        <v>177</v>
      </c>
      <c r="F58" s="6" t="s">
        <v>73</v>
      </c>
      <c r="G58" s="1">
        <v>9</v>
      </c>
      <c r="H58" s="10">
        <f>VLOOKUP(C:C,'[1]618活动物料分配清单'!$B:$H,7,0)</f>
        <v>6</v>
      </c>
      <c r="I58" s="10"/>
      <c r="J58" s="10">
        <f>VLOOKUP(C:C,'[1]618活动物料分配清单'!$B:$J,9,0)</f>
        <v>30</v>
      </c>
      <c r="K58" s="10">
        <v>20</v>
      </c>
    </row>
    <row r="59" s="1" customFormat="1" spans="1:11">
      <c r="A59" s="8">
        <v>85</v>
      </c>
      <c r="B59" s="8">
        <v>30</v>
      </c>
      <c r="C59" s="5">
        <v>122198</v>
      </c>
      <c r="D59" s="5" t="s">
        <v>114</v>
      </c>
      <c r="E59" s="5" t="s">
        <v>183</v>
      </c>
      <c r="F59" s="6" t="s">
        <v>73</v>
      </c>
      <c r="G59" s="1">
        <v>9</v>
      </c>
      <c r="H59" s="10">
        <f>VLOOKUP(C:C,'[1]618活动物料分配清单'!$B:$H,7,0)</f>
        <v>6</v>
      </c>
      <c r="I59" s="10"/>
      <c r="J59" s="10">
        <f>VLOOKUP(C:C,'[1]618活动物料分配清单'!$B:$J,9,0)</f>
        <v>30</v>
      </c>
      <c r="K59" s="10">
        <v>25</v>
      </c>
    </row>
    <row r="60" s="1" customFormat="1" spans="1:11">
      <c r="A60" s="8">
        <v>86</v>
      </c>
      <c r="B60" s="8">
        <v>30</v>
      </c>
      <c r="C60" s="5">
        <v>355</v>
      </c>
      <c r="D60" s="5" t="s">
        <v>101</v>
      </c>
      <c r="E60" s="5" t="s">
        <v>183</v>
      </c>
      <c r="F60" s="6" t="s">
        <v>73</v>
      </c>
      <c r="G60" s="1">
        <v>9</v>
      </c>
      <c r="H60" s="10">
        <f>VLOOKUP(C:C,'[1]618活动物料分配清单'!$B:$H,7,0)</f>
        <v>6</v>
      </c>
      <c r="I60" s="10"/>
      <c r="J60" s="10">
        <f>VLOOKUP(C:C,'[1]618活动物料分配清单'!$B:$J,9,0)</f>
        <v>30</v>
      </c>
      <c r="K60" s="10">
        <v>20</v>
      </c>
    </row>
    <row r="61" s="1" customFormat="1" spans="1:11">
      <c r="A61" s="8">
        <v>104</v>
      </c>
      <c r="B61" s="8">
        <v>30</v>
      </c>
      <c r="C61" s="5">
        <v>102935</v>
      </c>
      <c r="D61" s="5" t="s">
        <v>99</v>
      </c>
      <c r="E61" s="5" t="s">
        <v>175</v>
      </c>
      <c r="F61" s="6" t="s">
        <v>73</v>
      </c>
      <c r="G61" s="1">
        <v>9</v>
      </c>
      <c r="H61" s="10">
        <f>VLOOKUP(C:C,'[1]618活动物料分配清单'!$B:$H,7,0)</f>
        <v>6</v>
      </c>
      <c r="I61" s="10"/>
      <c r="J61" s="10">
        <f>VLOOKUP(C:C,'[1]618活动物料分配清单'!$B:$J,9,0)</f>
        <v>40</v>
      </c>
      <c r="K61" s="10">
        <v>25</v>
      </c>
    </row>
    <row r="62" s="1" customFormat="1" spans="1:11">
      <c r="A62" s="8">
        <v>90</v>
      </c>
      <c r="B62" s="8">
        <v>30</v>
      </c>
      <c r="C62" s="5">
        <v>367</v>
      </c>
      <c r="D62" s="5" t="s">
        <v>107</v>
      </c>
      <c r="E62" s="5" t="s">
        <v>181</v>
      </c>
      <c r="F62" s="6" t="s">
        <v>73</v>
      </c>
      <c r="G62" s="1">
        <v>9</v>
      </c>
      <c r="H62" s="10">
        <f>VLOOKUP(C:C,'[1]618活动物料分配清单'!$B:$H,7,0)</f>
        <v>8</v>
      </c>
      <c r="I62" s="10" t="str">
        <f>VLOOKUP(C:C,'[1]618活动物料分配清单'!$B:$N,13,0)</f>
        <v>小</v>
      </c>
      <c r="J62" s="10">
        <f>VLOOKUP(C:C,'[1]618活动物料分配清单'!$B:$J,9,0)</f>
        <v>30</v>
      </c>
      <c r="K62" s="10">
        <f t="shared" ref="K62:K65" si="6">J62/2</f>
        <v>15</v>
      </c>
    </row>
    <row r="63" s="1" customFormat="1" spans="1:11">
      <c r="A63" s="8">
        <v>91</v>
      </c>
      <c r="B63" s="8">
        <v>30</v>
      </c>
      <c r="C63" s="5">
        <v>329</v>
      </c>
      <c r="D63" s="5" t="s">
        <v>84</v>
      </c>
      <c r="E63" s="5" t="s">
        <v>182</v>
      </c>
      <c r="F63" s="6" t="s">
        <v>73</v>
      </c>
      <c r="G63" s="1">
        <v>9</v>
      </c>
      <c r="H63" s="10">
        <f>VLOOKUP(C:C,'[1]618活动物料分配清单'!$B:$H,7,0)</f>
        <v>6</v>
      </c>
      <c r="I63" s="10" t="str">
        <f>VLOOKUP(C:C,'[1]618活动物料分配清单'!$B:$N,13,0)</f>
        <v>大</v>
      </c>
      <c r="J63" s="10">
        <f>VLOOKUP(C:C,'[1]618活动物料分配清单'!$B:$J,9,0)</f>
        <v>30</v>
      </c>
      <c r="K63" s="10">
        <v>30</v>
      </c>
    </row>
    <row r="64" s="1" customFormat="1" spans="1:11">
      <c r="A64" s="8">
        <v>105</v>
      </c>
      <c r="B64" s="8">
        <v>30</v>
      </c>
      <c r="C64" s="5">
        <v>103199</v>
      </c>
      <c r="D64" s="5" t="s">
        <v>90</v>
      </c>
      <c r="E64" s="5" t="s">
        <v>177</v>
      </c>
      <c r="F64" s="6" t="s">
        <v>73</v>
      </c>
      <c r="G64" s="1">
        <v>9</v>
      </c>
      <c r="H64" s="10">
        <f>VLOOKUP(C:C,'[1]618活动物料分配清单'!$B:$H,7,0)</f>
        <v>8</v>
      </c>
      <c r="I64" s="10" t="s">
        <v>180</v>
      </c>
      <c r="J64" s="10">
        <f>VLOOKUP(C:C,'[1]618活动物料分配清单'!$B:$J,9,0)</f>
        <v>40</v>
      </c>
      <c r="K64" s="10">
        <f t="shared" si="6"/>
        <v>20</v>
      </c>
    </row>
    <row r="65" s="1" customFormat="1" spans="1:11">
      <c r="A65" s="8">
        <v>93</v>
      </c>
      <c r="B65" s="8">
        <v>30</v>
      </c>
      <c r="C65" s="5">
        <v>743</v>
      </c>
      <c r="D65" s="5" t="s">
        <v>102</v>
      </c>
      <c r="E65" s="5" t="s">
        <v>183</v>
      </c>
      <c r="F65" s="6" t="s">
        <v>73</v>
      </c>
      <c r="G65" s="1">
        <v>9</v>
      </c>
      <c r="H65" s="10">
        <f>VLOOKUP(C:C,'[1]618活动物料分配清单'!$B:$H,7,0)</f>
        <v>6</v>
      </c>
      <c r="I65" s="10" t="s">
        <v>180</v>
      </c>
      <c r="J65" s="10">
        <f>VLOOKUP(C:C,'[1]618活动物料分配清单'!$B:$J,9,0)</f>
        <v>40</v>
      </c>
      <c r="K65" s="10">
        <f t="shared" si="6"/>
        <v>20</v>
      </c>
    </row>
    <row r="66" s="1" customFormat="1" spans="1:11">
      <c r="A66" s="8">
        <v>96</v>
      </c>
      <c r="B66" s="8">
        <v>30</v>
      </c>
      <c r="C66" s="5">
        <v>740</v>
      </c>
      <c r="D66" s="5" t="s">
        <v>110</v>
      </c>
      <c r="E66" s="5" t="s">
        <v>183</v>
      </c>
      <c r="F66" s="6" t="s">
        <v>73</v>
      </c>
      <c r="G66" s="1">
        <v>9</v>
      </c>
      <c r="H66" s="10">
        <f>VLOOKUP(C:C,'[1]618活动物料分配清单'!$B:$H,7,0)</f>
        <v>6</v>
      </c>
      <c r="I66" s="10" t="str">
        <f>VLOOKUP(C:C,'[1]618活动物料分配清单'!$B:$N,13,0)</f>
        <v>大</v>
      </c>
      <c r="J66" s="10">
        <f>VLOOKUP(C:C,'[1]618活动物料分配清单'!$B:$J,9,0)</f>
        <v>30</v>
      </c>
      <c r="K66" s="10">
        <v>20</v>
      </c>
    </row>
    <row r="67" s="1" customFormat="1" spans="1:11">
      <c r="A67" s="8">
        <v>109</v>
      </c>
      <c r="B67" s="8">
        <v>30</v>
      </c>
      <c r="C67" s="5">
        <v>106485</v>
      </c>
      <c r="D67" s="5" t="s">
        <v>94</v>
      </c>
      <c r="E67" s="5" t="s">
        <v>175</v>
      </c>
      <c r="F67" s="6" t="s">
        <v>73</v>
      </c>
      <c r="G67" s="1">
        <v>10</v>
      </c>
      <c r="H67" s="10">
        <f>VLOOKUP(C:C,'[1]618活动物料分配清单'!$B:$H,7,0)</f>
        <v>6</v>
      </c>
      <c r="I67" s="10" t="s">
        <v>180</v>
      </c>
      <c r="J67" s="10">
        <f>VLOOKUP(C:C,'[1]618活动物料分配清单'!$B:$J,9,0)</f>
        <v>40</v>
      </c>
      <c r="K67" s="10">
        <v>25</v>
      </c>
    </row>
    <row r="68" s="1" customFormat="1" spans="1:11">
      <c r="A68" s="8">
        <v>100</v>
      </c>
      <c r="B68" s="8">
        <v>30</v>
      </c>
      <c r="C68" s="5">
        <v>733</v>
      </c>
      <c r="D68" s="5" t="s">
        <v>130</v>
      </c>
      <c r="E68" s="5" t="s">
        <v>183</v>
      </c>
      <c r="F68" s="6" t="s">
        <v>73</v>
      </c>
      <c r="G68" s="1">
        <v>9</v>
      </c>
      <c r="H68" s="10">
        <f>VLOOKUP(C:C,'[1]618活动物料分配清单'!$B:$H,7,0)</f>
        <v>6</v>
      </c>
      <c r="I68" s="10"/>
      <c r="J68" s="10">
        <f>VLOOKUP(C:C,'[1]618活动物料分配清单'!$B:$J,9,0)</f>
        <v>30</v>
      </c>
      <c r="K68" s="10">
        <v>20</v>
      </c>
    </row>
    <row r="69" s="1" customFormat="1" spans="1:11">
      <c r="A69" s="8">
        <v>88</v>
      </c>
      <c r="B69" s="8">
        <v>30</v>
      </c>
      <c r="C69" s="5">
        <v>106865</v>
      </c>
      <c r="D69" s="5" t="s">
        <v>106</v>
      </c>
      <c r="E69" s="5" t="s">
        <v>175</v>
      </c>
      <c r="F69" s="6" t="s">
        <v>73</v>
      </c>
      <c r="G69" s="1">
        <v>9</v>
      </c>
      <c r="H69" s="10">
        <f>VLOOKUP(C:C,'[1]618活动物料分配清单'!$B:$H,7,0)</f>
        <v>8</v>
      </c>
      <c r="I69" s="10" t="str">
        <f>VLOOKUP(C:C,'[1]618活动物料分配清单'!$B:$N,13,0)</f>
        <v>大</v>
      </c>
      <c r="J69" s="10">
        <f>VLOOKUP(C:C,'[1]618活动物料分配清单'!$B:$J,9,0)</f>
        <v>30</v>
      </c>
      <c r="K69" s="10">
        <v>20</v>
      </c>
    </row>
    <row r="70" s="1" customFormat="1" spans="1:11">
      <c r="A70" s="8">
        <v>102</v>
      </c>
      <c r="B70" s="8">
        <v>30</v>
      </c>
      <c r="C70" s="5">
        <v>572</v>
      </c>
      <c r="D70" s="5" t="s">
        <v>91</v>
      </c>
      <c r="E70" s="5" t="s">
        <v>182</v>
      </c>
      <c r="F70" s="6" t="s">
        <v>73</v>
      </c>
      <c r="G70" s="1">
        <v>9</v>
      </c>
      <c r="H70" s="10">
        <f>VLOOKUP(C:C,'[1]618活动物料分配清单'!$B:$H,7,0)</f>
        <v>6</v>
      </c>
      <c r="I70" s="10" t="s">
        <v>180</v>
      </c>
      <c r="J70" s="10">
        <f>VLOOKUP(C:C,'[1]618活动物料分配清单'!$B:$J,9,0)</f>
        <v>50</v>
      </c>
      <c r="K70" s="10">
        <f t="shared" ref="K70:K72" si="7">J70/2</f>
        <v>25</v>
      </c>
    </row>
    <row r="71" s="1" customFormat="1" spans="1:11">
      <c r="A71" s="8">
        <v>99</v>
      </c>
      <c r="B71" s="8">
        <v>30</v>
      </c>
      <c r="C71" s="5">
        <v>107728</v>
      </c>
      <c r="D71" s="5" t="s">
        <v>189</v>
      </c>
      <c r="E71" s="5" t="s">
        <v>178</v>
      </c>
      <c r="F71" s="6" t="s">
        <v>73</v>
      </c>
      <c r="G71" s="1">
        <v>9</v>
      </c>
      <c r="H71" s="10">
        <f>VLOOKUP(C:C,'[1]618活动物料分配清单'!$B:$H,7,0)</f>
        <v>8</v>
      </c>
      <c r="I71" s="10"/>
      <c r="J71" s="10">
        <f>VLOOKUP(C:C,'[1]618活动物料分配清单'!$B:$J,9,0)</f>
        <v>40</v>
      </c>
      <c r="K71" s="10">
        <f t="shared" si="7"/>
        <v>20</v>
      </c>
    </row>
    <row r="72" s="10" customFormat="1" spans="1:11">
      <c r="A72" s="8">
        <v>111</v>
      </c>
      <c r="B72" s="8">
        <v>30</v>
      </c>
      <c r="C72" s="5">
        <v>108277</v>
      </c>
      <c r="D72" s="5" t="s">
        <v>190</v>
      </c>
      <c r="E72" s="5" t="s">
        <v>177</v>
      </c>
      <c r="F72" s="6" t="s">
        <v>73</v>
      </c>
      <c r="G72" s="1">
        <v>9</v>
      </c>
      <c r="H72" s="10">
        <f>VLOOKUP(C:C,'[1]618活动物料分配清单'!$B:$H,7,0)</f>
        <v>6</v>
      </c>
      <c r="J72" s="10">
        <f>VLOOKUP(C:C,'[1]618活动物料分配清单'!$B:$J,9,0)</f>
        <v>40</v>
      </c>
      <c r="K72" s="10">
        <f t="shared" si="7"/>
        <v>20</v>
      </c>
    </row>
    <row r="73" s="1" customFormat="1" spans="1:11">
      <c r="A73" s="8">
        <v>62</v>
      </c>
      <c r="B73" s="8">
        <v>30</v>
      </c>
      <c r="C73" s="7">
        <v>110378</v>
      </c>
      <c r="D73" s="5" t="s">
        <v>148</v>
      </c>
      <c r="E73" s="5" t="s">
        <v>178</v>
      </c>
      <c r="F73" s="6" t="s">
        <v>73</v>
      </c>
      <c r="G73" s="1">
        <v>9</v>
      </c>
      <c r="H73" s="10">
        <f>VLOOKUP(C:C,'[1]618活动物料分配清单'!$B:$H,7,0)</f>
        <v>6</v>
      </c>
      <c r="I73" s="10" t="str">
        <f>VLOOKUP(C:C,'[1]618活动物料分配清单'!$B:$N,13,0)</f>
        <v>小</v>
      </c>
      <c r="J73" s="10">
        <f>VLOOKUP(C:C,'[1]618活动物料分配清单'!$B:$J,9,0)</f>
        <v>30</v>
      </c>
      <c r="K73" s="10">
        <v>20</v>
      </c>
    </row>
    <row r="74" s="1" customFormat="1" spans="1:11">
      <c r="A74" s="8">
        <v>106</v>
      </c>
      <c r="B74" s="8">
        <v>30</v>
      </c>
      <c r="C74" s="5">
        <v>113833</v>
      </c>
      <c r="D74" s="5" t="s">
        <v>127</v>
      </c>
      <c r="E74" s="5" t="s">
        <v>182</v>
      </c>
      <c r="F74" s="6" t="s">
        <v>73</v>
      </c>
      <c r="G74" s="1">
        <v>9</v>
      </c>
      <c r="H74" s="10">
        <f>VLOOKUP(C:C,'[1]618活动物料分配清单'!$B:$H,7,0)</f>
        <v>6</v>
      </c>
      <c r="I74" s="10"/>
      <c r="J74" s="10">
        <f>VLOOKUP(C:C,'[1]618活动物料分配清单'!$B:$J,9,0)</f>
        <v>30</v>
      </c>
      <c r="K74" s="10">
        <v>20</v>
      </c>
    </row>
    <row r="75" s="1" customFormat="1" spans="1:11">
      <c r="A75" s="8">
        <v>107</v>
      </c>
      <c r="B75" s="8">
        <v>30</v>
      </c>
      <c r="C75" s="5">
        <v>113008</v>
      </c>
      <c r="D75" s="5" t="s">
        <v>87</v>
      </c>
      <c r="E75" s="5" t="s">
        <v>182</v>
      </c>
      <c r="F75" s="6" t="s">
        <v>73</v>
      </c>
      <c r="G75" s="1">
        <v>9</v>
      </c>
      <c r="H75" s="10">
        <f>VLOOKUP(C:C,'[1]618活动物料分配清单'!$B:$H,7,0)</f>
        <v>6</v>
      </c>
      <c r="I75" s="10"/>
      <c r="J75" s="10">
        <f>VLOOKUP(C:C,'[1]618活动物料分配清单'!$B:$J,9,0)</f>
        <v>30</v>
      </c>
      <c r="K75" s="10">
        <f t="shared" ref="K75:K77" si="8">J75/2</f>
        <v>15</v>
      </c>
    </row>
    <row r="76" s="1" customFormat="1" spans="1:11">
      <c r="A76" s="8">
        <v>108</v>
      </c>
      <c r="B76" s="8">
        <v>30</v>
      </c>
      <c r="C76" s="5">
        <v>723</v>
      </c>
      <c r="D76" s="5" t="s">
        <v>109</v>
      </c>
      <c r="E76" s="5" t="s">
        <v>183</v>
      </c>
      <c r="F76" s="6" t="s">
        <v>73</v>
      </c>
      <c r="G76" s="1">
        <v>9</v>
      </c>
      <c r="H76" s="10">
        <f>VLOOKUP(C:C,'[1]618活动物料分配清单'!$B:$H,7,0)</f>
        <v>8</v>
      </c>
      <c r="I76" s="10"/>
      <c r="J76" s="10">
        <f>VLOOKUP(C:C,'[1]618活动物料分配清单'!$B:$J,9,0)</f>
        <v>30</v>
      </c>
      <c r="K76" s="10">
        <f t="shared" si="8"/>
        <v>15</v>
      </c>
    </row>
    <row r="77" s="1" customFormat="1" spans="1:11">
      <c r="A77" s="8">
        <v>110</v>
      </c>
      <c r="B77" s="8">
        <v>30</v>
      </c>
      <c r="C77" s="5">
        <v>515</v>
      </c>
      <c r="D77" s="5" t="s">
        <v>80</v>
      </c>
      <c r="E77" s="5" t="s">
        <v>183</v>
      </c>
      <c r="F77" s="6" t="s">
        <v>73</v>
      </c>
      <c r="G77" s="1">
        <v>9</v>
      </c>
      <c r="H77" s="10">
        <f>VLOOKUP(C:C,'[1]618活动物料分配清单'!$B:$H,7,0)</f>
        <v>8</v>
      </c>
      <c r="I77" s="10"/>
      <c r="J77" s="10">
        <f>VLOOKUP(C:C,'[1]618活动物料分配清单'!$B:$J,9,0)</f>
        <v>40</v>
      </c>
      <c r="K77" s="10">
        <f t="shared" si="8"/>
        <v>20</v>
      </c>
    </row>
    <row r="78" s="1" customFormat="1" spans="1:11">
      <c r="A78" s="8">
        <v>70</v>
      </c>
      <c r="B78" s="8">
        <v>30</v>
      </c>
      <c r="C78" s="5">
        <v>112415</v>
      </c>
      <c r="D78" s="5" t="s">
        <v>115</v>
      </c>
      <c r="E78" s="5" t="s">
        <v>177</v>
      </c>
      <c r="F78" s="6" t="s">
        <v>73</v>
      </c>
      <c r="G78" s="1">
        <v>9</v>
      </c>
      <c r="H78" s="10">
        <f>VLOOKUP(C:C,'[1]618活动物料分配清单'!$B:$H,7,0)</f>
        <v>6</v>
      </c>
      <c r="I78" s="10" t="s">
        <v>180</v>
      </c>
      <c r="J78" s="10">
        <f>VLOOKUP(C:C,'[1]618活动物料分配清单'!$B:$J,9,0)</f>
        <v>30</v>
      </c>
      <c r="K78" s="10">
        <v>20</v>
      </c>
    </row>
    <row r="79" s="12" customFormat="1" spans="1:11">
      <c r="A79" s="8">
        <v>66</v>
      </c>
      <c r="B79" s="8">
        <v>30</v>
      </c>
      <c r="C79" s="5">
        <v>113299</v>
      </c>
      <c r="D79" s="5" t="s">
        <v>120</v>
      </c>
      <c r="E79" s="5" t="s">
        <v>175</v>
      </c>
      <c r="F79" s="6" t="s">
        <v>73</v>
      </c>
      <c r="G79" s="1">
        <v>9</v>
      </c>
      <c r="H79" s="10">
        <f>VLOOKUP(C:C,'[1]618活动物料分配清单'!$B:$H,7,0)</f>
        <v>6</v>
      </c>
      <c r="I79" s="10" t="s">
        <v>180</v>
      </c>
      <c r="J79" s="10">
        <f>VLOOKUP(C:C,'[1]618活动物料分配清单'!$B:$J,9,0)</f>
        <v>30</v>
      </c>
      <c r="K79" s="10">
        <v>20</v>
      </c>
    </row>
    <row r="80" s="1" customFormat="1" spans="1:11">
      <c r="A80" s="8">
        <v>114</v>
      </c>
      <c r="B80" s="8">
        <v>30</v>
      </c>
      <c r="C80" s="5">
        <v>117184</v>
      </c>
      <c r="D80" s="5" t="s">
        <v>76</v>
      </c>
      <c r="E80" s="5" t="s">
        <v>183</v>
      </c>
      <c r="F80" s="6" t="s">
        <v>73</v>
      </c>
      <c r="G80" s="1">
        <v>9</v>
      </c>
      <c r="H80" s="10">
        <f>VLOOKUP(C:C,'[1]618活动物料分配清单'!$B:$H,7,0)</f>
        <v>6</v>
      </c>
      <c r="I80" s="10"/>
      <c r="J80" s="10">
        <f>VLOOKUP(C:C,'[1]618活动物料分配清单'!$B:$J,9,0)</f>
        <v>40</v>
      </c>
      <c r="K80" s="10">
        <f t="shared" ref="K80:K84" si="9">J80/2</f>
        <v>20</v>
      </c>
    </row>
    <row r="81" s="1" customFormat="1" spans="1:11">
      <c r="A81" s="8">
        <v>97</v>
      </c>
      <c r="B81" s="8">
        <v>30</v>
      </c>
      <c r="C81" s="5">
        <v>116482</v>
      </c>
      <c r="D81" s="5" t="s">
        <v>108</v>
      </c>
      <c r="E81" s="5" t="s">
        <v>175</v>
      </c>
      <c r="F81" s="6" t="s">
        <v>73</v>
      </c>
      <c r="G81" s="1">
        <v>9</v>
      </c>
      <c r="H81" s="10">
        <f>VLOOKUP(C:C,'[1]618活动物料分配清单'!$B:$H,7,0)</f>
        <v>6</v>
      </c>
      <c r="I81" s="10" t="s">
        <v>180</v>
      </c>
      <c r="J81" s="10">
        <f>VLOOKUP(C:C,'[1]618活动物料分配清单'!$B:$J,9,0)</f>
        <v>30</v>
      </c>
      <c r="K81" s="10">
        <v>20</v>
      </c>
    </row>
    <row r="82" s="1" customFormat="1" spans="1:11">
      <c r="A82" s="8">
        <v>101</v>
      </c>
      <c r="B82" s="8">
        <v>30</v>
      </c>
      <c r="C82" s="5">
        <v>116919</v>
      </c>
      <c r="D82" s="5" t="s">
        <v>100</v>
      </c>
      <c r="E82" s="5" t="s">
        <v>175</v>
      </c>
      <c r="F82" s="6" t="s">
        <v>73</v>
      </c>
      <c r="G82" s="1">
        <v>9</v>
      </c>
      <c r="H82" s="10">
        <f>VLOOKUP(C:C,'[1]618活动物料分配清单'!$B:$H,7,0)</f>
        <v>6</v>
      </c>
      <c r="I82" s="10" t="s">
        <v>180</v>
      </c>
      <c r="J82" s="10">
        <f>VLOOKUP(C:C,'[1]618活动物料分配清单'!$B:$J,9,0)</f>
        <v>30</v>
      </c>
      <c r="K82" s="10">
        <f t="shared" si="9"/>
        <v>15</v>
      </c>
    </row>
    <row r="83" s="1" customFormat="1" spans="1:11">
      <c r="A83" s="8">
        <v>64</v>
      </c>
      <c r="B83" s="8">
        <v>30</v>
      </c>
      <c r="C83" s="5">
        <v>117310</v>
      </c>
      <c r="D83" s="5" t="s">
        <v>133</v>
      </c>
      <c r="E83" s="5" t="s">
        <v>177</v>
      </c>
      <c r="F83" s="6" t="s">
        <v>73</v>
      </c>
      <c r="G83" s="1">
        <v>9</v>
      </c>
      <c r="H83" s="10">
        <f>VLOOKUP(C:C,'[1]618活动物料分配清单'!$B:$H,7,0)</f>
        <v>6</v>
      </c>
      <c r="I83" s="10"/>
      <c r="J83" s="10">
        <f>VLOOKUP(C:C,'[1]618活动物料分配清单'!$B:$J,9,0)</f>
        <v>30</v>
      </c>
      <c r="K83" s="10">
        <f t="shared" si="9"/>
        <v>15</v>
      </c>
    </row>
    <row r="84" s="1" customFormat="1" spans="1:11">
      <c r="A84" s="8">
        <v>69</v>
      </c>
      <c r="B84" s="8">
        <v>30</v>
      </c>
      <c r="C84" s="5">
        <v>118151</v>
      </c>
      <c r="D84" s="5" t="s">
        <v>124</v>
      </c>
      <c r="E84" s="5" t="s">
        <v>177</v>
      </c>
      <c r="F84" s="6" t="s">
        <v>73</v>
      </c>
      <c r="G84" s="1">
        <v>9</v>
      </c>
      <c r="H84" s="10">
        <f>VLOOKUP(C:C,'[1]618活动物料分配清单'!$B:$H,7,0)</f>
        <v>6</v>
      </c>
      <c r="I84" s="10"/>
      <c r="J84" s="10">
        <f>VLOOKUP(C:C,'[1]618活动物料分配清单'!$B:$J,9,0)</f>
        <v>30</v>
      </c>
      <c r="K84" s="10">
        <f t="shared" si="9"/>
        <v>15</v>
      </c>
    </row>
    <row r="85" s="1" customFormat="1" spans="1:11">
      <c r="A85" s="8">
        <v>45</v>
      </c>
      <c r="B85" s="8">
        <v>30</v>
      </c>
      <c r="C85" s="5">
        <v>391</v>
      </c>
      <c r="D85" s="5" t="s">
        <v>92</v>
      </c>
      <c r="E85" s="5" t="s">
        <v>177</v>
      </c>
      <c r="F85" s="6" t="s">
        <v>51</v>
      </c>
      <c r="G85" s="1">
        <v>11</v>
      </c>
      <c r="H85" s="10">
        <f>VLOOKUP(C:C,'[1]618活动物料分配清单'!$B:$H,7,0)</f>
        <v>8</v>
      </c>
      <c r="I85" s="10"/>
      <c r="J85" s="10">
        <f>VLOOKUP(C:C,'[1]618活动物料分配清单'!$B:$J,9,0)</f>
        <v>30</v>
      </c>
      <c r="K85" s="10">
        <v>20</v>
      </c>
    </row>
    <row r="86" s="12" customFormat="1" spans="1:11">
      <c r="A86" s="8">
        <v>42</v>
      </c>
      <c r="B86" s="8">
        <v>30</v>
      </c>
      <c r="C86" s="5">
        <v>539</v>
      </c>
      <c r="D86" s="5" t="s">
        <v>97</v>
      </c>
      <c r="E86" s="5" t="s">
        <v>178</v>
      </c>
      <c r="F86" s="6" t="s">
        <v>51</v>
      </c>
      <c r="G86" s="1">
        <v>11</v>
      </c>
      <c r="H86" s="10">
        <f>VLOOKUP(C:C,'[1]618活动物料分配清单'!$B:$H,7,0)</f>
        <v>6</v>
      </c>
      <c r="I86" s="10" t="s">
        <v>180</v>
      </c>
      <c r="J86" s="10">
        <f>VLOOKUP(C:C,'[1]618活动物料分配清单'!$B:$J,9,0)</f>
        <v>40</v>
      </c>
      <c r="K86" s="10">
        <f t="shared" ref="K86:K89" si="10">J86/2</f>
        <v>20</v>
      </c>
    </row>
    <row r="87" s="1" customFormat="1" spans="1:11">
      <c r="A87" s="8">
        <v>44</v>
      </c>
      <c r="B87" s="8">
        <v>30</v>
      </c>
      <c r="C87" s="5">
        <v>587</v>
      </c>
      <c r="D87" s="5" t="s">
        <v>103</v>
      </c>
      <c r="E87" s="5" t="s">
        <v>178</v>
      </c>
      <c r="F87" s="6" t="s">
        <v>51</v>
      </c>
      <c r="G87" s="1">
        <v>11</v>
      </c>
      <c r="H87" s="10">
        <f>VLOOKUP(C:C,'[1]618活动物料分配清单'!$B:$H,7,0)</f>
        <v>8</v>
      </c>
      <c r="I87" s="10" t="str">
        <f>VLOOKUP(C:C,'[1]618活动物料分配清单'!$B:$N,13,0)</f>
        <v>小</v>
      </c>
      <c r="J87" s="10">
        <f>VLOOKUP(C:C,'[1]618活动物料分配清单'!$B:$J,9,0)</f>
        <v>40</v>
      </c>
      <c r="K87" s="10">
        <f t="shared" si="10"/>
        <v>20</v>
      </c>
    </row>
    <row r="88" s="1" customFormat="1" spans="1:11">
      <c r="A88" s="8">
        <v>43</v>
      </c>
      <c r="B88" s="8">
        <v>30</v>
      </c>
      <c r="C88" s="5">
        <v>105751</v>
      </c>
      <c r="D88" s="5" t="s">
        <v>75</v>
      </c>
      <c r="E88" s="5" t="s">
        <v>183</v>
      </c>
      <c r="F88" s="6" t="s">
        <v>51</v>
      </c>
      <c r="G88" s="1">
        <v>11</v>
      </c>
      <c r="H88" s="10">
        <f>VLOOKUP(C:C,'[1]618活动物料分配清单'!$B:$H,7,0)</f>
        <v>8</v>
      </c>
      <c r="I88" s="10" t="s">
        <v>180</v>
      </c>
      <c r="J88" s="10">
        <f>VLOOKUP(C:C,'[1]618活动物料分配清单'!$B:$J,9,0)</f>
        <v>40</v>
      </c>
      <c r="K88" s="10">
        <f t="shared" si="10"/>
        <v>20</v>
      </c>
    </row>
    <row r="89" s="1" customFormat="1" spans="1:11">
      <c r="A89" s="8">
        <v>46</v>
      </c>
      <c r="B89" s="8">
        <v>30</v>
      </c>
      <c r="C89" s="5">
        <v>598</v>
      </c>
      <c r="D89" s="5" t="s">
        <v>71</v>
      </c>
      <c r="E89" s="5" t="s">
        <v>183</v>
      </c>
      <c r="F89" s="6" t="s">
        <v>51</v>
      </c>
      <c r="G89" s="1">
        <v>11</v>
      </c>
      <c r="H89" s="10">
        <f>VLOOKUP(C:C,'[1]618活动物料分配清单'!$B:$H,7,0)</f>
        <v>6</v>
      </c>
      <c r="I89" s="10"/>
      <c r="J89" s="10">
        <f>VLOOKUP(C:C,'[1]618活动物料分配清单'!$B:$J,9,0)</f>
        <v>40</v>
      </c>
      <c r="K89" s="10">
        <f t="shared" si="10"/>
        <v>20</v>
      </c>
    </row>
    <row r="90" s="1" customFormat="1" spans="1:11">
      <c r="A90" s="8">
        <v>48</v>
      </c>
      <c r="B90" s="8">
        <v>30</v>
      </c>
      <c r="C90" s="5">
        <v>101453</v>
      </c>
      <c r="D90" s="5" t="s">
        <v>74</v>
      </c>
      <c r="E90" s="5" t="s">
        <v>182</v>
      </c>
      <c r="F90" s="6" t="s">
        <v>51</v>
      </c>
      <c r="G90" s="1">
        <v>11</v>
      </c>
      <c r="H90" s="10">
        <f>VLOOKUP(C:C,'[1]618活动物料分配清单'!$B:$H,7,0)</f>
        <v>6</v>
      </c>
      <c r="I90" s="10" t="str">
        <f>VLOOKUP(C:C,'[1]618活动物料分配清单'!$B:$N,13,0)</f>
        <v>大</v>
      </c>
      <c r="J90" s="10">
        <f>VLOOKUP(C:C,'[1]618活动物料分配清单'!$B:$J,9,0)</f>
        <v>40</v>
      </c>
      <c r="K90" s="10">
        <v>25</v>
      </c>
    </row>
    <row r="91" s="1" customFormat="1" spans="1:11">
      <c r="A91" s="8">
        <v>50</v>
      </c>
      <c r="B91" s="8">
        <v>30</v>
      </c>
      <c r="C91" s="5">
        <v>106569</v>
      </c>
      <c r="D91" s="5" t="s">
        <v>77</v>
      </c>
      <c r="E91" s="5" t="s">
        <v>182</v>
      </c>
      <c r="F91" s="6" t="s">
        <v>51</v>
      </c>
      <c r="G91" s="1">
        <v>11</v>
      </c>
      <c r="H91" s="10">
        <f>VLOOKUP(C:C,'[1]618活动物料分配清单'!$B:$H,7,0)</f>
        <v>6</v>
      </c>
      <c r="I91" s="10"/>
      <c r="J91" s="10">
        <f>VLOOKUP(C:C,'[1]618活动物料分配清单'!$B:$J,9,0)</f>
        <v>40</v>
      </c>
      <c r="K91" s="10">
        <v>25</v>
      </c>
    </row>
    <row r="92" s="1" customFormat="1" spans="1:11">
      <c r="A92" s="8">
        <v>51</v>
      </c>
      <c r="B92" s="8">
        <v>30</v>
      </c>
      <c r="C92" s="5">
        <v>387</v>
      </c>
      <c r="D92" s="5" t="s">
        <v>58</v>
      </c>
      <c r="E92" s="5" t="s">
        <v>183</v>
      </c>
      <c r="F92" s="6" t="s">
        <v>51</v>
      </c>
      <c r="G92" s="1">
        <v>11</v>
      </c>
      <c r="H92" s="10">
        <f>VLOOKUP(C:C,'[1]618活动物料分配清单'!$B:$H,7,0)</f>
        <v>6</v>
      </c>
      <c r="I92" s="10" t="s">
        <v>180</v>
      </c>
      <c r="J92" s="10">
        <f>VLOOKUP(C:C,'[1]618活动物料分配清单'!$B:$J,9,0)</f>
        <v>40</v>
      </c>
      <c r="K92" s="10">
        <f t="shared" ref="K92:K96" si="11">J92/2</f>
        <v>20</v>
      </c>
    </row>
    <row r="93" s="1" customFormat="1" spans="1:11">
      <c r="A93" s="8">
        <v>53</v>
      </c>
      <c r="B93" s="8">
        <v>30</v>
      </c>
      <c r="C93" s="5">
        <v>747</v>
      </c>
      <c r="D93" s="5" t="s">
        <v>78</v>
      </c>
      <c r="E93" s="5" t="s">
        <v>182</v>
      </c>
      <c r="F93" s="6" t="s">
        <v>51</v>
      </c>
      <c r="G93" s="1">
        <v>11</v>
      </c>
      <c r="H93" s="10">
        <f>VLOOKUP(C:C,'[1]618活动物料分配清单'!$B:$H,7,0)</f>
        <v>8</v>
      </c>
      <c r="I93" s="10" t="s">
        <v>176</v>
      </c>
      <c r="J93" s="10">
        <f>VLOOKUP(C:C,'[1]618活动物料分配清单'!$B:$J,9,0)</f>
        <v>30</v>
      </c>
      <c r="K93" s="10">
        <f t="shared" si="11"/>
        <v>15</v>
      </c>
    </row>
    <row r="94" s="12" customFormat="1" spans="1:11">
      <c r="A94" s="8">
        <v>54</v>
      </c>
      <c r="B94" s="8">
        <v>30</v>
      </c>
      <c r="C94" s="5">
        <v>709</v>
      </c>
      <c r="D94" s="5" t="s">
        <v>50</v>
      </c>
      <c r="E94" s="5" t="s">
        <v>182</v>
      </c>
      <c r="F94" s="6" t="s">
        <v>51</v>
      </c>
      <c r="G94" s="1">
        <v>11</v>
      </c>
      <c r="H94" s="10">
        <f>VLOOKUP(C:C,'[1]618活动物料分配清单'!$B:$H,7,0)</f>
        <v>10</v>
      </c>
      <c r="I94" s="10" t="str">
        <f>VLOOKUP(C:C,'[1]618活动物料分配清单'!$B:$N,13,0)</f>
        <v>大</v>
      </c>
      <c r="J94" s="10">
        <f>VLOOKUP(C:C,'[1]618活动物料分配清单'!$B:$J,9,0)</f>
        <v>30</v>
      </c>
      <c r="K94" s="10">
        <v>25</v>
      </c>
    </row>
    <row r="95" s="1" customFormat="1" spans="1:11">
      <c r="A95" s="8">
        <v>57</v>
      </c>
      <c r="B95" s="8">
        <v>30</v>
      </c>
      <c r="C95" s="5">
        <v>114286</v>
      </c>
      <c r="D95" s="5" t="s">
        <v>83</v>
      </c>
      <c r="E95" s="5" t="s">
        <v>182</v>
      </c>
      <c r="F95" s="6" t="s">
        <v>51</v>
      </c>
      <c r="G95" s="1">
        <v>15</v>
      </c>
      <c r="H95" s="10">
        <f>VLOOKUP(C:C,'[1]618活动物料分配清单'!$B:$H,7,0)</f>
        <v>6</v>
      </c>
      <c r="I95" s="10" t="str">
        <f>VLOOKUP(C:C,'[1]618活动物料分配清单'!$B:$N,13,0)</f>
        <v>大</v>
      </c>
      <c r="J95" s="10">
        <f>VLOOKUP(C:C,'[1]618活动物料分配清单'!$B:$J,9,0)</f>
        <v>30</v>
      </c>
      <c r="K95" s="10">
        <v>25</v>
      </c>
    </row>
    <row r="96" s="1" customFormat="1" spans="1:11">
      <c r="A96" s="8">
        <v>58</v>
      </c>
      <c r="B96" s="8">
        <v>30</v>
      </c>
      <c r="C96" s="5">
        <v>737</v>
      </c>
      <c r="D96" s="5" t="s">
        <v>62</v>
      </c>
      <c r="E96" s="5" t="s">
        <v>183</v>
      </c>
      <c r="F96" s="6" t="s">
        <v>51</v>
      </c>
      <c r="G96" s="1">
        <v>15</v>
      </c>
      <c r="H96" s="10">
        <f>VLOOKUP(C:C,'[1]618活动物料分配清单'!$B:$H,7,0)</f>
        <v>10</v>
      </c>
      <c r="I96" s="10" t="str">
        <f>VLOOKUP(C:C,'[1]618活动物料分配清单'!$B:$N,13,0)</f>
        <v>大</v>
      </c>
      <c r="J96" s="10">
        <f>VLOOKUP(C:C,'[1]618活动物料分配清单'!$B:$J,9,0)</f>
        <v>50</v>
      </c>
      <c r="K96" s="10">
        <f t="shared" si="11"/>
        <v>25</v>
      </c>
    </row>
    <row r="97" s="1" customFormat="1" spans="1:11">
      <c r="A97" s="8">
        <v>60</v>
      </c>
      <c r="B97" s="8">
        <v>30</v>
      </c>
      <c r="C97" s="5">
        <v>106399</v>
      </c>
      <c r="D97" s="5" t="s">
        <v>57</v>
      </c>
      <c r="E97" s="5" t="s">
        <v>182</v>
      </c>
      <c r="F97" s="6" t="s">
        <v>51</v>
      </c>
      <c r="G97" s="1">
        <v>11</v>
      </c>
      <c r="H97" s="10">
        <f>VLOOKUP(C:C,'[1]618活动物料分配清单'!$B:$H,7,0)</f>
        <v>10</v>
      </c>
      <c r="I97" s="10" t="str">
        <f>VLOOKUP(C:C,'[1]618活动物料分配清单'!$B:$N,13,0)</f>
        <v>大</v>
      </c>
      <c r="J97" s="10">
        <f>VLOOKUP(C:C,'[1]618活动物料分配清单'!$B:$J,9,0)</f>
        <v>30</v>
      </c>
      <c r="K97" s="10">
        <v>25</v>
      </c>
    </row>
    <row r="98" s="1" customFormat="1" spans="1:11">
      <c r="A98" s="8">
        <v>59</v>
      </c>
      <c r="B98" s="8">
        <v>30</v>
      </c>
      <c r="C98" s="5">
        <v>726</v>
      </c>
      <c r="D98" s="5" t="s">
        <v>191</v>
      </c>
      <c r="E98" s="5" t="s">
        <v>177</v>
      </c>
      <c r="F98" s="6" t="s">
        <v>51</v>
      </c>
      <c r="G98" s="1">
        <v>11</v>
      </c>
      <c r="H98" s="10">
        <f>VLOOKUP(C:C,'[1]618活动物料分配清单'!$B:$H,7,0)</f>
        <v>6</v>
      </c>
      <c r="I98" s="10" t="s">
        <v>176</v>
      </c>
      <c r="J98" s="10">
        <f>VLOOKUP(C:C,'[1]618活动物料分配清单'!$B:$J,9,0)</f>
        <v>30</v>
      </c>
      <c r="K98" s="10">
        <v>20</v>
      </c>
    </row>
    <row r="99" s="1" customFormat="1" spans="1:11">
      <c r="A99" s="8">
        <v>56</v>
      </c>
      <c r="B99" s="8">
        <v>30</v>
      </c>
      <c r="C99" s="5">
        <v>746</v>
      </c>
      <c r="D99" s="5" t="s">
        <v>63</v>
      </c>
      <c r="E99" s="5" t="s">
        <v>178</v>
      </c>
      <c r="F99" s="6" t="s">
        <v>51</v>
      </c>
      <c r="G99" s="1">
        <v>11</v>
      </c>
      <c r="H99" s="10">
        <f>VLOOKUP(C:C,'[1]618活动物料分配清单'!$B:$H,7,0)</f>
        <v>6</v>
      </c>
      <c r="I99" s="10" t="s">
        <v>180</v>
      </c>
      <c r="J99" s="10">
        <f>VLOOKUP(C:C,'[1]618活动物料分配清单'!$B:$J,9,0)</f>
        <v>40</v>
      </c>
      <c r="K99" s="10">
        <f t="shared" ref="K99:K106" si="12">J99/2</f>
        <v>20</v>
      </c>
    </row>
    <row r="100" s="1" customFormat="1" spans="1:11">
      <c r="A100" s="8">
        <v>49</v>
      </c>
      <c r="B100" s="8">
        <v>30</v>
      </c>
      <c r="C100" s="5">
        <v>102934</v>
      </c>
      <c r="D100" s="5" t="s">
        <v>54</v>
      </c>
      <c r="E100" s="5" t="s">
        <v>177</v>
      </c>
      <c r="F100" s="6" t="s">
        <v>51</v>
      </c>
      <c r="G100" s="1">
        <v>11</v>
      </c>
      <c r="H100" s="10">
        <f>VLOOKUP(C:C,'[1]618活动物料分配清单'!$B:$H,7,0)</f>
        <v>10</v>
      </c>
      <c r="I100" s="10"/>
      <c r="J100" s="10">
        <f>VLOOKUP(C:C,'[1]618活动物料分配清单'!$B:$J,9,0)</f>
        <v>40</v>
      </c>
      <c r="K100" s="10">
        <f t="shared" si="12"/>
        <v>20</v>
      </c>
    </row>
    <row r="101" s="1" customFormat="1" spans="1:11">
      <c r="A101" s="8">
        <v>55</v>
      </c>
      <c r="B101" s="8">
        <v>30</v>
      </c>
      <c r="C101" s="5">
        <v>103198</v>
      </c>
      <c r="D101" s="5" t="s">
        <v>67</v>
      </c>
      <c r="E101" s="5" t="s">
        <v>177</v>
      </c>
      <c r="F101" s="6" t="s">
        <v>51</v>
      </c>
      <c r="G101" s="1">
        <v>11</v>
      </c>
      <c r="H101" s="10">
        <f>VLOOKUP(C:C,'[1]618活动物料分配清单'!$B:$H,7,0)</f>
        <v>6</v>
      </c>
      <c r="I101" s="10"/>
      <c r="J101" s="10">
        <f>VLOOKUP(C:C,'[1]618活动物料分配清单'!$B:$J,9,0)</f>
        <v>40</v>
      </c>
      <c r="K101" s="10">
        <f t="shared" si="12"/>
        <v>20</v>
      </c>
    </row>
    <row r="102" s="1" customFormat="1" spans="1:11">
      <c r="A102" s="8">
        <v>52</v>
      </c>
      <c r="B102" s="8">
        <v>30</v>
      </c>
      <c r="C102" s="5">
        <v>105910</v>
      </c>
      <c r="D102" s="5" t="s">
        <v>82</v>
      </c>
      <c r="E102" s="5" t="s">
        <v>175</v>
      </c>
      <c r="F102" s="6" t="s">
        <v>51</v>
      </c>
      <c r="G102" s="1">
        <v>11</v>
      </c>
      <c r="H102" s="10">
        <f>VLOOKUP(C:C,'[1]618活动物料分配清单'!$B:$H,7,0)</f>
        <v>6</v>
      </c>
      <c r="I102" s="10" t="s">
        <v>180</v>
      </c>
      <c r="J102" s="10">
        <f>VLOOKUP(C:C,'[1]618活动物料分配清单'!$B:$J,9,0)</f>
        <v>30</v>
      </c>
      <c r="K102" s="10">
        <f t="shared" si="12"/>
        <v>15</v>
      </c>
    </row>
    <row r="103" s="1" customFormat="1" spans="1:11">
      <c r="A103" s="8">
        <v>47</v>
      </c>
      <c r="B103" s="8">
        <v>30</v>
      </c>
      <c r="C103" s="5">
        <v>114622</v>
      </c>
      <c r="D103" s="5" t="s">
        <v>70</v>
      </c>
      <c r="E103" s="5" t="s">
        <v>177</v>
      </c>
      <c r="F103" s="6" t="s">
        <v>51</v>
      </c>
      <c r="G103" s="1">
        <v>11</v>
      </c>
      <c r="H103" s="10">
        <f>VLOOKUP(C:C,'[1]618活动物料分配清单'!$B:$H,7,0)</f>
        <v>6</v>
      </c>
      <c r="I103" s="10" t="str">
        <f>VLOOKUP(C:C,'[1]618活动物料分配清单'!$B:$N,13,0)</f>
        <v>大</v>
      </c>
      <c r="J103" s="10">
        <f>VLOOKUP(C:C,'[1]618活动物料分配清单'!$B:$J,9,0)</f>
        <v>40</v>
      </c>
      <c r="K103" s="10">
        <f t="shared" si="12"/>
        <v>20</v>
      </c>
    </row>
    <row r="104" s="1" customFormat="1" spans="1:11">
      <c r="A104" s="8">
        <v>33</v>
      </c>
      <c r="B104" s="8">
        <v>30</v>
      </c>
      <c r="C104" s="5">
        <v>357</v>
      </c>
      <c r="D104" s="5" t="s">
        <v>46</v>
      </c>
      <c r="E104" s="5" t="s">
        <v>177</v>
      </c>
      <c r="F104" s="6" t="s">
        <v>33</v>
      </c>
      <c r="G104" s="1">
        <v>11</v>
      </c>
      <c r="H104" s="10">
        <f>VLOOKUP(C:C,'[1]618活动物料分配清单'!$B:$H,7,0)</f>
        <v>8</v>
      </c>
      <c r="I104" s="10"/>
      <c r="J104" s="10">
        <f>VLOOKUP(C:C,'[1]618活动物料分配清单'!$B:$J,9,0)</f>
        <v>40</v>
      </c>
      <c r="K104" s="10">
        <f t="shared" si="12"/>
        <v>20</v>
      </c>
    </row>
    <row r="105" s="1" customFormat="1" spans="1:11">
      <c r="A105" s="8">
        <v>23</v>
      </c>
      <c r="B105" s="8">
        <v>30</v>
      </c>
      <c r="C105" s="5">
        <v>359</v>
      </c>
      <c r="D105" s="5" t="s">
        <v>60</v>
      </c>
      <c r="E105" s="5" t="s">
        <v>177</v>
      </c>
      <c r="F105" s="6" t="s">
        <v>33</v>
      </c>
      <c r="G105" s="1">
        <v>11</v>
      </c>
      <c r="H105" s="10">
        <f>VLOOKUP(C:C,'[1]618活动物料分配清单'!$B:$H,7,0)</f>
        <v>10</v>
      </c>
      <c r="I105" s="10"/>
      <c r="J105" s="10">
        <f>VLOOKUP(C:C,'[1]618活动物料分配清单'!$B:$J,9,0)</f>
        <v>40</v>
      </c>
      <c r="K105" s="10">
        <f t="shared" si="12"/>
        <v>20</v>
      </c>
    </row>
    <row r="106" s="1" customFormat="1" spans="1:11">
      <c r="A106" s="8">
        <v>17</v>
      </c>
      <c r="B106" s="8">
        <v>30</v>
      </c>
      <c r="C106" s="5">
        <v>103639</v>
      </c>
      <c r="D106" s="5" t="s">
        <v>85</v>
      </c>
      <c r="E106" s="5" t="s">
        <v>183</v>
      </c>
      <c r="F106" s="6" t="s">
        <v>33</v>
      </c>
      <c r="G106" s="1">
        <v>11</v>
      </c>
      <c r="H106" s="10">
        <f>VLOOKUP(C:C,'[1]618活动物料分配清单'!$B:$H,7,0)</f>
        <v>6</v>
      </c>
      <c r="I106" s="10" t="s">
        <v>192</v>
      </c>
      <c r="J106" s="10">
        <f>VLOOKUP(C:C,'[1]618活动物料分配清单'!$B:$J,9,0)</f>
        <v>40</v>
      </c>
      <c r="K106" s="10">
        <f t="shared" si="12"/>
        <v>20</v>
      </c>
    </row>
    <row r="107" s="1" customFormat="1" spans="1:11">
      <c r="A107" s="8">
        <v>25</v>
      </c>
      <c r="B107" s="8">
        <v>30</v>
      </c>
      <c r="C107" s="5">
        <v>379</v>
      </c>
      <c r="D107" s="5" t="s">
        <v>47</v>
      </c>
      <c r="E107" s="5" t="s">
        <v>177</v>
      </c>
      <c r="F107" s="6" t="s">
        <v>33</v>
      </c>
      <c r="G107" s="1">
        <v>11</v>
      </c>
      <c r="H107" s="10">
        <f>VLOOKUP(C:C,'[1]618活动物料分配清单'!$B:$H,7,0)</f>
        <v>6</v>
      </c>
      <c r="I107" s="10" t="s">
        <v>180</v>
      </c>
      <c r="J107" s="10">
        <f>VLOOKUP(C:C,'[1]618活动物料分配清单'!$B:$J,9,0)</f>
        <v>30</v>
      </c>
      <c r="K107" s="10">
        <v>30</v>
      </c>
    </row>
    <row r="108" s="1" customFormat="1" spans="1:11">
      <c r="A108" s="8">
        <v>19</v>
      </c>
      <c r="B108" s="8">
        <v>30</v>
      </c>
      <c r="C108" s="5">
        <v>513</v>
      </c>
      <c r="D108" s="5" t="s">
        <v>193</v>
      </c>
      <c r="E108" s="5" t="s">
        <v>182</v>
      </c>
      <c r="F108" s="6" t="s">
        <v>33</v>
      </c>
      <c r="G108" s="1">
        <v>11</v>
      </c>
      <c r="H108" s="10">
        <v>9</v>
      </c>
      <c r="I108" s="10" t="s">
        <v>180</v>
      </c>
      <c r="J108" s="10">
        <f>VLOOKUP(C:C,'[1]618活动物料分配清单'!$B:$J,9,0)</f>
        <v>40</v>
      </c>
      <c r="K108" s="10">
        <f t="shared" ref="K108:K111" si="13">J108/2</f>
        <v>20</v>
      </c>
    </row>
    <row r="109" s="1" customFormat="1" spans="1:11">
      <c r="A109" s="8">
        <v>20</v>
      </c>
      <c r="B109" s="8">
        <v>30</v>
      </c>
      <c r="C109" s="5">
        <v>104428</v>
      </c>
      <c r="D109" s="5" t="s">
        <v>95</v>
      </c>
      <c r="E109" s="5" t="s">
        <v>181</v>
      </c>
      <c r="F109" s="6" t="s">
        <v>33</v>
      </c>
      <c r="G109" s="1">
        <v>11</v>
      </c>
      <c r="H109" s="10">
        <f>VLOOKUP(C:C,'[1]618活动物料分配清单'!$B:$H,7,0)</f>
        <v>6</v>
      </c>
      <c r="I109" s="10" t="s">
        <v>176</v>
      </c>
      <c r="J109" s="10">
        <f>VLOOKUP(C:C,'[1]618活动物料分配清单'!$B:$J,9,0)</f>
        <v>30</v>
      </c>
      <c r="K109" s="10">
        <v>25</v>
      </c>
    </row>
    <row r="110" s="1" customFormat="1" spans="1:11">
      <c r="A110" s="8">
        <v>22</v>
      </c>
      <c r="B110" s="8">
        <v>30</v>
      </c>
      <c r="C110" s="5">
        <v>514</v>
      </c>
      <c r="D110" s="5" t="s">
        <v>61</v>
      </c>
      <c r="E110" s="5" t="s">
        <v>184</v>
      </c>
      <c r="F110" s="6" t="s">
        <v>33</v>
      </c>
      <c r="G110" s="1">
        <v>11</v>
      </c>
      <c r="H110" s="10">
        <f>VLOOKUP(C:C,'[1]618活动物料分配清单'!$B:$H,7,0)</f>
        <v>10</v>
      </c>
      <c r="I110" s="10" t="str">
        <f>VLOOKUP(C:C,'[1]618活动物料分配清单'!$B:$N,13,0)</f>
        <v>大</v>
      </c>
      <c r="J110" s="10">
        <f>VLOOKUP(C:C,'[1]618活动物料分配清单'!$B:$J,9,0)</f>
        <v>40</v>
      </c>
      <c r="K110" s="10">
        <f t="shared" si="13"/>
        <v>20</v>
      </c>
    </row>
    <row r="111" s="1" customFormat="1" spans="1:11">
      <c r="A111" s="8">
        <v>26</v>
      </c>
      <c r="B111" s="8">
        <v>30</v>
      </c>
      <c r="C111" s="5">
        <v>724</v>
      </c>
      <c r="D111" s="5" t="s">
        <v>55</v>
      </c>
      <c r="E111" s="5" t="s">
        <v>183</v>
      </c>
      <c r="F111" s="6" t="s">
        <v>33</v>
      </c>
      <c r="G111" s="1">
        <v>11</v>
      </c>
      <c r="H111" s="10">
        <f>VLOOKUP(C:C,'[1]618活动物料分配清单'!$B:$H,7,0)</f>
        <v>6</v>
      </c>
      <c r="I111" s="10"/>
      <c r="J111" s="10">
        <f>VLOOKUP(C:C,'[1]618活动物料分配清单'!$B:$J,9,0)</f>
        <v>30</v>
      </c>
      <c r="K111" s="10">
        <f t="shared" si="13"/>
        <v>15</v>
      </c>
    </row>
    <row r="112" s="12" customFormat="1" spans="1:11">
      <c r="A112" s="8">
        <v>28</v>
      </c>
      <c r="B112" s="8">
        <v>30</v>
      </c>
      <c r="C112" s="5">
        <v>377</v>
      </c>
      <c r="D112" s="5" t="s">
        <v>68</v>
      </c>
      <c r="E112" s="5" t="s">
        <v>183</v>
      </c>
      <c r="F112" s="6" t="s">
        <v>33</v>
      </c>
      <c r="G112" s="1">
        <v>11</v>
      </c>
      <c r="H112" s="10">
        <f>VLOOKUP(C:C,'[1]618活动物料分配清单'!$B:$H,7,0)</f>
        <v>6</v>
      </c>
      <c r="I112" s="10" t="s">
        <v>180</v>
      </c>
      <c r="J112" s="10">
        <f>VLOOKUP(C:C,'[1]618活动物料分配清单'!$B:$J,9,0)</f>
        <v>30</v>
      </c>
      <c r="K112" s="10">
        <v>30</v>
      </c>
    </row>
    <row r="113" s="1" customFormat="1" spans="1:11">
      <c r="A113" s="8">
        <v>29</v>
      </c>
      <c r="B113" s="8">
        <v>30</v>
      </c>
      <c r="C113" s="5">
        <v>54</v>
      </c>
      <c r="D113" s="5" t="s">
        <v>59</v>
      </c>
      <c r="E113" s="5" t="s">
        <v>181</v>
      </c>
      <c r="F113" s="6" t="s">
        <v>33</v>
      </c>
      <c r="G113" s="1">
        <v>11</v>
      </c>
      <c r="H113" s="10">
        <f>VLOOKUP(C:C,'[1]618活动物料分配清单'!$B:$H,7,0)</f>
        <v>6</v>
      </c>
      <c r="I113" s="10" t="s">
        <v>180</v>
      </c>
      <c r="J113" s="10">
        <f>VLOOKUP(C:C,'[1]618活动物料分配清单'!$B:$J,9,0)</f>
        <v>40</v>
      </c>
      <c r="K113" s="10">
        <v>30</v>
      </c>
    </row>
    <row r="114" s="1" customFormat="1" spans="1:11">
      <c r="A114" s="8">
        <v>30</v>
      </c>
      <c r="B114" s="8">
        <v>30</v>
      </c>
      <c r="C114" s="5">
        <v>118074</v>
      </c>
      <c r="D114" s="5" t="s">
        <v>66</v>
      </c>
      <c r="E114" s="5" t="s">
        <v>183</v>
      </c>
      <c r="F114" s="6" t="s">
        <v>33</v>
      </c>
      <c r="G114" s="1">
        <v>11</v>
      </c>
      <c r="H114" s="10">
        <f>VLOOKUP(C:C,'[1]618活动物料分配清单'!$B:$H,7,0)</f>
        <v>6</v>
      </c>
      <c r="I114" s="10" t="s">
        <v>180</v>
      </c>
      <c r="J114" s="10">
        <f>VLOOKUP(C:C,'[1]618活动物料分配清单'!$B:$J,9,0)</f>
        <v>30</v>
      </c>
      <c r="K114" s="10">
        <v>30</v>
      </c>
    </row>
    <row r="115" s="1" customFormat="1" spans="1:11">
      <c r="A115" s="8">
        <v>18</v>
      </c>
      <c r="B115" s="8">
        <v>30</v>
      </c>
      <c r="C115" s="5">
        <v>578</v>
      </c>
      <c r="D115" s="5" t="s">
        <v>53</v>
      </c>
      <c r="E115" s="5" t="s">
        <v>177</v>
      </c>
      <c r="F115" s="6" t="s">
        <v>33</v>
      </c>
      <c r="G115" s="1">
        <v>11</v>
      </c>
      <c r="H115" s="10">
        <f>VLOOKUP(C:C,'[1]618活动物料分配清单'!$B:$H,7,0)</f>
        <v>6</v>
      </c>
      <c r="I115" s="10" t="s">
        <v>180</v>
      </c>
      <c r="J115" s="10">
        <f>VLOOKUP(C:C,'[1]618活动物料分配清单'!$B:$J,9,0)</f>
        <v>40</v>
      </c>
      <c r="K115" s="10">
        <v>30</v>
      </c>
    </row>
    <row r="116" s="1" customFormat="1" spans="1:11">
      <c r="A116" s="8">
        <v>32</v>
      </c>
      <c r="B116" s="8">
        <v>30</v>
      </c>
      <c r="C116" s="5">
        <v>511</v>
      </c>
      <c r="D116" s="5" t="s">
        <v>45</v>
      </c>
      <c r="E116" s="5" t="s">
        <v>183</v>
      </c>
      <c r="F116" s="6" t="s">
        <v>33</v>
      </c>
      <c r="G116" s="1">
        <v>11</v>
      </c>
      <c r="H116" s="10">
        <f>VLOOKUP(C:C,'[1]618活动物料分配清单'!$B:$H,7,0)</f>
        <v>8</v>
      </c>
      <c r="I116" s="10" t="str">
        <f>VLOOKUP(C:C,'[1]618活动物料分配清单'!$B:$N,13,0)</f>
        <v>大</v>
      </c>
      <c r="J116" s="10">
        <f>VLOOKUP(C:C,'[1]618活动物料分配清单'!$B:$J,9,0)</f>
        <v>40</v>
      </c>
      <c r="K116" s="10">
        <v>35</v>
      </c>
    </row>
    <row r="117" s="12" customFormat="1" spans="1:11">
      <c r="A117" s="8">
        <v>24</v>
      </c>
      <c r="B117" s="8">
        <v>30</v>
      </c>
      <c r="C117" s="5">
        <v>581</v>
      </c>
      <c r="D117" s="5" t="s">
        <v>43</v>
      </c>
      <c r="E117" s="5" t="s">
        <v>177</v>
      </c>
      <c r="F117" s="6" t="s">
        <v>33</v>
      </c>
      <c r="G117" s="1">
        <v>11</v>
      </c>
      <c r="H117" s="10">
        <v>10</v>
      </c>
      <c r="I117" s="10" t="str">
        <f>VLOOKUP(C:C,'[1]618活动物料分配清单'!$B:$N,13,0)</f>
        <v>大</v>
      </c>
      <c r="J117" s="10">
        <f>VLOOKUP(C:C,'[1]618活动物料分配清单'!$B:$J,9,0)</f>
        <v>40</v>
      </c>
      <c r="K117" s="10">
        <f>J117/2</f>
        <v>20</v>
      </c>
    </row>
    <row r="118" s="1" customFormat="1" spans="1:11">
      <c r="A118" s="8">
        <v>34</v>
      </c>
      <c r="B118" s="8">
        <v>30</v>
      </c>
      <c r="C118" s="5">
        <v>707</v>
      </c>
      <c r="D118" s="5" t="s">
        <v>32</v>
      </c>
      <c r="E118" s="5" t="s">
        <v>183</v>
      </c>
      <c r="F118" s="6" t="s">
        <v>33</v>
      </c>
      <c r="G118" s="1">
        <v>11</v>
      </c>
      <c r="H118" s="10">
        <f>VLOOKUP(C:C,'[1]618活动物料分配清单'!$B:$H,7,0)</f>
        <v>8</v>
      </c>
      <c r="I118" s="10" t="str">
        <f>VLOOKUP(C:C,'[1]618活动物料分配清单'!$B:$N,13,0)</f>
        <v>大</v>
      </c>
      <c r="J118" s="10">
        <f>VLOOKUP(C:C,'[1]618活动物料分配清单'!$B:$J,9,0)</f>
        <v>40</v>
      </c>
      <c r="K118" s="10">
        <v>40</v>
      </c>
    </row>
    <row r="119" s="12" customFormat="1" spans="1:11">
      <c r="A119" s="8">
        <v>35</v>
      </c>
      <c r="B119" s="8">
        <v>30</v>
      </c>
      <c r="C119" s="5">
        <v>373</v>
      </c>
      <c r="D119" s="5" t="s">
        <v>42</v>
      </c>
      <c r="E119" s="5" t="s">
        <v>183</v>
      </c>
      <c r="F119" s="6" t="s">
        <v>33</v>
      </c>
      <c r="G119" s="1">
        <v>11</v>
      </c>
      <c r="H119" s="10">
        <f>VLOOKUP(C:C,'[1]618活动物料分配清单'!$B:$H,7,0)</f>
        <v>12</v>
      </c>
      <c r="I119" s="10" t="str">
        <f>VLOOKUP(C:C,'[1]618活动物料分配清单'!$B:$N,13,0)</f>
        <v>小</v>
      </c>
      <c r="J119" s="10">
        <f>VLOOKUP(C:C,'[1]618活动物料分配清单'!$B:$J,9,0)</f>
        <v>30</v>
      </c>
      <c r="K119" s="10">
        <v>30</v>
      </c>
    </row>
    <row r="120" s="1" customFormat="1" spans="1:11">
      <c r="A120" s="8">
        <v>37</v>
      </c>
      <c r="B120" s="8">
        <v>30</v>
      </c>
      <c r="C120" s="5">
        <v>546</v>
      </c>
      <c r="D120" s="5" t="s">
        <v>194</v>
      </c>
      <c r="E120" s="5" t="s">
        <v>183</v>
      </c>
      <c r="F120" s="6" t="s">
        <v>33</v>
      </c>
      <c r="G120" s="1">
        <v>11</v>
      </c>
      <c r="H120" s="10">
        <f>VLOOKUP(C:C,'[1]618活动物料分配清单'!$B:$H,7,0)</f>
        <v>12</v>
      </c>
      <c r="I120" s="10" t="s">
        <v>180</v>
      </c>
      <c r="J120" s="10">
        <f>VLOOKUP(C:C,'[1]618活动物料分配清单'!$B:$J,9,0)</f>
        <v>40</v>
      </c>
      <c r="K120" s="10">
        <v>30</v>
      </c>
    </row>
    <row r="121" s="1" customFormat="1" spans="1:11">
      <c r="A121" s="8">
        <v>38</v>
      </c>
      <c r="B121" s="8">
        <v>30</v>
      </c>
      <c r="C121" s="5">
        <v>585</v>
      </c>
      <c r="D121" s="5" t="s">
        <v>195</v>
      </c>
      <c r="E121" s="5" t="s">
        <v>177</v>
      </c>
      <c r="F121" s="6" t="s">
        <v>33</v>
      </c>
      <c r="G121" s="1">
        <v>11</v>
      </c>
      <c r="H121" s="10">
        <f>VLOOKUP(C:C,'[1]618活动物料分配清单'!$B:$H,7,0)</f>
        <v>12</v>
      </c>
      <c r="I121" s="12" t="str">
        <f>VLOOKUP(C:C,'[1]618活动物料分配清单'!$B:$N,13,0)</f>
        <v>大</v>
      </c>
      <c r="J121" s="10">
        <f>VLOOKUP(C:C,'[1]618活动物料分配清单'!$B:$J,9,0)</f>
        <v>60</v>
      </c>
      <c r="K121" s="10">
        <v>40</v>
      </c>
    </row>
    <row r="122" s="1" customFormat="1" spans="1:11">
      <c r="A122" s="8">
        <v>39</v>
      </c>
      <c r="B122" s="8">
        <v>30</v>
      </c>
      <c r="C122" s="5">
        <v>108656</v>
      </c>
      <c r="D122" s="5" t="s">
        <v>196</v>
      </c>
      <c r="E122" s="5" t="s">
        <v>184</v>
      </c>
      <c r="F122" s="6" t="s">
        <v>33</v>
      </c>
      <c r="G122" s="1">
        <v>11</v>
      </c>
      <c r="H122" s="10">
        <f>VLOOKUP(C:C,'[1]618活动物料分配清单'!$B:$H,7,0)</f>
        <v>6</v>
      </c>
      <c r="I122" s="10"/>
      <c r="J122" s="10">
        <f>VLOOKUP(C:C,'[1]618活动物料分配清单'!$B:$J,9,0)</f>
        <v>30</v>
      </c>
      <c r="K122" s="10">
        <v>20</v>
      </c>
    </row>
    <row r="123" s="1" customFormat="1" spans="1:11">
      <c r="A123" s="8">
        <v>41</v>
      </c>
      <c r="B123" s="8">
        <v>30</v>
      </c>
      <c r="C123" s="5">
        <v>107658</v>
      </c>
      <c r="D123" s="5" t="s">
        <v>197</v>
      </c>
      <c r="E123" s="5" t="s">
        <v>182</v>
      </c>
      <c r="F123" s="6" t="s">
        <v>33</v>
      </c>
      <c r="G123" s="1">
        <v>11</v>
      </c>
      <c r="H123" s="10">
        <f>VLOOKUP(C:C,'[1]618活动物料分配清单'!$B:$H,7,0)</f>
        <v>6</v>
      </c>
      <c r="I123" s="10" t="str">
        <f>VLOOKUP(C:C,'[1]618活动物料分配清单'!$B:$N,13,0)</f>
        <v>小</v>
      </c>
      <c r="J123" s="10">
        <f>VLOOKUP(C:C,'[1]618活动物料分配清单'!$B:$J,9,0)</f>
        <v>30</v>
      </c>
      <c r="K123" s="10">
        <v>30</v>
      </c>
    </row>
    <row r="124" s="1" customFormat="1" spans="1:11">
      <c r="A124" s="8">
        <v>21</v>
      </c>
      <c r="B124" s="8">
        <v>30</v>
      </c>
      <c r="C124" s="5">
        <v>744</v>
      </c>
      <c r="D124" s="5" t="s">
        <v>52</v>
      </c>
      <c r="E124" s="5" t="s">
        <v>175</v>
      </c>
      <c r="F124" s="6" t="s">
        <v>33</v>
      </c>
      <c r="G124" s="1">
        <v>11</v>
      </c>
      <c r="H124" s="10">
        <f>VLOOKUP(C:C,'[1]618活动物料分配清单'!$B:$H,7,0)</f>
        <v>6</v>
      </c>
      <c r="I124" s="10"/>
      <c r="J124" s="10">
        <f>VLOOKUP(C:C,'[1]618活动物料分配清单'!$B:$J,9,0)</f>
        <v>40</v>
      </c>
      <c r="K124" s="10">
        <f>J124/2</f>
        <v>20</v>
      </c>
    </row>
    <row r="125" s="1" customFormat="1" spans="1:11">
      <c r="A125" s="8">
        <v>27</v>
      </c>
      <c r="B125" s="8">
        <v>30</v>
      </c>
      <c r="C125" s="5">
        <v>105267</v>
      </c>
      <c r="D125" s="5" t="s">
        <v>198</v>
      </c>
      <c r="E125" s="5" t="s">
        <v>177</v>
      </c>
      <c r="F125" s="6" t="s">
        <v>33</v>
      </c>
      <c r="G125" s="1">
        <v>11</v>
      </c>
      <c r="H125" s="10">
        <f>VLOOKUP(C:C,'[1]618活动物料分配清单'!$B:$H,7,0)</f>
        <v>8</v>
      </c>
      <c r="I125" s="10" t="s">
        <v>180</v>
      </c>
      <c r="J125" s="10">
        <f>VLOOKUP(C:C,'[1]618活动物料分配清单'!$B:$J,9,0)</f>
        <v>50</v>
      </c>
      <c r="K125" s="10">
        <v>30</v>
      </c>
    </row>
    <row r="126" s="12" customFormat="1" spans="1:11">
      <c r="A126" s="8">
        <v>40</v>
      </c>
      <c r="B126" s="8">
        <v>30</v>
      </c>
      <c r="C126" s="5">
        <v>106066</v>
      </c>
      <c r="D126" s="5" t="s">
        <v>65</v>
      </c>
      <c r="E126" s="5" t="s">
        <v>175</v>
      </c>
      <c r="F126" s="6" t="s">
        <v>33</v>
      </c>
      <c r="G126" s="1">
        <v>11</v>
      </c>
      <c r="H126" s="10">
        <v>5</v>
      </c>
      <c r="I126" s="10"/>
      <c r="J126" s="10">
        <f>VLOOKUP(C:C,'[1]618活动物料分配清单'!$B:$J,9,0)</f>
        <v>30</v>
      </c>
      <c r="K126" s="10">
        <f>J126/2</f>
        <v>15</v>
      </c>
    </row>
    <row r="127" s="1" customFormat="1" spans="1:11">
      <c r="A127" s="8">
        <v>36</v>
      </c>
      <c r="B127" s="8">
        <v>30</v>
      </c>
      <c r="C127" s="5">
        <v>111219</v>
      </c>
      <c r="D127" s="5" t="s">
        <v>56</v>
      </c>
      <c r="E127" s="5" t="s">
        <v>177</v>
      </c>
      <c r="F127" s="6" t="s">
        <v>33</v>
      </c>
      <c r="G127" s="1">
        <v>16</v>
      </c>
      <c r="H127" s="10">
        <f>VLOOKUP(C:C,'[1]618活动物料分配清单'!$B:$H,7,0)</f>
        <v>6</v>
      </c>
      <c r="I127" s="12" t="str">
        <f>VLOOKUP(C:C,'[1]618活动物料分配清单'!$B:$N,13,0)</f>
        <v>大</v>
      </c>
      <c r="J127" s="10">
        <f>VLOOKUP(C:C,'[1]618活动物料分配清单'!$B:$J,9,0)</f>
        <v>50</v>
      </c>
      <c r="K127" s="10">
        <v>30</v>
      </c>
    </row>
    <row r="128" s="1" customFormat="1" spans="1:11">
      <c r="A128" s="8">
        <v>31</v>
      </c>
      <c r="B128" s="8">
        <v>30</v>
      </c>
      <c r="C128" s="5">
        <v>111400</v>
      </c>
      <c r="D128" s="5" t="s">
        <v>38</v>
      </c>
      <c r="E128" s="5" t="s">
        <v>178</v>
      </c>
      <c r="F128" s="6" t="s">
        <v>33</v>
      </c>
      <c r="G128" s="1">
        <v>11</v>
      </c>
      <c r="H128" s="10">
        <f>VLOOKUP(C:C,'[1]618活动物料分配清单'!$B:$H,7,0)</f>
        <v>6</v>
      </c>
      <c r="I128" s="12" t="s">
        <v>180</v>
      </c>
      <c r="J128" s="10">
        <f>VLOOKUP(C:C,'[1]618活动物料分配清单'!$B:$J,9,0)</f>
        <v>40</v>
      </c>
      <c r="K128" s="10">
        <v>30</v>
      </c>
    </row>
    <row r="129" s="1" customFormat="1" spans="1:11">
      <c r="A129" s="8">
        <v>15</v>
      </c>
      <c r="B129" s="8">
        <v>30</v>
      </c>
      <c r="C129" s="16">
        <v>341</v>
      </c>
      <c r="D129" s="5" t="s">
        <v>29</v>
      </c>
      <c r="E129" s="5" t="s">
        <v>178</v>
      </c>
      <c r="F129" s="6" t="s">
        <v>30</v>
      </c>
      <c r="G129" s="1">
        <v>16</v>
      </c>
      <c r="H129" s="10">
        <f>VLOOKUP(C:C,'[1]618活动物料分配清单'!$B:$H,7,0)</f>
        <v>15</v>
      </c>
      <c r="I129" s="12" t="str">
        <f>VLOOKUP(C:C,'[1]618活动物料分配清单'!$B:$N,13,0)</f>
        <v>大</v>
      </c>
      <c r="J129" s="10">
        <v>55</v>
      </c>
      <c r="K129" s="10">
        <v>40</v>
      </c>
    </row>
    <row r="130" s="1" customFormat="1" spans="1:11">
      <c r="A130" s="8">
        <v>9</v>
      </c>
      <c r="B130" s="8">
        <v>30</v>
      </c>
      <c r="C130" s="5">
        <v>120844</v>
      </c>
      <c r="D130" s="5" t="s">
        <v>79</v>
      </c>
      <c r="E130" s="5" t="s">
        <v>182</v>
      </c>
      <c r="F130" s="6" t="s">
        <v>30</v>
      </c>
      <c r="G130" s="1">
        <v>16</v>
      </c>
      <c r="H130" s="10">
        <f>VLOOKUP(C:C,'[1]618活动物料分配清单'!$B:$H,7,0)</f>
        <v>6</v>
      </c>
      <c r="I130" s="10"/>
      <c r="J130" s="10">
        <f>VLOOKUP(C:C,'[1]618活动物料分配清单'!$B:$J,9,0)</f>
        <v>30</v>
      </c>
      <c r="K130" s="10">
        <v>20</v>
      </c>
    </row>
    <row r="131" s="1" customFormat="1" spans="1:11">
      <c r="A131" s="8">
        <v>11</v>
      </c>
      <c r="B131" s="8">
        <v>30</v>
      </c>
      <c r="C131" s="5">
        <v>712</v>
      </c>
      <c r="D131" s="5" t="s">
        <v>35</v>
      </c>
      <c r="E131" s="5" t="s">
        <v>183</v>
      </c>
      <c r="F131" s="6" t="s">
        <v>30</v>
      </c>
      <c r="G131" s="1">
        <v>16</v>
      </c>
      <c r="H131" s="10">
        <f>VLOOKUP(C:C,'[1]618活动物料分配清单'!$B:$H,7,0)</f>
        <v>8</v>
      </c>
      <c r="I131" s="12" t="s">
        <v>199</v>
      </c>
      <c r="J131" s="10">
        <f>VLOOKUP(C:C,'[1]618活动物料分配清单'!$B:$J,9,0)</f>
        <v>40</v>
      </c>
      <c r="K131" s="10">
        <v>25</v>
      </c>
    </row>
    <row r="132" s="1" customFormat="1" spans="1:11">
      <c r="A132" s="8">
        <v>13</v>
      </c>
      <c r="B132" s="8">
        <v>30</v>
      </c>
      <c r="C132" s="16">
        <v>365</v>
      </c>
      <c r="D132" s="5" t="s">
        <v>31</v>
      </c>
      <c r="E132" s="5" t="s">
        <v>177</v>
      </c>
      <c r="F132" s="6" t="s">
        <v>30</v>
      </c>
      <c r="G132" s="1">
        <v>16</v>
      </c>
      <c r="H132" s="10">
        <f>VLOOKUP(C:C,'[1]618活动物料分配清单'!$B:$H,7,0)</f>
        <v>8</v>
      </c>
      <c r="I132" s="10" t="s">
        <v>180</v>
      </c>
      <c r="J132" s="10">
        <f>VLOOKUP(C:C,'[1]618活动物料分配清单'!$B:$J,9,0)</f>
        <v>50</v>
      </c>
      <c r="K132" s="10">
        <f t="shared" ref="K132:K137" si="14">J132/2</f>
        <v>25</v>
      </c>
    </row>
    <row r="133" s="1" customFormat="1" spans="1:11">
      <c r="A133" s="8">
        <v>16</v>
      </c>
      <c r="B133" s="8">
        <v>30</v>
      </c>
      <c r="C133" s="5">
        <v>730</v>
      </c>
      <c r="D133" s="5" t="s">
        <v>34</v>
      </c>
      <c r="E133" s="5" t="s">
        <v>182</v>
      </c>
      <c r="F133" s="6" t="s">
        <v>30</v>
      </c>
      <c r="G133" s="1">
        <v>16</v>
      </c>
      <c r="H133" s="10">
        <f>VLOOKUP(C:C,'[1]618活动物料分配清单'!$B:$H,7,0)</f>
        <v>10</v>
      </c>
      <c r="I133" s="12" t="s">
        <v>180</v>
      </c>
      <c r="J133" s="10">
        <f>VLOOKUP(C:C,'[1]618活动物料分配清单'!$B:$J,9,0)</f>
        <v>50</v>
      </c>
      <c r="K133" s="10">
        <f t="shared" si="14"/>
        <v>25</v>
      </c>
    </row>
    <row r="134" s="1" customFormat="1" spans="1:11">
      <c r="A134" s="8">
        <v>12</v>
      </c>
      <c r="B134" s="8">
        <v>30</v>
      </c>
      <c r="C134" s="16">
        <v>742</v>
      </c>
      <c r="D134" s="5" t="s">
        <v>200</v>
      </c>
      <c r="E134" s="5" t="s">
        <v>175</v>
      </c>
      <c r="F134" s="6" t="s">
        <v>30</v>
      </c>
      <c r="G134" s="1">
        <v>6</v>
      </c>
      <c r="H134" s="10">
        <f>VLOOKUP(C:C,'[1]618活动物料分配清单'!$B:$H,7,0)</f>
        <v>5</v>
      </c>
      <c r="I134" s="10"/>
      <c r="J134" s="10">
        <v>25</v>
      </c>
      <c r="K134" s="10">
        <v>20</v>
      </c>
    </row>
    <row r="135" s="1" customFormat="1" spans="1:11">
      <c r="A135" s="8">
        <v>10</v>
      </c>
      <c r="B135" s="8">
        <v>30</v>
      </c>
      <c r="C135" s="16">
        <v>114844</v>
      </c>
      <c r="D135" s="5" t="s">
        <v>48</v>
      </c>
      <c r="E135" s="5" t="s">
        <v>177</v>
      </c>
      <c r="F135" s="6" t="s">
        <v>30</v>
      </c>
      <c r="G135" s="1">
        <v>15</v>
      </c>
      <c r="H135" s="10">
        <v>5</v>
      </c>
      <c r="I135" s="10" t="s">
        <v>180</v>
      </c>
      <c r="J135" s="10">
        <f>VLOOKUP(C:C,'[1]618活动物料分配清单'!$B:$J,9,0)</f>
        <v>30</v>
      </c>
      <c r="K135" s="10">
        <f t="shared" si="14"/>
        <v>15</v>
      </c>
    </row>
    <row r="136" s="1" customFormat="1" spans="1:11">
      <c r="A136" s="8">
        <v>14</v>
      </c>
      <c r="B136" s="8">
        <v>30</v>
      </c>
      <c r="C136" s="16">
        <v>117491</v>
      </c>
      <c r="D136" s="5" t="s">
        <v>39</v>
      </c>
      <c r="E136" s="5" t="s">
        <v>177</v>
      </c>
      <c r="F136" s="6" t="s">
        <v>30</v>
      </c>
      <c r="G136" s="1">
        <v>16</v>
      </c>
      <c r="H136" s="10">
        <f>VLOOKUP(C:C,'[1]618活动物料分配清单'!$B:$H,7,0)</f>
        <v>8</v>
      </c>
      <c r="I136" s="10"/>
      <c r="J136" s="10">
        <f>VLOOKUP(C:C,'[1]618活动物料分配清单'!$B:$J,9,0)</f>
        <v>40</v>
      </c>
      <c r="K136" s="10">
        <f t="shared" si="14"/>
        <v>20</v>
      </c>
    </row>
    <row r="137" s="1" customFormat="1" spans="1:11">
      <c r="A137" s="8">
        <v>5</v>
      </c>
      <c r="B137" s="8">
        <v>30</v>
      </c>
      <c r="C137" s="5">
        <v>385</v>
      </c>
      <c r="D137" s="5" t="s">
        <v>28</v>
      </c>
      <c r="E137" s="5" t="s">
        <v>184</v>
      </c>
      <c r="F137" s="6" t="s">
        <v>20</v>
      </c>
      <c r="G137" s="1">
        <v>21</v>
      </c>
      <c r="H137" s="10">
        <f>VLOOKUP(C:C,'[1]618活动物料分配清单'!$B:$H,7,0)</f>
        <v>8</v>
      </c>
      <c r="I137" s="12" t="str">
        <f>VLOOKUP(C:C,'[1]618活动物料分配清单'!$B:$N,13,0)</f>
        <v>大</v>
      </c>
      <c r="J137" s="10">
        <v>40</v>
      </c>
      <c r="K137" s="10">
        <f t="shared" si="14"/>
        <v>20</v>
      </c>
    </row>
    <row r="138" s="1" customFormat="1" spans="1:11">
      <c r="A138" s="8">
        <v>6</v>
      </c>
      <c r="B138" s="8">
        <v>30</v>
      </c>
      <c r="C138" s="5">
        <v>571</v>
      </c>
      <c r="D138" s="5" t="s">
        <v>27</v>
      </c>
      <c r="E138" s="5" t="s">
        <v>183</v>
      </c>
      <c r="F138" s="6" t="s">
        <v>20</v>
      </c>
      <c r="G138" s="1">
        <v>16</v>
      </c>
      <c r="H138" s="10">
        <f>VLOOKUP(C:C,'[1]618活动物料分配清单'!$B:$H,7,0)</f>
        <v>8</v>
      </c>
      <c r="I138" s="10" t="str">
        <f>VLOOKUP(C:C,'[1]618活动物料分配清单'!$B:$N,13,0)</f>
        <v>小</v>
      </c>
      <c r="J138" s="10">
        <v>45</v>
      </c>
      <c r="K138" s="10">
        <v>25</v>
      </c>
    </row>
    <row r="139" s="1" customFormat="1" spans="1:11">
      <c r="A139" s="8">
        <v>7</v>
      </c>
      <c r="B139" s="8">
        <v>30</v>
      </c>
      <c r="C139" s="16">
        <v>343</v>
      </c>
      <c r="D139" s="5" t="s">
        <v>26</v>
      </c>
      <c r="E139" s="5" t="s">
        <v>177</v>
      </c>
      <c r="F139" s="6" t="s">
        <v>20</v>
      </c>
      <c r="G139" s="1">
        <v>16</v>
      </c>
      <c r="H139" s="10">
        <f>VLOOKUP(C:C,'[1]618活动物料分配清单'!$B:$H,7,0)</f>
        <v>8</v>
      </c>
      <c r="I139" s="12" t="str">
        <f>VLOOKUP(C:C,'[1]618活动物料分配清单'!$B:$N,13,0)</f>
        <v>大</v>
      </c>
      <c r="J139" s="10">
        <f>VLOOKUP(C:C,'[1]618活动物料分配清单'!$B:$J,9,0)</f>
        <v>50</v>
      </c>
      <c r="K139" s="10">
        <f>J139/2</f>
        <v>25</v>
      </c>
    </row>
    <row r="140" s="1" customFormat="1" spans="1:11">
      <c r="A140" s="8">
        <v>8</v>
      </c>
      <c r="B140" s="8">
        <v>30</v>
      </c>
      <c r="C140" s="16">
        <v>399</v>
      </c>
      <c r="D140" s="5" t="s">
        <v>19</v>
      </c>
      <c r="E140" s="5" t="s">
        <v>175</v>
      </c>
      <c r="F140" s="6" t="s">
        <v>20</v>
      </c>
      <c r="G140" s="1">
        <v>20</v>
      </c>
      <c r="H140" s="10">
        <f>VLOOKUP(C:C,'[1]618活动物料分配清单'!$B:$H,7,0)</f>
        <v>6</v>
      </c>
      <c r="I140" s="12" t="str">
        <f>VLOOKUP(C:C,'[1]618活动物料分配清单'!$B:$N,13,0)</f>
        <v>大</v>
      </c>
      <c r="J140" s="10">
        <v>55</v>
      </c>
      <c r="K140" s="10">
        <v>40</v>
      </c>
    </row>
    <row r="141" s="1" customFormat="1" spans="1:11">
      <c r="A141" s="8">
        <v>1</v>
      </c>
      <c r="B141" s="8">
        <v>30</v>
      </c>
      <c r="C141" s="16">
        <v>337</v>
      </c>
      <c r="D141" s="5" t="s">
        <v>201</v>
      </c>
      <c r="E141" s="5" t="s">
        <v>175</v>
      </c>
      <c r="F141" s="6" t="s">
        <v>22</v>
      </c>
      <c r="G141" s="1">
        <v>16</v>
      </c>
      <c r="H141" s="10">
        <f>VLOOKUP(C:C,'[1]618活动物料分配清单'!$B:$H,7,0)</f>
        <v>8</v>
      </c>
      <c r="I141" s="12" t="s">
        <v>176</v>
      </c>
      <c r="J141" s="10">
        <f>VLOOKUP(C:C,'[1]618活动物料分配清单'!$B:$J,9,0)</f>
        <v>60</v>
      </c>
      <c r="K141" s="10">
        <v>40</v>
      </c>
    </row>
    <row r="142" s="13" customFormat="1" spans="1:11">
      <c r="A142" s="8">
        <v>4</v>
      </c>
      <c r="B142" s="8">
        <v>30</v>
      </c>
      <c r="C142" s="16">
        <v>517</v>
      </c>
      <c r="D142" s="5" t="s">
        <v>25</v>
      </c>
      <c r="E142" s="5" t="s">
        <v>177</v>
      </c>
      <c r="F142" s="6" t="s">
        <v>22</v>
      </c>
      <c r="G142" s="1">
        <v>16</v>
      </c>
      <c r="H142" s="10">
        <f>VLOOKUP(C:C,'[1]618活动物料分配清单'!$B:$H,7,0)</f>
        <v>8</v>
      </c>
      <c r="I142" s="12" t="str">
        <f>VLOOKUP(C:C,'[1]618活动物料分配清单'!$B:$N,13,0)</f>
        <v>大</v>
      </c>
      <c r="J142" s="10">
        <f>VLOOKUP(C:C,'[1]618活动物料分配清单'!$B:$J,9,0)</f>
        <v>50</v>
      </c>
      <c r="K142" s="10">
        <v>40</v>
      </c>
    </row>
    <row r="143" s="1" customFormat="1" spans="1:11">
      <c r="A143" s="8">
        <v>2</v>
      </c>
      <c r="B143" s="8">
        <v>30</v>
      </c>
      <c r="C143" s="16">
        <v>582</v>
      </c>
      <c r="D143" s="5" t="s">
        <v>202</v>
      </c>
      <c r="E143" s="5" t="s">
        <v>177</v>
      </c>
      <c r="F143" s="6" t="s">
        <v>22</v>
      </c>
      <c r="G143" s="1">
        <v>16</v>
      </c>
      <c r="H143" s="10">
        <f>VLOOKUP(C:C,'[1]618活动物料分配清单'!$B:$H,7,0)</f>
        <v>8</v>
      </c>
      <c r="I143" s="12" t="s">
        <v>176</v>
      </c>
      <c r="J143" s="10">
        <f>VLOOKUP(C:C,'[1]618活动物料分配清单'!$B:$J,9,0)</f>
        <v>50</v>
      </c>
      <c r="K143" s="10">
        <v>40</v>
      </c>
    </row>
    <row r="144" s="1" customFormat="1" ht="14" customHeight="1" spans="1:11">
      <c r="A144" s="8">
        <v>3</v>
      </c>
      <c r="B144" s="8">
        <v>30</v>
      </c>
      <c r="C144" s="16">
        <v>114685</v>
      </c>
      <c r="D144" s="5" t="s">
        <v>23</v>
      </c>
      <c r="E144" s="5" t="s">
        <v>175</v>
      </c>
      <c r="F144" s="6" t="s">
        <v>22</v>
      </c>
      <c r="G144" s="1">
        <v>7</v>
      </c>
      <c r="H144" s="10">
        <f>VLOOKUP(C:C,'[1]618活动物料分配清单'!$B:$H,7,0)</f>
        <v>5</v>
      </c>
      <c r="I144" s="10"/>
      <c r="J144" s="10">
        <f>VLOOKUP(C:C,'[1]618活动物料分配清单'!$B:$J,9,0)</f>
        <v>30</v>
      </c>
      <c r="K144" s="10">
        <f>J144/2</f>
        <v>15</v>
      </c>
    </row>
    <row r="145" s="1" customFormat="1" ht="14" customHeight="1" spans="1:11">
      <c r="A145" s="17"/>
      <c r="B145" s="17"/>
      <c r="C145" s="9"/>
      <c r="D145" s="9"/>
      <c r="E145" s="5"/>
      <c r="F145" s="6"/>
      <c r="H145" s="10"/>
      <c r="I145" s="10"/>
      <c r="J145" s="10"/>
      <c r="K145" s="10"/>
    </row>
  </sheetData>
  <autoFilter ref="A1:K144">
    <extLst/>
  </autoFilter>
  <conditionalFormatting sqref="C20">
    <cfRule type="duplicateValues" dxfId="0" priority="2"/>
  </conditionalFormatting>
  <conditionalFormatting sqref="C144:C14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5"/>
  <sheetViews>
    <sheetView workbookViewId="0">
      <selection activeCell="B21" sqref="B21"/>
    </sheetView>
  </sheetViews>
  <sheetFormatPr defaultColWidth="9" defaultRowHeight="13.5" outlineLevelCol="6"/>
  <cols>
    <col min="1" max="1" width="9" style="2"/>
    <col min="2" max="2" width="27.375" style="2" customWidth="1"/>
    <col min="3" max="3" width="9.75" style="2" customWidth="1"/>
    <col min="4" max="4" width="12.25" style="2" customWidth="1"/>
    <col min="5" max="5" width="18" style="1" customWidth="1"/>
    <col min="6" max="6" width="9" style="1"/>
    <col min="7" max="7" width="19.25" style="1" customWidth="1"/>
    <col min="8" max="16384" width="9" style="1"/>
  </cols>
  <sheetData>
    <row r="1" spans="1:7">
      <c r="A1" s="3" t="s">
        <v>5</v>
      </c>
      <c r="B1" s="3" t="s">
        <v>6</v>
      </c>
      <c r="C1" s="3" t="s">
        <v>7</v>
      </c>
      <c r="D1" s="4" t="s">
        <v>169</v>
      </c>
      <c r="E1" s="1" t="s">
        <v>203</v>
      </c>
      <c r="F1" s="1" t="s">
        <v>204</v>
      </c>
      <c r="G1" s="1" t="s">
        <v>205</v>
      </c>
    </row>
    <row r="2" s="1" customFormat="1" spans="1:6">
      <c r="A2" s="5">
        <v>337</v>
      </c>
      <c r="B2" s="5" t="s">
        <v>201</v>
      </c>
      <c r="C2" s="5" t="s">
        <v>175</v>
      </c>
      <c r="D2" s="6" t="s">
        <v>22</v>
      </c>
      <c r="E2" s="1">
        <v>10</v>
      </c>
      <c r="F2" s="1">
        <v>6</v>
      </c>
    </row>
    <row r="3" s="1" customFormat="1" spans="1:6">
      <c r="A3" s="5">
        <v>582</v>
      </c>
      <c r="B3" s="5" t="s">
        <v>202</v>
      </c>
      <c r="C3" s="5" t="s">
        <v>177</v>
      </c>
      <c r="D3" s="6" t="s">
        <v>22</v>
      </c>
      <c r="E3" s="1">
        <v>10</v>
      </c>
      <c r="F3" s="1">
        <v>6</v>
      </c>
    </row>
    <row r="4" s="1" customFormat="1" spans="1:6">
      <c r="A4" s="5">
        <v>114685</v>
      </c>
      <c r="B4" s="5" t="s">
        <v>23</v>
      </c>
      <c r="C4" s="5" t="s">
        <v>175</v>
      </c>
      <c r="D4" s="6" t="s">
        <v>22</v>
      </c>
      <c r="E4" s="1">
        <v>10</v>
      </c>
      <c r="F4" s="1">
        <v>6</v>
      </c>
    </row>
    <row r="5" s="1" customFormat="1" spans="1:6">
      <c r="A5" s="5">
        <v>517</v>
      </c>
      <c r="B5" s="5" t="s">
        <v>25</v>
      </c>
      <c r="C5" s="5" t="s">
        <v>177</v>
      </c>
      <c r="D5" s="6" t="s">
        <v>22</v>
      </c>
      <c r="E5" s="1">
        <v>12</v>
      </c>
      <c r="F5" s="1">
        <v>6</v>
      </c>
    </row>
    <row r="6" s="1" customFormat="1" spans="1:6">
      <c r="A6" s="5">
        <v>385</v>
      </c>
      <c r="B6" s="5" t="s">
        <v>28</v>
      </c>
      <c r="C6" s="5" t="s">
        <v>184</v>
      </c>
      <c r="D6" s="6" t="s">
        <v>20</v>
      </c>
      <c r="E6" s="1">
        <v>10</v>
      </c>
      <c r="F6" s="1">
        <v>6</v>
      </c>
    </row>
    <row r="7" s="1" customFormat="1" spans="1:6">
      <c r="A7" s="5">
        <v>571</v>
      </c>
      <c r="B7" s="5" t="s">
        <v>27</v>
      </c>
      <c r="C7" s="5" t="s">
        <v>183</v>
      </c>
      <c r="D7" s="6" t="s">
        <v>20</v>
      </c>
      <c r="E7" s="1">
        <v>10</v>
      </c>
      <c r="F7" s="1">
        <v>6</v>
      </c>
    </row>
    <row r="8" s="1" customFormat="1" spans="1:6">
      <c r="A8" s="5">
        <v>343</v>
      </c>
      <c r="B8" s="5" t="s">
        <v>26</v>
      </c>
      <c r="C8" s="5" t="s">
        <v>177</v>
      </c>
      <c r="D8" s="6" t="s">
        <v>20</v>
      </c>
      <c r="E8" s="1">
        <v>10</v>
      </c>
      <c r="F8" s="1">
        <v>6</v>
      </c>
    </row>
    <row r="9" s="1" customFormat="1" spans="1:6">
      <c r="A9" s="5">
        <v>399</v>
      </c>
      <c r="B9" s="5" t="s">
        <v>19</v>
      </c>
      <c r="C9" s="5" t="s">
        <v>175</v>
      </c>
      <c r="D9" s="6" t="s">
        <v>20</v>
      </c>
      <c r="E9" s="1">
        <v>12</v>
      </c>
      <c r="F9" s="1">
        <v>6</v>
      </c>
    </row>
    <row r="10" s="1" customFormat="1" spans="1:6">
      <c r="A10" s="5">
        <v>120844</v>
      </c>
      <c r="B10" s="5" t="s">
        <v>79</v>
      </c>
      <c r="C10" s="5" t="s">
        <v>182</v>
      </c>
      <c r="D10" s="6" t="s">
        <v>30</v>
      </c>
      <c r="E10" s="1">
        <v>10</v>
      </c>
      <c r="F10" s="1">
        <v>6</v>
      </c>
    </row>
    <row r="11" s="1" customFormat="1" spans="1:6">
      <c r="A11" s="5">
        <v>114844</v>
      </c>
      <c r="B11" s="5" t="s">
        <v>48</v>
      </c>
      <c r="C11" s="5" t="s">
        <v>177</v>
      </c>
      <c r="D11" s="6" t="s">
        <v>30</v>
      </c>
      <c r="E11" s="1">
        <v>10</v>
      </c>
      <c r="F11" s="1">
        <v>6</v>
      </c>
    </row>
    <row r="12" s="1" customFormat="1" spans="1:6">
      <c r="A12" s="5">
        <v>712</v>
      </c>
      <c r="B12" s="5" t="s">
        <v>35</v>
      </c>
      <c r="C12" s="5" t="s">
        <v>183</v>
      </c>
      <c r="D12" s="6" t="s">
        <v>30</v>
      </c>
      <c r="E12" s="1">
        <v>10</v>
      </c>
      <c r="F12" s="1">
        <v>6</v>
      </c>
    </row>
    <row r="13" s="1" customFormat="1" spans="1:6">
      <c r="A13" s="5">
        <v>742</v>
      </c>
      <c r="B13" s="5" t="s">
        <v>200</v>
      </c>
      <c r="C13" s="5" t="s">
        <v>175</v>
      </c>
      <c r="D13" s="6" t="s">
        <v>30</v>
      </c>
      <c r="E13" s="1">
        <v>10</v>
      </c>
      <c r="F13" s="1">
        <v>6</v>
      </c>
    </row>
    <row r="14" s="1" customFormat="1" spans="1:6">
      <c r="A14" s="5">
        <v>365</v>
      </c>
      <c r="B14" s="5" t="s">
        <v>31</v>
      </c>
      <c r="C14" s="5" t="s">
        <v>177</v>
      </c>
      <c r="D14" s="6" t="s">
        <v>30</v>
      </c>
      <c r="E14" s="1">
        <v>10</v>
      </c>
      <c r="F14" s="1">
        <v>6</v>
      </c>
    </row>
    <row r="15" s="1" customFormat="1" spans="1:6">
      <c r="A15" s="5">
        <v>117491</v>
      </c>
      <c r="B15" s="5" t="s">
        <v>39</v>
      </c>
      <c r="C15" s="5" t="s">
        <v>177</v>
      </c>
      <c r="D15" s="6" t="s">
        <v>30</v>
      </c>
      <c r="E15" s="1">
        <v>10</v>
      </c>
      <c r="F15" s="1">
        <v>6</v>
      </c>
    </row>
    <row r="16" s="1" customFormat="1" spans="1:6">
      <c r="A16" s="5">
        <v>341</v>
      </c>
      <c r="B16" s="5" t="s">
        <v>29</v>
      </c>
      <c r="C16" s="5" t="s">
        <v>178</v>
      </c>
      <c r="D16" s="6" t="s">
        <v>30</v>
      </c>
      <c r="E16" s="1">
        <v>10</v>
      </c>
      <c r="F16" s="1">
        <v>10</v>
      </c>
    </row>
    <row r="17" s="1" customFormat="1" spans="1:6">
      <c r="A17" s="5">
        <v>730</v>
      </c>
      <c r="B17" s="5" t="s">
        <v>34</v>
      </c>
      <c r="C17" s="5" t="s">
        <v>182</v>
      </c>
      <c r="D17" s="6" t="s">
        <v>30</v>
      </c>
      <c r="E17" s="1">
        <v>10</v>
      </c>
      <c r="F17" s="1">
        <v>6</v>
      </c>
    </row>
    <row r="18" s="1" customFormat="1" spans="1:6">
      <c r="A18" s="5">
        <v>103639</v>
      </c>
      <c r="B18" s="5" t="s">
        <v>85</v>
      </c>
      <c r="C18" s="5" t="s">
        <v>183</v>
      </c>
      <c r="D18" s="6" t="s">
        <v>33</v>
      </c>
      <c r="E18" s="1">
        <v>6</v>
      </c>
      <c r="F18" s="1">
        <v>4</v>
      </c>
    </row>
    <row r="19" s="1" customFormat="1" spans="1:6">
      <c r="A19" s="5">
        <v>578</v>
      </c>
      <c r="B19" s="5" t="s">
        <v>53</v>
      </c>
      <c r="C19" s="5" t="s">
        <v>177</v>
      </c>
      <c r="D19" s="6" t="s">
        <v>33</v>
      </c>
      <c r="E19" s="1">
        <v>6</v>
      </c>
      <c r="F19" s="1">
        <v>4</v>
      </c>
    </row>
    <row r="20" s="1" customFormat="1" spans="1:6">
      <c r="A20" s="5">
        <v>513</v>
      </c>
      <c r="B20" s="5" t="s">
        <v>193</v>
      </c>
      <c r="C20" s="5" t="s">
        <v>182</v>
      </c>
      <c r="D20" s="6" t="s">
        <v>33</v>
      </c>
      <c r="E20" s="1">
        <v>6</v>
      </c>
      <c r="F20" s="1">
        <v>4</v>
      </c>
    </row>
    <row r="21" s="1" customFormat="1" spans="1:6">
      <c r="A21" s="5">
        <v>104428</v>
      </c>
      <c r="B21" s="5" t="s">
        <v>95</v>
      </c>
      <c r="C21" s="5" t="s">
        <v>181</v>
      </c>
      <c r="D21" s="6" t="s">
        <v>33</v>
      </c>
      <c r="E21" s="1">
        <v>6</v>
      </c>
      <c r="F21" s="1">
        <v>4</v>
      </c>
    </row>
    <row r="22" s="1" customFormat="1" spans="1:6">
      <c r="A22" s="5">
        <v>744</v>
      </c>
      <c r="B22" s="5" t="s">
        <v>52</v>
      </c>
      <c r="C22" s="5" t="s">
        <v>175</v>
      </c>
      <c r="D22" s="6" t="s">
        <v>33</v>
      </c>
      <c r="E22" s="1">
        <v>6</v>
      </c>
      <c r="F22" s="1">
        <v>4</v>
      </c>
    </row>
    <row r="23" s="1" customFormat="1" spans="1:6">
      <c r="A23" s="5">
        <v>514</v>
      </c>
      <c r="B23" s="5" t="s">
        <v>61</v>
      </c>
      <c r="C23" s="5" t="s">
        <v>184</v>
      </c>
      <c r="D23" s="6" t="s">
        <v>33</v>
      </c>
      <c r="E23" s="1">
        <v>6</v>
      </c>
      <c r="F23" s="1">
        <v>4</v>
      </c>
    </row>
    <row r="24" s="1" customFormat="1" spans="1:6">
      <c r="A24" s="5">
        <v>359</v>
      </c>
      <c r="B24" s="5" t="s">
        <v>60</v>
      </c>
      <c r="C24" s="5" t="s">
        <v>177</v>
      </c>
      <c r="D24" s="6" t="s">
        <v>33</v>
      </c>
      <c r="E24" s="1">
        <v>6</v>
      </c>
      <c r="F24" s="1">
        <v>4</v>
      </c>
    </row>
    <row r="25" s="1" customFormat="1" spans="1:6">
      <c r="A25" s="5">
        <v>581</v>
      </c>
      <c r="B25" s="5" t="s">
        <v>43</v>
      </c>
      <c r="C25" s="5" t="s">
        <v>177</v>
      </c>
      <c r="D25" s="6" t="s">
        <v>33</v>
      </c>
      <c r="E25" s="1">
        <v>6</v>
      </c>
      <c r="F25" s="1">
        <v>4</v>
      </c>
    </row>
    <row r="26" s="1" customFormat="1" spans="1:6">
      <c r="A26" s="5">
        <v>379</v>
      </c>
      <c r="B26" s="5" t="s">
        <v>47</v>
      </c>
      <c r="C26" s="5" t="s">
        <v>177</v>
      </c>
      <c r="D26" s="6" t="s">
        <v>33</v>
      </c>
      <c r="E26" s="1">
        <v>6</v>
      </c>
      <c r="F26" s="1">
        <v>4</v>
      </c>
    </row>
    <row r="27" s="1" customFormat="1" spans="1:6">
      <c r="A27" s="5">
        <v>724</v>
      </c>
      <c r="B27" s="5" t="s">
        <v>55</v>
      </c>
      <c r="C27" s="5" t="s">
        <v>183</v>
      </c>
      <c r="D27" s="6" t="s">
        <v>33</v>
      </c>
      <c r="E27" s="1">
        <v>6</v>
      </c>
      <c r="F27" s="1">
        <v>4</v>
      </c>
    </row>
    <row r="28" s="1" customFormat="1" spans="1:6">
      <c r="A28" s="5">
        <v>105267</v>
      </c>
      <c r="B28" s="5" t="s">
        <v>198</v>
      </c>
      <c r="C28" s="5" t="s">
        <v>177</v>
      </c>
      <c r="D28" s="6" t="s">
        <v>33</v>
      </c>
      <c r="E28" s="1">
        <v>6</v>
      </c>
      <c r="F28" s="1">
        <v>4</v>
      </c>
    </row>
    <row r="29" s="1" customFormat="1" spans="1:6">
      <c r="A29" s="5">
        <v>377</v>
      </c>
      <c r="B29" s="5" t="s">
        <v>68</v>
      </c>
      <c r="C29" s="5" t="s">
        <v>183</v>
      </c>
      <c r="D29" s="6" t="s">
        <v>33</v>
      </c>
      <c r="E29" s="1">
        <v>6</v>
      </c>
      <c r="F29" s="1">
        <v>4</v>
      </c>
    </row>
    <row r="30" s="1" customFormat="1" spans="1:6">
      <c r="A30" s="5">
        <v>54</v>
      </c>
      <c r="B30" s="5" t="s">
        <v>59</v>
      </c>
      <c r="C30" s="5" t="s">
        <v>181</v>
      </c>
      <c r="D30" s="6" t="s">
        <v>33</v>
      </c>
      <c r="E30" s="1">
        <v>6</v>
      </c>
      <c r="F30" s="1">
        <v>4</v>
      </c>
    </row>
    <row r="31" s="1" customFormat="1" spans="1:6">
      <c r="A31" s="5">
        <v>118074</v>
      </c>
      <c r="B31" s="5" t="s">
        <v>66</v>
      </c>
      <c r="C31" s="5" t="s">
        <v>183</v>
      </c>
      <c r="D31" s="6" t="s">
        <v>33</v>
      </c>
      <c r="E31" s="1">
        <v>6</v>
      </c>
      <c r="F31" s="1">
        <v>4</v>
      </c>
    </row>
    <row r="32" s="1" customFormat="1" spans="1:6">
      <c r="A32" s="5">
        <v>111400</v>
      </c>
      <c r="B32" s="5" t="s">
        <v>38</v>
      </c>
      <c r="C32" s="5" t="s">
        <v>178</v>
      </c>
      <c r="D32" s="6" t="s">
        <v>33</v>
      </c>
      <c r="E32" s="1">
        <v>6</v>
      </c>
      <c r="F32" s="1">
        <v>4</v>
      </c>
    </row>
    <row r="33" s="1" customFormat="1" spans="1:6">
      <c r="A33" s="5">
        <v>511</v>
      </c>
      <c r="B33" s="5" t="s">
        <v>45</v>
      </c>
      <c r="C33" s="5" t="s">
        <v>183</v>
      </c>
      <c r="D33" s="6" t="s">
        <v>33</v>
      </c>
      <c r="E33" s="1">
        <v>6</v>
      </c>
      <c r="F33" s="1">
        <v>4</v>
      </c>
    </row>
    <row r="34" s="1" customFormat="1" spans="1:6">
      <c r="A34" s="5">
        <v>357</v>
      </c>
      <c r="B34" s="5" t="s">
        <v>46</v>
      </c>
      <c r="C34" s="5" t="s">
        <v>177</v>
      </c>
      <c r="D34" s="6" t="s">
        <v>33</v>
      </c>
      <c r="E34" s="1">
        <v>6</v>
      </c>
      <c r="F34" s="1">
        <v>4</v>
      </c>
    </row>
    <row r="35" s="1" customFormat="1" spans="1:6">
      <c r="A35" s="5">
        <v>707</v>
      </c>
      <c r="B35" s="5" t="s">
        <v>32</v>
      </c>
      <c r="C35" s="5" t="s">
        <v>183</v>
      </c>
      <c r="D35" s="6" t="s">
        <v>33</v>
      </c>
      <c r="E35" s="1">
        <v>6</v>
      </c>
      <c r="F35" s="1">
        <v>4</v>
      </c>
    </row>
    <row r="36" s="1" customFormat="1" spans="1:6">
      <c r="A36" s="5">
        <v>373</v>
      </c>
      <c r="B36" s="5" t="s">
        <v>42</v>
      </c>
      <c r="C36" s="5" t="s">
        <v>183</v>
      </c>
      <c r="D36" s="6" t="s">
        <v>33</v>
      </c>
      <c r="E36" s="1">
        <v>6</v>
      </c>
      <c r="F36" s="1">
        <v>4</v>
      </c>
    </row>
    <row r="37" spans="1:7">
      <c r="A37" s="5">
        <v>111219</v>
      </c>
      <c r="B37" s="5" t="s">
        <v>56</v>
      </c>
      <c r="C37" s="5" t="s">
        <v>177</v>
      </c>
      <c r="D37" s="6" t="s">
        <v>33</v>
      </c>
      <c r="E37" s="1">
        <v>12</v>
      </c>
      <c r="F37" s="1">
        <v>4</v>
      </c>
      <c r="G37" s="1">
        <v>6</v>
      </c>
    </row>
    <row r="38" s="1" customFormat="1" spans="1:6">
      <c r="A38" s="5">
        <v>546</v>
      </c>
      <c r="B38" s="5" t="s">
        <v>194</v>
      </c>
      <c r="C38" s="5" t="s">
        <v>183</v>
      </c>
      <c r="D38" s="6" t="s">
        <v>33</v>
      </c>
      <c r="E38" s="1">
        <v>6</v>
      </c>
      <c r="F38" s="1">
        <v>4</v>
      </c>
    </row>
    <row r="39" s="1" customFormat="1" spans="1:6">
      <c r="A39" s="5">
        <v>585</v>
      </c>
      <c r="B39" s="5" t="s">
        <v>195</v>
      </c>
      <c r="C39" s="5" t="s">
        <v>177</v>
      </c>
      <c r="D39" s="6" t="s">
        <v>33</v>
      </c>
      <c r="E39" s="1">
        <v>6</v>
      </c>
      <c r="F39" s="1">
        <v>4</v>
      </c>
    </row>
    <row r="40" s="1" customFormat="1" spans="1:6">
      <c r="A40" s="5">
        <v>108656</v>
      </c>
      <c r="B40" s="5" t="s">
        <v>196</v>
      </c>
      <c r="C40" s="5" t="s">
        <v>184</v>
      </c>
      <c r="D40" s="6" t="s">
        <v>33</v>
      </c>
      <c r="E40" s="1">
        <v>6</v>
      </c>
      <c r="F40" s="1">
        <v>4</v>
      </c>
    </row>
    <row r="41" s="1" customFormat="1" spans="1:6">
      <c r="A41" s="5">
        <v>106066</v>
      </c>
      <c r="B41" s="5" t="s">
        <v>65</v>
      </c>
      <c r="C41" s="5" t="s">
        <v>175</v>
      </c>
      <c r="D41" s="6" t="s">
        <v>33</v>
      </c>
      <c r="E41" s="1">
        <v>6</v>
      </c>
      <c r="F41" s="1">
        <v>4</v>
      </c>
    </row>
    <row r="42" s="1" customFormat="1" spans="1:6">
      <c r="A42" s="5">
        <v>107658</v>
      </c>
      <c r="B42" s="5" t="s">
        <v>197</v>
      </c>
      <c r="C42" s="5" t="s">
        <v>182</v>
      </c>
      <c r="D42" s="6" t="s">
        <v>33</v>
      </c>
      <c r="E42" s="1">
        <v>6</v>
      </c>
      <c r="F42" s="1">
        <v>4</v>
      </c>
    </row>
    <row r="43" s="1" customFormat="1" spans="1:6">
      <c r="A43" s="5">
        <v>539</v>
      </c>
      <c r="B43" s="5" t="s">
        <v>97</v>
      </c>
      <c r="C43" s="5" t="s">
        <v>178</v>
      </c>
      <c r="D43" s="6" t="s">
        <v>51</v>
      </c>
      <c r="E43" s="1">
        <v>6</v>
      </c>
      <c r="F43" s="1">
        <v>10</v>
      </c>
    </row>
    <row r="44" s="1" customFormat="1" spans="1:6">
      <c r="A44" s="5">
        <v>105751</v>
      </c>
      <c r="B44" s="5" t="s">
        <v>75</v>
      </c>
      <c r="C44" s="5" t="s">
        <v>183</v>
      </c>
      <c r="D44" s="6" t="s">
        <v>51</v>
      </c>
      <c r="E44" s="1">
        <v>6</v>
      </c>
      <c r="F44" s="1">
        <v>4</v>
      </c>
    </row>
    <row r="45" s="1" customFormat="1" spans="1:6">
      <c r="A45" s="5">
        <v>587</v>
      </c>
      <c r="B45" s="5" t="s">
        <v>103</v>
      </c>
      <c r="C45" s="5" t="s">
        <v>178</v>
      </c>
      <c r="D45" s="6" t="s">
        <v>51</v>
      </c>
      <c r="E45" s="1">
        <v>6</v>
      </c>
      <c r="F45" s="1">
        <v>4</v>
      </c>
    </row>
    <row r="46" s="1" customFormat="1" spans="1:6">
      <c r="A46" s="5">
        <v>391</v>
      </c>
      <c r="B46" s="5" t="s">
        <v>92</v>
      </c>
      <c r="C46" s="5" t="s">
        <v>177</v>
      </c>
      <c r="D46" s="6" t="s">
        <v>51</v>
      </c>
      <c r="E46" s="1">
        <v>6</v>
      </c>
      <c r="F46" s="1">
        <v>4</v>
      </c>
    </row>
    <row r="47" s="1" customFormat="1" spans="1:6">
      <c r="A47" s="5">
        <v>598</v>
      </c>
      <c r="B47" s="5" t="s">
        <v>71</v>
      </c>
      <c r="C47" s="5" t="s">
        <v>183</v>
      </c>
      <c r="D47" s="6" t="s">
        <v>51</v>
      </c>
      <c r="E47" s="1">
        <v>6</v>
      </c>
      <c r="F47" s="1">
        <v>4</v>
      </c>
    </row>
    <row r="48" s="1" customFormat="1" spans="1:6">
      <c r="A48" s="5">
        <v>114622</v>
      </c>
      <c r="B48" s="5" t="s">
        <v>70</v>
      </c>
      <c r="C48" s="5" t="s">
        <v>177</v>
      </c>
      <c r="D48" s="6" t="s">
        <v>51</v>
      </c>
      <c r="E48" s="1">
        <v>6</v>
      </c>
      <c r="F48" s="1">
        <v>4</v>
      </c>
    </row>
    <row r="49" s="1" customFormat="1" spans="1:6">
      <c r="A49" s="5">
        <v>101453</v>
      </c>
      <c r="B49" s="5" t="s">
        <v>74</v>
      </c>
      <c r="C49" s="5" t="s">
        <v>182</v>
      </c>
      <c r="D49" s="6" t="s">
        <v>51</v>
      </c>
      <c r="E49" s="1">
        <v>6</v>
      </c>
      <c r="F49" s="1">
        <v>4</v>
      </c>
    </row>
    <row r="50" s="1" customFormat="1" spans="1:6">
      <c r="A50" s="5">
        <v>102934</v>
      </c>
      <c r="B50" s="5" t="s">
        <v>54</v>
      </c>
      <c r="C50" s="5" t="s">
        <v>177</v>
      </c>
      <c r="D50" s="6" t="s">
        <v>51</v>
      </c>
      <c r="E50" s="1">
        <v>6</v>
      </c>
      <c r="F50" s="1">
        <v>4</v>
      </c>
    </row>
    <row r="51" s="1" customFormat="1" spans="1:6">
      <c r="A51" s="5">
        <v>106569</v>
      </c>
      <c r="B51" s="5" t="s">
        <v>77</v>
      </c>
      <c r="C51" s="5" t="s">
        <v>182</v>
      </c>
      <c r="D51" s="6" t="s">
        <v>51</v>
      </c>
      <c r="E51" s="1">
        <v>6</v>
      </c>
      <c r="F51" s="1">
        <v>4</v>
      </c>
    </row>
    <row r="52" s="1" customFormat="1" spans="1:6">
      <c r="A52" s="5">
        <v>387</v>
      </c>
      <c r="B52" s="5" t="s">
        <v>58</v>
      </c>
      <c r="C52" s="5" t="s">
        <v>183</v>
      </c>
      <c r="D52" s="6" t="s">
        <v>51</v>
      </c>
      <c r="E52" s="1">
        <v>6</v>
      </c>
      <c r="F52" s="1">
        <v>4</v>
      </c>
    </row>
    <row r="53" s="1" customFormat="1" spans="1:6">
      <c r="A53" s="5">
        <v>105910</v>
      </c>
      <c r="B53" s="5" t="s">
        <v>82</v>
      </c>
      <c r="C53" s="5" t="s">
        <v>175</v>
      </c>
      <c r="D53" s="6" t="s">
        <v>51</v>
      </c>
      <c r="E53" s="1">
        <v>6</v>
      </c>
      <c r="F53" s="1">
        <v>4</v>
      </c>
    </row>
    <row r="54" s="1" customFormat="1" spans="1:6">
      <c r="A54" s="5">
        <v>747</v>
      </c>
      <c r="B54" s="5" t="s">
        <v>78</v>
      </c>
      <c r="C54" s="5" t="s">
        <v>182</v>
      </c>
      <c r="D54" s="6" t="s">
        <v>51</v>
      </c>
      <c r="E54" s="1">
        <v>6</v>
      </c>
      <c r="F54" s="1">
        <v>4</v>
      </c>
    </row>
    <row r="55" s="1" customFormat="1" spans="1:6">
      <c r="A55" s="5">
        <v>709</v>
      </c>
      <c r="B55" s="5" t="s">
        <v>50</v>
      </c>
      <c r="C55" s="5" t="s">
        <v>182</v>
      </c>
      <c r="D55" s="6" t="s">
        <v>51</v>
      </c>
      <c r="E55" s="1">
        <v>6</v>
      </c>
      <c r="F55" s="1">
        <v>4</v>
      </c>
    </row>
    <row r="56" s="1" customFormat="1" spans="1:6">
      <c r="A56" s="5">
        <v>103198</v>
      </c>
      <c r="B56" s="5" t="s">
        <v>67</v>
      </c>
      <c r="C56" s="5" t="s">
        <v>177</v>
      </c>
      <c r="D56" s="6" t="s">
        <v>51</v>
      </c>
      <c r="E56" s="1">
        <v>6</v>
      </c>
      <c r="F56" s="1">
        <v>4</v>
      </c>
    </row>
    <row r="57" s="1" customFormat="1" spans="1:6">
      <c r="A57" s="5">
        <v>746</v>
      </c>
      <c r="B57" s="5" t="s">
        <v>63</v>
      </c>
      <c r="C57" s="5" t="s">
        <v>178</v>
      </c>
      <c r="D57" s="6" t="s">
        <v>51</v>
      </c>
      <c r="E57" s="1">
        <v>6</v>
      </c>
      <c r="F57" s="1">
        <v>4</v>
      </c>
    </row>
    <row r="58" s="1" customFormat="1" spans="1:6">
      <c r="A58" s="5">
        <v>114286</v>
      </c>
      <c r="B58" s="5" t="s">
        <v>83</v>
      </c>
      <c r="C58" s="5" t="s">
        <v>182</v>
      </c>
      <c r="D58" s="6" t="s">
        <v>51</v>
      </c>
      <c r="E58" s="1">
        <v>6</v>
      </c>
      <c r="F58" s="1">
        <v>4</v>
      </c>
    </row>
    <row r="59" s="1" customFormat="1" spans="1:6">
      <c r="A59" s="5">
        <v>737</v>
      </c>
      <c r="B59" s="5" t="s">
        <v>62</v>
      </c>
      <c r="C59" s="5" t="s">
        <v>183</v>
      </c>
      <c r="D59" s="6" t="s">
        <v>51</v>
      </c>
      <c r="E59" s="1">
        <v>6</v>
      </c>
      <c r="F59" s="1">
        <v>4</v>
      </c>
    </row>
    <row r="60" s="1" customFormat="1" spans="1:6">
      <c r="A60" s="5">
        <v>726</v>
      </c>
      <c r="B60" s="5" t="s">
        <v>191</v>
      </c>
      <c r="C60" s="5" t="s">
        <v>177</v>
      </c>
      <c r="D60" s="6" t="s">
        <v>51</v>
      </c>
      <c r="E60" s="1">
        <v>6</v>
      </c>
      <c r="F60" s="1">
        <v>4</v>
      </c>
    </row>
    <row r="61" s="1" customFormat="1" spans="1:6">
      <c r="A61" s="5">
        <v>106399</v>
      </c>
      <c r="B61" s="5" t="s">
        <v>57</v>
      </c>
      <c r="C61" s="5" t="s">
        <v>182</v>
      </c>
      <c r="D61" s="6" t="s">
        <v>51</v>
      </c>
      <c r="E61" s="1">
        <v>6</v>
      </c>
      <c r="F61" s="1">
        <v>4</v>
      </c>
    </row>
    <row r="62" s="1" customFormat="1" spans="1:6">
      <c r="A62" s="5">
        <v>115971</v>
      </c>
      <c r="B62" s="5" t="s">
        <v>137</v>
      </c>
      <c r="C62" s="5" t="s">
        <v>183</v>
      </c>
      <c r="D62" s="6" t="s">
        <v>73</v>
      </c>
      <c r="E62" s="1">
        <v>5</v>
      </c>
      <c r="F62" s="1">
        <v>4</v>
      </c>
    </row>
    <row r="63" s="1" customFormat="1" spans="1:6">
      <c r="A63" s="7">
        <v>110378</v>
      </c>
      <c r="B63" s="5" t="s">
        <v>148</v>
      </c>
      <c r="C63" s="5" t="s">
        <v>178</v>
      </c>
      <c r="D63" s="6" t="s">
        <v>73</v>
      </c>
      <c r="E63" s="1">
        <v>5</v>
      </c>
      <c r="F63" s="1">
        <v>4</v>
      </c>
    </row>
    <row r="64" s="1" customFormat="1" spans="1:6">
      <c r="A64" s="5">
        <v>104838</v>
      </c>
      <c r="B64" s="5" t="s">
        <v>123</v>
      </c>
      <c r="C64" s="5" t="s">
        <v>181</v>
      </c>
      <c r="D64" s="6" t="s">
        <v>73</v>
      </c>
      <c r="E64" s="1">
        <v>5</v>
      </c>
      <c r="F64" s="1">
        <v>4</v>
      </c>
    </row>
    <row r="65" s="1" customFormat="1" spans="1:6">
      <c r="A65" s="5">
        <v>117310</v>
      </c>
      <c r="B65" s="5" t="s">
        <v>133</v>
      </c>
      <c r="C65" s="5" t="s">
        <v>177</v>
      </c>
      <c r="D65" s="6" t="s">
        <v>73</v>
      </c>
      <c r="E65" s="1">
        <v>5</v>
      </c>
      <c r="F65" s="1">
        <v>4</v>
      </c>
    </row>
    <row r="66" s="1" customFormat="1" spans="1:6">
      <c r="A66" s="5">
        <v>116773</v>
      </c>
      <c r="B66" s="5" t="s">
        <v>147</v>
      </c>
      <c r="C66" s="5" t="s">
        <v>182</v>
      </c>
      <c r="D66" s="6" t="s">
        <v>73</v>
      </c>
      <c r="E66" s="1">
        <v>5</v>
      </c>
      <c r="F66" s="1">
        <v>4</v>
      </c>
    </row>
    <row r="67" s="1" customFormat="1" spans="1:6">
      <c r="A67" s="5">
        <v>113299</v>
      </c>
      <c r="B67" s="5" t="s">
        <v>120</v>
      </c>
      <c r="C67" s="5" t="s">
        <v>175</v>
      </c>
      <c r="D67" s="6" t="s">
        <v>73</v>
      </c>
      <c r="E67" s="1">
        <v>5</v>
      </c>
      <c r="F67" s="1">
        <v>4</v>
      </c>
    </row>
    <row r="68" s="1" customFormat="1" spans="1:6">
      <c r="A68" s="5">
        <v>754</v>
      </c>
      <c r="B68" s="5" t="s">
        <v>116</v>
      </c>
      <c r="C68" s="5" t="s">
        <v>181</v>
      </c>
      <c r="D68" s="6" t="s">
        <v>73</v>
      </c>
      <c r="E68" s="1">
        <v>5</v>
      </c>
      <c r="F68" s="1">
        <v>4</v>
      </c>
    </row>
    <row r="69" s="1" customFormat="1" spans="1:6">
      <c r="A69" s="5">
        <v>114069</v>
      </c>
      <c r="B69" s="5" t="s">
        <v>131</v>
      </c>
      <c r="C69" s="5" t="s">
        <v>183</v>
      </c>
      <c r="D69" s="6" t="s">
        <v>73</v>
      </c>
      <c r="E69" s="1">
        <v>5</v>
      </c>
      <c r="F69" s="1">
        <v>4</v>
      </c>
    </row>
    <row r="70" s="1" customFormat="1" spans="1:6">
      <c r="A70" s="5">
        <v>118151</v>
      </c>
      <c r="B70" s="5" t="s">
        <v>124</v>
      </c>
      <c r="C70" s="5" t="s">
        <v>177</v>
      </c>
      <c r="D70" s="6" t="s">
        <v>73</v>
      </c>
      <c r="E70" s="1">
        <v>5</v>
      </c>
      <c r="F70" s="1">
        <v>4</v>
      </c>
    </row>
    <row r="71" s="1" customFormat="1" spans="1:6">
      <c r="A71" s="5">
        <v>112415</v>
      </c>
      <c r="B71" s="5" t="s">
        <v>115</v>
      </c>
      <c r="C71" s="5" t="s">
        <v>177</v>
      </c>
      <c r="D71" s="6" t="s">
        <v>73</v>
      </c>
      <c r="E71" s="1">
        <v>5</v>
      </c>
      <c r="F71" s="1">
        <v>4</v>
      </c>
    </row>
    <row r="72" s="1" customFormat="1" spans="1:6">
      <c r="A72" s="5">
        <v>549</v>
      </c>
      <c r="B72" s="5" t="s">
        <v>155</v>
      </c>
      <c r="C72" s="5" t="s">
        <v>178</v>
      </c>
      <c r="D72" s="6" t="s">
        <v>73</v>
      </c>
      <c r="E72" s="1">
        <v>5</v>
      </c>
      <c r="F72" s="1">
        <v>4</v>
      </c>
    </row>
    <row r="73" s="1" customFormat="1" spans="1:6">
      <c r="A73" s="5">
        <v>713</v>
      </c>
      <c r="B73" s="5" t="s">
        <v>134</v>
      </c>
      <c r="C73" s="5" t="s">
        <v>178</v>
      </c>
      <c r="D73" s="6" t="s">
        <v>73</v>
      </c>
      <c r="E73" s="1">
        <v>5</v>
      </c>
      <c r="F73" s="1">
        <v>4</v>
      </c>
    </row>
    <row r="74" s="1" customFormat="1" spans="1:6">
      <c r="A74" s="5">
        <v>710</v>
      </c>
      <c r="B74" s="5" t="s">
        <v>111</v>
      </c>
      <c r="C74" s="5" t="s">
        <v>178</v>
      </c>
      <c r="D74" s="6" t="s">
        <v>73</v>
      </c>
      <c r="E74" s="1">
        <v>5</v>
      </c>
      <c r="F74" s="1">
        <v>4</v>
      </c>
    </row>
    <row r="75" s="1" customFormat="1" spans="1:6">
      <c r="A75" s="5">
        <v>112888</v>
      </c>
      <c r="B75" s="5" t="s">
        <v>126</v>
      </c>
      <c r="C75" s="5" t="s">
        <v>182</v>
      </c>
      <c r="D75" s="6" t="s">
        <v>73</v>
      </c>
      <c r="E75" s="1">
        <v>5</v>
      </c>
      <c r="F75" s="1">
        <v>4</v>
      </c>
    </row>
    <row r="76" s="1" customFormat="1" spans="1:6">
      <c r="A76" s="5">
        <v>720</v>
      </c>
      <c r="B76" s="5" t="s">
        <v>132</v>
      </c>
      <c r="C76" s="5" t="s">
        <v>178</v>
      </c>
      <c r="D76" s="6" t="s">
        <v>73</v>
      </c>
      <c r="E76" s="1">
        <v>5</v>
      </c>
      <c r="F76" s="1">
        <v>4</v>
      </c>
    </row>
    <row r="77" s="1" customFormat="1" spans="1:6">
      <c r="A77" s="5">
        <v>113025</v>
      </c>
      <c r="B77" s="5" t="s">
        <v>139</v>
      </c>
      <c r="C77" s="5" t="s">
        <v>182</v>
      </c>
      <c r="D77" s="6" t="s">
        <v>73</v>
      </c>
      <c r="E77" s="1">
        <v>5</v>
      </c>
      <c r="F77" s="1">
        <v>4</v>
      </c>
    </row>
    <row r="78" s="1" customFormat="1" spans="1:6">
      <c r="A78" s="5">
        <v>119263</v>
      </c>
      <c r="B78" s="5" t="s">
        <v>128</v>
      </c>
      <c r="C78" s="5" t="s">
        <v>182</v>
      </c>
      <c r="D78" s="6" t="s">
        <v>73</v>
      </c>
      <c r="E78" s="1">
        <v>5</v>
      </c>
      <c r="F78" s="1">
        <v>4</v>
      </c>
    </row>
    <row r="79" s="1" customFormat="1" spans="1:6">
      <c r="A79" s="5">
        <v>102479</v>
      </c>
      <c r="B79" s="5" t="s">
        <v>117</v>
      </c>
      <c r="C79" s="5" t="s">
        <v>183</v>
      </c>
      <c r="D79" s="6" t="s">
        <v>73</v>
      </c>
      <c r="E79" s="1">
        <v>5</v>
      </c>
      <c r="F79" s="1">
        <v>4</v>
      </c>
    </row>
    <row r="80" s="1" customFormat="1" spans="1:6">
      <c r="A80" s="5">
        <v>118951</v>
      </c>
      <c r="B80" s="5" t="s">
        <v>121</v>
      </c>
      <c r="C80" s="5" t="s">
        <v>182</v>
      </c>
      <c r="D80" s="6" t="s">
        <v>73</v>
      </c>
      <c r="E80" s="1">
        <v>5</v>
      </c>
      <c r="F80" s="1">
        <v>4</v>
      </c>
    </row>
    <row r="81" s="1" customFormat="1" spans="1:6">
      <c r="A81" s="5">
        <v>570</v>
      </c>
      <c r="B81" s="5" t="s">
        <v>138</v>
      </c>
      <c r="C81" s="5" t="s">
        <v>182</v>
      </c>
      <c r="D81" s="6" t="s">
        <v>73</v>
      </c>
      <c r="E81" s="1">
        <v>5</v>
      </c>
      <c r="F81" s="1">
        <v>4</v>
      </c>
    </row>
    <row r="82" s="1" customFormat="1" spans="1:6">
      <c r="A82" s="5">
        <v>102564</v>
      </c>
      <c r="B82" s="5" t="s">
        <v>135</v>
      </c>
      <c r="C82" s="5" t="s">
        <v>178</v>
      </c>
      <c r="D82" s="6" t="s">
        <v>73</v>
      </c>
      <c r="E82" s="1">
        <v>5</v>
      </c>
      <c r="F82" s="1">
        <v>4</v>
      </c>
    </row>
    <row r="83" s="1" customFormat="1" spans="1:6">
      <c r="A83" s="5">
        <v>748</v>
      </c>
      <c r="B83" s="5" t="s">
        <v>105</v>
      </c>
      <c r="C83" s="5" t="s">
        <v>178</v>
      </c>
      <c r="D83" s="6" t="s">
        <v>73</v>
      </c>
      <c r="E83" s="1">
        <v>5</v>
      </c>
      <c r="F83" s="1">
        <v>4</v>
      </c>
    </row>
    <row r="84" s="1" customFormat="1" spans="1:6">
      <c r="A84" s="5">
        <v>122906</v>
      </c>
      <c r="B84" s="5" t="s">
        <v>140</v>
      </c>
      <c r="C84" s="5" t="s">
        <v>182</v>
      </c>
      <c r="D84" s="6" t="s">
        <v>73</v>
      </c>
      <c r="E84" s="1">
        <v>5</v>
      </c>
      <c r="F84" s="1">
        <v>4</v>
      </c>
    </row>
    <row r="85" s="1" customFormat="1" spans="1:6">
      <c r="A85" s="5">
        <v>311</v>
      </c>
      <c r="B85" s="5" t="s">
        <v>72</v>
      </c>
      <c r="C85" s="5" t="s">
        <v>177</v>
      </c>
      <c r="D85" s="6" t="s">
        <v>73</v>
      </c>
      <c r="E85" s="1">
        <v>5</v>
      </c>
      <c r="F85" s="1">
        <v>4</v>
      </c>
    </row>
    <row r="86" s="1" customFormat="1" spans="1:6">
      <c r="A86" s="5">
        <v>122198</v>
      </c>
      <c r="B86" s="5" t="s">
        <v>114</v>
      </c>
      <c r="C86" s="5" t="s">
        <v>183</v>
      </c>
      <c r="D86" s="6" t="s">
        <v>73</v>
      </c>
      <c r="E86" s="1">
        <v>5</v>
      </c>
      <c r="F86" s="1">
        <v>4</v>
      </c>
    </row>
    <row r="87" s="1" customFormat="1" spans="1:6">
      <c r="A87" s="5">
        <v>355</v>
      </c>
      <c r="B87" s="5" t="s">
        <v>101</v>
      </c>
      <c r="C87" s="5" t="s">
        <v>183</v>
      </c>
      <c r="D87" s="6" t="s">
        <v>73</v>
      </c>
      <c r="E87" s="1">
        <v>5</v>
      </c>
      <c r="F87" s="1">
        <v>4</v>
      </c>
    </row>
    <row r="88" s="1" customFormat="1" spans="1:6">
      <c r="A88" s="5">
        <v>738</v>
      </c>
      <c r="B88" s="5" t="s">
        <v>119</v>
      </c>
      <c r="C88" s="5" t="s">
        <v>178</v>
      </c>
      <c r="D88" s="6" t="s">
        <v>73</v>
      </c>
      <c r="E88" s="1">
        <v>5</v>
      </c>
      <c r="F88" s="1">
        <v>4</v>
      </c>
    </row>
    <row r="89" s="1" customFormat="1" spans="1:6">
      <c r="A89" s="5">
        <v>106865</v>
      </c>
      <c r="B89" s="5" t="s">
        <v>106</v>
      </c>
      <c r="C89" s="5" t="s">
        <v>175</v>
      </c>
      <c r="D89" s="6" t="s">
        <v>73</v>
      </c>
      <c r="E89" s="1">
        <v>5</v>
      </c>
      <c r="F89" s="1">
        <v>4</v>
      </c>
    </row>
    <row r="90" s="1" customFormat="1" spans="1:6">
      <c r="A90" s="5">
        <v>706</v>
      </c>
      <c r="B90" s="5" t="s">
        <v>141</v>
      </c>
      <c r="C90" s="5" t="s">
        <v>178</v>
      </c>
      <c r="D90" s="6" t="s">
        <v>73</v>
      </c>
      <c r="E90" s="1">
        <v>5</v>
      </c>
      <c r="F90" s="1">
        <v>4</v>
      </c>
    </row>
    <row r="91" s="1" customFormat="1" spans="1:6">
      <c r="A91" s="5">
        <v>367</v>
      </c>
      <c r="B91" s="5" t="s">
        <v>107</v>
      </c>
      <c r="C91" s="5" t="s">
        <v>181</v>
      </c>
      <c r="D91" s="6" t="s">
        <v>73</v>
      </c>
      <c r="E91" s="1">
        <v>5</v>
      </c>
      <c r="F91" s="1">
        <v>4</v>
      </c>
    </row>
    <row r="92" s="1" customFormat="1" spans="1:6">
      <c r="A92" s="5">
        <v>329</v>
      </c>
      <c r="B92" s="5" t="s">
        <v>84</v>
      </c>
      <c r="C92" s="5" t="s">
        <v>182</v>
      </c>
      <c r="D92" s="6" t="s">
        <v>73</v>
      </c>
      <c r="E92" s="1">
        <v>5</v>
      </c>
      <c r="F92" s="1">
        <v>4</v>
      </c>
    </row>
    <row r="93" s="1" customFormat="1" spans="1:6">
      <c r="A93" s="5">
        <v>102565</v>
      </c>
      <c r="B93" s="5" t="s">
        <v>188</v>
      </c>
      <c r="C93" s="5" t="s">
        <v>177</v>
      </c>
      <c r="D93" s="6" t="s">
        <v>73</v>
      </c>
      <c r="E93" s="1">
        <v>5</v>
      </c>
      <c r="F93" s="1">
        <v>4</v>
      </c>
    </row>
    <row r="94" s="1" customFormat="1" spans="1:6">
      <c r="A94" s="5">
        <v>743</v>
      </c>
      <c r="B94" s="5" t="s">
        <v>102</v>
      </c>
      <c r="C94" s="5" t="s">
        <v>183</v>
      </c>
      <c r="D94" s="6" t="s">
        <v>73</v>
      </c>
      <c r="E94" s="1">
        <v>5</v>
      </c>
      <c r="F94" s="1">
        <v>4</v>
      </c>
    </row>
    <row r="95" s="1" customFormat="1" spans="1:6">
      <c r="A95" s="5">
        <v>745</v>
      </c>
      <c r="B95" s="5" t="s">
        <v>187</v>
      </c>
      <c r="C95" s="5" t="s">
        <v>177</v>
      </c>
      <c r="D95" s="6" t="s">
        <v>73</v>
      </c>
      <c r="E95" s="1">
        <v>5</v>
      </c>
      <c r="F95" s="1">
        <v>4</v>
      </c>
    </row>
    <row r="96" s="1" customFormat="1" spans="1:6">
      <c r="A96" s="5">
        <v>594</v>
      </c>
      <c r="B96" s="5" t="s">
        <v>118</v>
      </c>
      <c r="C96" s="5" t="s">
        <v>178</v>
      </c>
      <c r="D96" s="6" t="s">
        <v>73</v>
      </c>
      <c r="E96" s="1">
        <v>5</v>
      </c>
      <c r="F96" s="1">
        <v>4</v>
      </c>
    </row>
    <row r="97" s="1" customFormat="1" spans="1:6">
      <c r="A97" s="5">
        <v>740</v>
      </c>
      <c r="B97" s="5" t="s">
        <v>110</v>
      </c>
      <c r="C97" s="5" t="s">
        <v>183</v>
      </c>
      <c r="D97" s="6" t="s">
        <v>73</v>
      </c>
      <c r="E97" s="1">
        <v>5</v>
      </c>
      <c r="F97" s="1">
        <v>4</v>
      </c>
    </row>
    <row r="98" s="1" customFormat="1" spans="1:6">
      <c r="A98" s="5">
        <v>116482</v>
      </c>
      <c r="B98" s="5" t="s">
        <v>108</v>
      </c>
      <c r="C98" s="5" t="s">
        <v>175</v>
      </c>
      <c r="D98" s="6" t="s">
        <v>73</v>
      </c>
      <c r="E98" s="1">
        <v>5</v>
      </c>
      <c r="F98" s="1">
        <v>4</v>
      </c>
    </row>
    <row r="99" s="1" customFormat="1" spans="1:6">
      <c r="A99" s="5">
        <v>704</v>
      </c>
      <c r="B99" s="5" t="s">
        <v>122</v>
      </c>
      <c r="C99" s="5" t="s">
        <v>178</v>
      </c>
      <c r="D99" s="6" t="s">
        <v>73</v>
      </c>
      <c r="E99" s="1">
        <v>5</v>
      </c>
      <c r="F99" s="1">
        <v>4</v>
      </c>
    </row>
    <row r="100" s="1" customFormat="1" spans="1:6">
      <c r="A100" s="5">
        <v>107728</v>
      </c>
      <c r="B100" s="5" t="s">
        <v>189</v>
      </c>
      <c r="C100" s="5" t="s">
        <v>178</v>
      </c>
      <c r="D100" s="6" t="s">
        <v>73</v>
      </c>
      <c r="E100" s="1">
        <v>5</v>
      </c>
      <c r="F100" s="1">
        <v>4</v>
      </c>
    </row>
    <row r="101" s="1" customFormat="1" spans="1:6">
      <c r="A101" s="5">
        <v>733</v>
      </c>
      <c r="B101" s="5" t="s">
        <v>130</v>
      </c>
      <c r="C101" s="5" t="s">
        <v>183</v>
      </c>
      <c r="D101" s="6" t="s">
        <v>73</v>
      </c>
      <c r="E101" s="1">
        <v>5</v>
      </c>
      <c r="F101" s="1">
        <v>4</v>
      </c>
    </row>
    <row r="102" s="1" customFormat="1" spans="1:6">
      <c r="A102" s="5">
        <v>116919</v>
      </c>
      <c r="B102" s="5" t="s">
        <v>100</v>
      </c>
      <c r="C102" s="5" t="s">
        <v>175</v>
      </c>
      <c r="D102" s="6" t="s">
        <v>73</v>
      </c>
      <c r="E102" s="1">
        <v>5</v>
      </c>
      <c r="F102" s="1">
        <v>4</v>
      </c>
    </row>
    <row r="103" s="1" customFormat="1" spans="1:6">
      <c r="A103" s="5">
        <v>572</v>
      </c>
      <c r="B103" s="5" t="s">
        <v>91</v>
      </c>
      <c r="C103" s="5" t="s">
        <v>182</v>
      </c>
      <c r="D103" s="6" t="s">
        <v>73</v>
      </c>
      <c r="E103" s="1">
        <v>5</v>
      </c>
      <c r="F103" s="1">
        <v>4</v>
      </c>
    </row>
    <row r="104" s="1" customFormat="1" spans="1:6">
      <c r="A104" s="5">
        <v>308</v>
      </c>
      <c r="B104" s="5" t="s">
        <v>98</v>
      </c>
      <c r="C104" s="5" t="s">
        <v>175</v>
      </c>
      <c r="D104" s="6" t="s">
        <v>73</v>
      </c>
      <c r="E104" s="1">
        <v>5</v>
      </c>
      <c r="F104" s="1">
        <v>4</v>
      </c>
    </row>
    <row r="105" s="1" customFormat="1" spans="1:6">
      <c r="A105" s="5">
        <v>102935</v>
      </c>
      <c r="B105" s="5" t="s">
        <v>99</v>
      </c>
      <c r="C105" s="5" t="s">
        <v>175</v>
      </c>
      <c r="D105" s="6" t="s">
        <v>73</v>
      </c>
      <c r="E105" s="1">
        <v>5</v>
      </c>
      <c r="F105" s="1">
        <v>4</v>
      </c>
    </row>
    <row r="106" spans="1:7">
      <c r="A106" s="5">
        <v>103199</v>
      </c>
      <c r="B106" s="5" t="s">
        <v>90</v>
      </c>
      <c r="C106" s="5" t="s">
        <v>177</v>
      </c>
      <c r="D106" s="6" t="s">
        <v>73</v>
      </c>
      <c r="E106" s="1">
        <v>10</v>
      </c>
      <c r="F106" s="1">
        <v>6</v>
      </c>
      <c r="G106" s="1">
        <v>4</v>
      </c>
    </row>
    <row r="107" s="1" customFormat="1" spans="1:6">
      <c r="A107" s="5">
        <v>113833</v>
      </c>
      <c r="B107" s="5" t="s">
        <v>127</v>
      </c>
      <c r="C107" s="5" t="s">
        <v>182</v>
      </c>
      <c r="D107" s="6" t="s">
        <v>73</v>
      </c>
      <c r="E107" s="1">
        <v>5</v>
      </c>
      <c r="F107" s="1">
        <v>4</v>
      </c>
    </row>
    <row r="108" s="1" customFormat="1" spans="1:6">
      <c r="A108" s="5">
        <v>113008</v>
      </c>
      <c r="B108" s="5" t="s">
        <v>87</v>
      </c>
      <c r="C108" s="5" t="s">
        <v>182</v>
      </c>
      <c r="D108" s="6" t="s">
        <v>73</v>
      </c>
      <c r="E108" s="1">
        <v>5</v>
      </c>
      <c r="F108" s="1">
        <v>4</v>
      </c>
    </row>
    <row r="109" s="1" customFormat="1" spans="1:6">
      <c r="A109" s="5">
        <v>723</v>
      </c>
      <c r="B109" s="5" t="s">
        <v>109</v>
      </c>
      <c r="C109" s="5" t="s">
        <v>183</v>
      </c>
      <c r="D109" s="6" t="s">
        <v>73</v>
      </c>
      <c r="E109" s="1">
        <v>5</v>
      </c>
      <c r="F109" s="1">
        <v>4</v>
      </c>
    </row>
    <row r="110" s="1" customFormat="1" spans="1:6">
      <c r="A110" s="5">
        <v>106485</v>
      </c>
      <c r="B110" s="5" t="s">
        <v>94</v>
      </c>
      <c r="C110" s="5" t="s">
        <v>175</v>
      </c>
      <c r="D110" s="6" t="s">
        <v>73</v>
      </c>
      <c r="E110" s="1">
        <v>5</v>
      </c>
      <c r="F110" s="1">
        <v>4</v>
      </c>
    </row>
    <row r="111" s="1" customFormat="1" spans="1:6">
      <c r="A111" s="5">
        <v>515</v>
      </c>
      <c r="B111" s="5" t="s">
        <v>80</v>
      </c>
      <c r="C111" s="5" t="s">
        <v>183</v>
      </c>
      <c r="D111" s="6" t="s">
        <v>73</v>
      </c>
      <c r="E111" s="1">
        <v>5</v>
      </c>
      <c r="F111" s="1">
        <v>4</v>
      </c>
    </row>
    <row r="112" s="1" customFormat="1" spans="1:6">
      <c r="A112" s="5">
        <v>108277</v>
      </c>
      <c r="B112" s="5" t="s">
        <v>190</v>
      </c>
      <c r="C112" s="5" t="s">
        <v>177</v>
      </c>
      <c r="D112" s="6" t="s">
        <v>73</v>
      </c>
      <c r="E112" s="1">
        <v>5</v>
      </c>
      <c r="F112" s="1">
        <v>4</v>
      </c>
    </row>
    <row r="113" s="1" customFormat="1" spans="1:6">
      <c r="A113" s="5">
        <v>716</v>
      </c>
      <c r="B113" s="5" t="s">
        <v>86</v>
      </c>
      <c r="C113" s="5" t="s">
        <v>178</v>
      </c>
      <c r="D113" s="6" t="s">
        <v>73</v>
      </c>
      <c r="E113" s="1">
        <v>5</v>
      </c>
      <c r="F113" s="1">
        <v>6</v>
      </c>
    </row>
    <row r="114" s="1" customFormat="1" spans="1:6">
      <c r="A114" s="5">
        <v>721</v>
      </c>
      <c r="B114" s="5" t="s">
        <v>89</v>
      </c>
      <c r="C114" s="5" t="s">
        <v>178</v>
      </c>
      <c r="D114" s="6" t="s">
        <v>73</v>
      </c>
      <c r="E114" s="1">
        <v>5</v>
      </c>
      <c r="F114" s="1">
        <v>4</v>
      </c>
    </row>
    <row r="115" s="1" customFormat="1" spans="1:6">
      <c r="A115" s="5">
        <v>117184</v>
      </c>
      <c r="B115" s="5" t="s">
        <v>76</v>
      </c>
      <c r="C115" s="5" t="s">
        <v>183</v>
      </c>
      <c r="D115" s="6" t="s">
        <v>73</v>
      </c>
      <c r="E115" s="1">
        <v>5</v>
      </c>
      <c r="F115" s="1">
        <v>4</v>
      </c>
    </row>
    <row r="116" s="1" customFormat="1" spans="1:6">
      <c r="A116" s="5">
        <v>717</v>
      </c>
      <c r="B116" s="5" t="s">
        <v>96</v>
      </c>
      <c r="C116" s="5" t="s">
        <v>178</v>
      </c>
      <c r="D116" s="6" t="s">
        <v>73</v>
      </c>
      <c r="E116" s="1">
        <v>5</v>
      </c>
      <c r="F116" s="1">
        <v>4</v>
      </c>
    </row>
    <row r="117" s="1" customFormat="1" spans="1:6">
      <c r="A117" s="5">
        <v>122176</v>
      </c>
      <c r="B117" s="5" t="s">
        <v>167</v>
      </c>
      <c r="C117" s="5" t="s">
        <v>181</v>
      </c>
      <c r="D117" s="6" t="s">
        <v>113</v>
      </c>
      <c r="E117" s="1">
        <v>5</v>
      </c>
      <c r="F117" s="1">
        <v>4</v>
      </c>
    </row>
    <row r="118" s="1" customFormat="1" spans="1:6">
      <c r="A118" s="5">
        <v>128640</v>
      </c>
      <c r="B118" s="5" t="s">
        <v>164</v>
      </c>
      <c r="C118" s="5" t="s">
        <v>182</v>
      </c>
      <c r="D118" s="6" t="s">
        <v>113</v>
      </c>
      <c r="E118" s="1">
        <v>5</v>
      </c>
      <c r="F118" s="1">
        <v>4</v>
      </c>
    </row>
    <row r="119" s="1" customFormat="1" spans="1:6">
      <c r="A119" s="5">
        <v>122686</v>
      </c>
      <c r="B119" s="5" t="s">
        <v>165</v>
      </c>
      <c r="C119" s="5" t="s">
        <v>178</v>
      </c>
      <c r="D119" s="6" t="s">
        <v>113</v>
      </c>
      <c r="E119" s="1">
        <v>5</v>
      </c>
      <c r="F119" s="1">
        <v>4</v>
      </c>
    </row>
    <row r="120" s="1" customFormat="1" spans="1:6">
      <c r="A120" s="5">
        <v>122718</v>
      </c>
      <c r="B120" s="5" t="s">
        <v>166</v>
      </c>
      <c r="C120" s="5" t="s">
        <v>178</v>
      </c>
      <c r="D120" s="6" t="s">
        <v>113</v>
      </c>
      <c r="E120" s="1">
        <v>5</v>
      </c>
      <c r="F120" s="1">
        <v>4</v>
      </c>
    </row>
    <row r="121" s="1" customFormat="1" spans="1:6">
      <c r="A121" s="5">
        <v>591</v>
      </c>
      <c r="B121" s="5" t="s">
        <v>162</v>
      </c>
      <c r="C121" s="5" t="s">
        <v>178</v>
      </c>
      <c r="D121" s="6" t="s">
        <v>113</v>
      </c>
      <c r="E121" s="1">
        <v>5</v>
      </c>
      <c r="F121" s="1">
        <v>4</v>
      </c>
    </row>
    <row r="122" s="1" customFormat="1" spans="1:6">
      <c r="A122" s="5">
        <v>113298</v>
      </c>
      <c r="B122" s="5" t="s">
        <v>143</v>
      </c>
      <c r="C122" s="5" t="s">
        <v>182</v>
      </c>
      <c r="D122" s="6" t="s">
        <v>113</v>
      </c>
      <c r="E122" s="1">
        <v>5</v>
      </c>
      <c r="F122" s="1">
        <v>4</v>
      </c>
    </row>
    <row r="123" s="1" customFormat="1" spans="1:6">
      <c r="A123" s="5">
        <v>123007</v>
      </c>
      <c r="B123" s="5" t="s">
        <v>161</v>
      </c>
      <c r="C123" s="5" t="s">
        <v>178</v>
      </c>
      <c r="D123" s="6" t="s">
        <v>113</v>
      </c>
      <c r="E123" s="1">
        <v>5</v>
      </c>
      <c r="F123" s="1">
        <v>4</v>
      </c>
    </row>
    <row r="124" s="1" customFormat="1" spans="1:6">
      <c r="A124" s="5">
        <v>52</v>
      </c>
      <c r="B124" s="5" t="s">
        <v>160</v>
      </c>
      <c r="C124" s="5" t="s">
        <v>181</v>
      </c>
      <c r="D124" s="6" t="s">
        <v>113</v>
      </c>
      <c r="E124" s="1">
        <v>5</v>
      </c>
      <c r="F124" s="1">
        <v>4</v>
      </c>
    </row>
    <row r="125" s="1" customFormat="1" spans="1:6">
      <c r="A125" s="5">
        <v>118758</v>
      </c>
      <c r="B125" s="5" t="s">
        <v>159</v>
      </c>
      <c r="C125" s="5" t="s">
        <v>183</v>
      </c>
      <c r="D125" s="6" t="s">
        <v>113</v>
      </c>
      <c r="E125" s="1">
        <v>5</v>
      </c>
      <c r="F125" s="1">
        <v>4</v>
      </c>
    </row>
    <row r="126" s="1" customFormat="1" spans="1:6">
      <c r="A126" s="5">
        <v>371</v>
      </c>
      <c r="B126" s="5" t="s">
        <v>146</v>
      </c>
      <c r="C126" s="5" t="s">
        <v>184</v>
      </c>
      <c r="D126" s="6" t="s">
        <v>113</v>
      </c>
      <c r="E126" s="1">
        <v>5</v>
      </c>
      <c r="F126" s="1">
        <v>4</v>
      </c>
    </row>
    <row r="127" s="1" customFormat="1" spans="1:6">
      <c r="A127" s="5">
        <v>117637</v>
      </c>
      <c r="B127" s="5" t="s">
        <v>158</v>
      </c>
      <c r="C127" s="5" t="s">
        <v>178</v>
      </c>
      <c r="D127" s="6" t="s">
        <v>113</v>
      </c>
      <c r="E127" s="1">
        <v>5</v>
      </c>
      <c r="F127" s="1">
        <v>4</v>
      </c>
    </row>
    <row r="128" s="1" customFormat="1" spans="1:6">
      <c r="A128" s="5">
        <v>114848</v>
      </c>
      <c r="B128" s="5" t="s">
        <v>150</v>
      </c>
      <c r="C128" s="5" t="s">
        <v>183</v>
      </c>
      <c r="D128" s="6" t="s">
        <v>113</v>
      </c>
      <c r="E128" s="1">
        <v>5</v>
      </c>
      <c r="F128" s="1">
        <v>4</v>
      </c>
    </row>
    <row r="129" s="1" customFormat="1" spans="1:6">
      <c r="A129" s="5">
        <v>339</v>
      </c>
      <c r="B129" s="5" t="s">
        <v>156</v>
      </c>
      <c r="C129" s="5" t="s">
        <v>177</v>
      </c>
      <c r="D129" s="6" t="s">
        <v>113</v>
      </c>
      <c r="E129" s="1">
        <v>5</v>
      </c>
      <c r="F129" s="1">
        <v>4</v>
      </c>
    </row>
    <row r="130" s="1" customFormat="1" spans="1:6">
      <c r="A130" s="5">
        <v>119262</v>
      </c>
      <c r="B130" s="5" t="s">
        <v>152</v>
      </c>
      <c r="C130" s="5" t="s">
        <v>177</v>
      </c>
      <c r="D130" s="6" t="s">
        <v>113</v>
      </c>
      <c r="E130" s="1">
        <v>5</v>
      </c>
      <c r="F130" s="1">
        <v>4</v>
      </c>
    </row>
    <row r="131" s="1" customFormat="1" spans="1:6">
      <c r="A131" s="5">
        <v>727</v>
      </c>
      <c r="B131" s="5" t="s">
        <v>179</v>
      </c>
      <c r="C131" s="5" t="s">
        <v>177</v>
      </c>
      <c r="D131" s="6" t="s">
        <v>113</v>
      </c>
      <c r="E131" s="1">
        <v>5</v>
      </c>
      <c r="F131" s="1">
        <v>4</v>
      </c>
    </row>
    <row r="132" s="1" customFormat="1" spans="1:6">
      <c r="A132" s="5">
        <v>117923</v>
      </c>
      <c r="B132" s="5" t="s">
        <v>157</v>
      </c>
      <c r="C132" s="5" t="s">
        <v>178</v>
      </c>
      <c r="D132" s="6" t="s">
        <v>113</v>
      </c>
      <c r="E132" s="1">
        <v>5</v>
      </c>
      <c r="F132" s="1">
        <v>4</v>
      </c>
    </row>
    <row r="133" s="1" customFormat="1" spans="1:6">
      <c r="A133" s="5">
        <v>106568</v>
      </c>
      <c r="B133" s="5" t="s">
        <v>185</v>
      </c>
      <c r="C133" s="5" t="s">
        <v>183</v>
      </c>
      <c r="D133" s="6" t="s">
        <v>113</v>
      </c>
      <c r="E133" s="1">
        <v>5</v>
      </c>
      <c r="F133" s="1">
        <v>4</v>
      </c>
    </row>
    <row r="134" s="1" customFormat="1" spans="1:6">
      <c r="A134" s="8">
        <v>56</v>
      </c>
      <c r="B134" s="8" t="s">
        <v>151</v>
      </c>
      <c r="C134" s="5" t="s">
        <v>181</v>
      </c>
      <c r="D134" s="6" t="s">
        <v>113</v>
      </c>
      <c r="E134" s="1">
        <v>5</v>
      </c>
      <c r="F134" s="1">
        <v>4</v>
      </c>
    </row>
    <row r="135" s="1" customFormat="1" spans="1:6">
      <c r="A135" s="5">
        <v>104533</v>
      </c>
      <c r="B135" s="5" t="s">
        <v>153</v>
      </c>
      <c r="C135" s="5" t="s">
        <v>178</v>
      </c>
      <c r="D135" s="6" t="s">
        <v>113</v>
      </c>
      <c r="E135" s="1">
        <v>5</v>
      </c>
      <c r="F135" s="1">
        <v>4</v>
      </c>
    </row>
    <row r="136" s="1" customFormat="1" spans="1:6">
      <c r="A136" s="5">
        <v>573</v>
      </c>
      <c r="B136" s="5" t="s">
        <v>112</v>
      </c>
      <c r="C136" s="5" t="s">
        <v>183</v>
      </c>
      <c r="D136" s="6" t="s">
        <v>113</v>
      </c>
      <c r="E136" s="1">
        <v>5</v>
      </c>
      <c r="F136" s="1">
        <v>4</v>
      </c>
    </row>
    <row r="137" s="1" customFormat="1" spans="1:6">
      <c r="A137" s="5">
        <v>351</v>
      </c>
      <c r="B137" s="5" t="s">
        <v>129</v>
      </c>
      <c r="C137" s="5" t="s">
        <v>178</v>
      </c>
      <c r="D137" s="6" t="s">
        <v>113</v>
      </c>
      <c r="E137" s="1">
        <v>5</v>
      </c>
      <c r="F137" s="1">
        <v>4</v>
      </c>
    </row>
    <row r="138" s="1" customFormat="1" spans="1:6">
      <c r="A138" s="5">
        <v>752</v>
      </c>
      <c r="B138" s="5" t="s">
        <v>186</v>
      </c>
      <c r="C138" s="5" t="s">
        <v>182</v>
      </c>
      <c r="D138" s="6" t="s">
        <v>113</v>
      </c>
      <c r="E138" s="1">
        <v>5</v>
      </c>
      <c r="F138" s="1">
        <v>4</v>
      </c>
    </row>
    <row r="139" s="1" customFormat="1" spans="1:6">
      <c r="A139" s="5">
        <v>102567</v>
      </c>
      <c r="B139" s="5" t="s">
        <v>154</v>
      </c>
      <c r="C139" s="5" t="s">
        <v>184</v>
      </c>
      <c r="D139" s="6" t="s">
        <v>113</v>
      </c>
      <c r="E139" s="1">
        <v>5</v>
      </c>
      <c r="F139" s="1">
        <v>4</v>
      </c>
    </row>
    <row r="140" s="1" customFormat="1" spans="1:6">
      <c r="A140" s="5">
        <v>104430</v>
      </c>
      <c r="B140" s="5" t="s">
        <v>149</v>
      </c>
      <c r="C140" s="5" t="s">
        <v>183</v>
      </c>
      <c r="D140" s="6" t="s">
        <v>113</v>
      </c>
      <c r="E140" s="1">
        <v>5</v>
      </c>
      <c r="F140" s="1">
        <v>4</v>
      </c>
    </row>
    <row r="141" s="1" customFormat="1" spans="1:6">
      <c r="A141" s="5">
        <v>104429</v>
      </c>
      <c r="B141" s="5" t="s">
        <v>145</v>
      </c>
      <c r="C141" s="5" t="s">
        <v>182</v>
      </c>
      <c r="D141" s="6" t="s">
        <v>113</v>
      </c>
      <c r="E141" s="1">
        <v>5</v>
      </c>
      <c r="F141" s="1">
        <v>4</v>
      </c>
    </row>
    <row r="142" s="1" customFormat="1" spans="1:6">
      <c r="A142" s="5">
        <v>732</v>
      </c>
      <c r="B142" s="5" t="s">
        <v>144</v>
      </c>
      <c r="C142" s="5" t="s">
        <v>178</v>
      </c>
      <c r="D142" s="6" t="s">
        <v>113</v>
      </c>
      <c r="E142" s="1">
        <v>5</v>
      </c>
      <c r="F142" s="1">
        <v>4</v>
      </c>
    </row>
    <row r="143" s="1" customFormat="1" spans="1:6">
      <c r="A143" s="9">
        <v>138202</v>
      </c>
      <c r="B143" s="9" t="s">
        <v>163</v>
      </c>
      <c r="C143" s="5" t="s">
        <v>182</v>
      </c>
      <c r="D143" s="6" t="s">
        <v>113</v>
      </c>
      <c r="E143" s="1">
        <v>5</v>
      </c>
      <c r="F143" s="1">
        <v>4</v>
      </c>
    </row>
    <row r="144" spans="1:7">
      <c r="A144" s="5">
        <v>307</v>
      </c>
      <c r="B144" s="5" t="s">
        <v>17</v>
      </c>
      <c r="C144" s="5" t="s">
        <v>175</v>
      </c>
      <c r="D144" s="6" t="s">
        <v>18</v>
      </c>
      <c r="E144" s="1">
        <v>15</v>
      </c>
      <c r="F144" s="1">
        <v>8</v>
      </c>
      <c r="G144" s="1">
        <v>5</v>
      </c>
    </row>
    <row r="145" s="1" customFormat="1" spans="1:4">
      <c r="A145" s="9"/>
      <c r="B145" s="9"/>
      <c r="C145" s="5"/>
      <c r="D145" s="6"/>
    </row>
  </sheetData>
  <conditionalFormatting sqref="A20">
    <cfRule type="duplicateValues" dxfId="0" priority="2"/>
  </conditionalFormatting>
  <conditionalFormatting sqref="A144:A14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任务明细</vt:lpstr>
      <vt:lpstr>物料明细</vt:lpstr>
      <vt:lpstr>赠品分配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南风</cp:lastModifiedBy>
  <dcterms:created xsi:type="dcterms:W3CDTF">2023-06-05T11:26:00Z</dcterms:created>
  <dcterms:modified xsi:type="dcterms:W3CDTF">2023-06-09T06:41:21Z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D43BF3347A424CEBB011AFB30B9C9049_13</vt:lpwstr>
  </property>
</Properties>
</file>