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20" activeTab="1"/>
  </bookViews>
  <sheets>
    <sheet name="门店完成奖励" sheetId="5" r:id="rId1"/>
    <sheet name="片区主管销售奖励" sheetId="7" r:id="rId2"/>
    <sheet name="品种明细" sheetId="6" r:id="rId3"/>
  </sheets>
  <definedNames>
    <definedName name="_xlnm.Print_Area" localSheetId="0">门店完成奖励!$B$1:$G$146</definedName>
    <definedName name="_xlnm.Print_Titles" localSheetId="0">门店完成奖励!$1:$2</definedName>
    <definedName name="_xlnm._FilterDatabase" localSheetId="0" hidden="1">门店完成奖励!$A$2:$P$146</definedName>
  </definedNames>
  <calcPr calcId="144525"/>
</workbook>
</file>

<file path=xl/sharedStrings.xml><?xml version="1.0" encoding="utf-8"?>
<sst xmlns="http://schemas.openxmlformats.org/spreadsheetml/2006/main" count="841" uniqueCount="363">
  <si>
    <t>太极大药房3月PK活动任务及奖励明细</t>
  </si>
  <si>
    <t>序号</t>
  </si>
  <si>
    <t>门店ID</t>
  </si>
  <si>
    <t>门店名称</t>
  </si>
  <si>
    <t>片区名称</t>
  </si>
  <si>
    <t>3月PK任务</t>
  </si>
  <si>
    <t>任务完成奖励</t>
  </si>
  <si>
    <t>PK奖励</t>
  </si>
  <si>
    <t>销售金额</t>
  </si>
  <si>
    <t>完成率</t>
  </si>
  <si>
    <t>完成率排名</t>
  </si>
  <si>
    <t>销售额排名</t>
  </si>
  <si>
    <t>综合排名</t>
  </si>
  <si>
    <t>pk名次</t>
  </si>
  <si>
    <t>pk奖励金额</t>
  </si>
  <si>
    <t>合计</t>
  </si>
  <si>
    <t>四川太极浆洗街药店</t>
  </si>
  <si>
    <t>城中片区</t>
  </si>
  <si>
    <t>第一组           第一名600元第二名500元  第三名400元  第四名300元</t>
  </si>
  <si>
    <t>第一名</t>
  </si>
  <si>
    <t>成华区二环路北四段药店（汇融名城）</t>
  </si>
  <si>
    <t>第二名</t>
  </si>
  <si>
    <t>旗舰店</t>
  </si>
  <si>
    <t>旗舰片区</t>
  </si>
  <si>
    <t>成都成汉太极大药房有限公司</t>
  </si>
  <si>
    <t>青羊区十二桥药店</t>
  </si>
  <si>
    <t>西门一片</t>
  </si>
  <si>
    <t>怀远店</t>
  </si>
  <si>
    <t>崇州片区</t>
  </si>
  <si>
    <t>第二组           第一名500元  第二名400元  第三名300元  第四名200元</t>
  </si>
  <si>
    <t>青羊区北东街店</t>
  </si>
  <si>
    <t>永康东路药店</t>
  </si>
  <si>
    <t>成华区华泰路药店</t>
  </si>
  <si>
    <t>东南片区</t>
  </si>
  <si>
    <t>成华区华油路药店</t>
  </si>
  <si>
    <t>光华药店</t>
  </si>
  <si>
    <t>大邑县沙渠镇方圆路药店</t>
  </si>
  <si>
    <t>城郊一片</t>
  </si>
  <si>
    <t>第三组           第一名400元  第二名300元  第三名200元  第四名100元</t>
  </si>
  <si>
    <t>邛崃市临邛镇洪川小区药店</t>
  </si>
  <si>
    <t>梨花街</t>
  </si>
  <si>
    <t>新津邓双镇岷江店</t>
  </si>
  <si>
    <t>新津片区</t>
  </si>
  <si>
    <t>高新区大源北街药店</t>
  </si>
  <si>
    <t>成华区羊子山西路药店（兴元华盛）</t>
  </si>
  <si>
    <t>锦江区榕声路店</t>
  </si>
  <si>
    <t>金带街药店</t>
  </si>
  <si>
    <t>第四组           第一名400元  第二名300元  第三名200元  第四名100元</t>
  </si>
  <si>
    <t>四川太极三江店</t>
  </si>
  <si>
    <t>高新区民丰大道西段药店</t>
  </si>
  <si>
    <t>邛崃中心药店</t>
  </si>
  <si>
    <t>崇州市崇阳镇尚贤坊街药店</t>
  </si>
  <si>
    <t>通盈街药店</t>
  </si>
  <si>
    <t>新园大道药店</t>
  </si>
  <si>
    <t>第三名</t>
  </si>
  <si>
    <t>泰和二街</t>
  </si>
  <si>
    <t>第四名</t>
  </si>
  <si>
    <t>锦江区观音桥街药店</t>
  </si>
  <si>
    <t>第五组           第一名400元  第二名300元  第三名200元  第四名100元</t>
  </si>
  <si>
    <t>静沙路</t>
  </si>
  <si>
    <t>四川太极新都区新都街道万和北路药店</t>
  </si>
  <si>
    <t>西门二片</t>
  </si>
  <si>
    <t>光华村街药店</t>
  </si>
  <si>
    <t>锦江区水杉街药店</t>
  </si>
  <si>
    <t>成华区万科路药店</t>
  </si>
  <si>
    <t>大邑县安仁镇千禧街药店</t>
  </si>
  <si>
    <t>成华杉板桥南一路店</t>
  </si>
  <si>
    <t>新乐中街药店</t>
  </si>
  <si>
    <t>第六组           第一名400元  第二名300元  第三名200元  第四名100元</t>
  </si>
  <si>
    <t>新都区新繁镇繁江北路药店</t>
  </si>
  <si>
    <t>温江区公平街道江安路药店</t>
  </si>
  <si>
    <t>都江堰景中路店</t>
  </si>
  <si>
    <t>都江堰片区</t>
  </si>
  <si>
    <t>崇州中心店</t>
  </si>
  <si>
    <t>土龙路药店</t>
  </si>
  <si>
    <t>大邑县晋原镇通达东路五段药店</t>
  </si>
  <si>
    <t>倪家桥</t>
  </si>
  <si>
    <t>蜀州中路店</t>
  </si>
  <si>
    <t>第七组           第一名400元  第二名300元  第三名200元  第四名100元</t>
  </si>
  <si>
    <t>银河北街</t>
  </si>
  <si>
    <t>大邑县晋原镇内蒙古大道桃源药店</t>
  </si>
  <si>
    <t>五津西路药店</t>
  </si>
  <si>
    <t>都江堰聚源镇药店</t>
  </si>
  <si>
    <t>红星店</t>
  </si>
  <si>
    <t>双林路药店</t>
  </si>
  <si>
    <t>成华区崔家店路药店</t>
  </si>
  <si>
    <t>宏济路</t>
  </si>
  <si>
    <t>第八组           第一名300元  第二名200元  第三名100元  第四名50元</t>
  </si>
  <si>
    <t>新下街</t>
  </si>
  <si>
    <t>大邑县晋原镇东街药店</t>
  </si>
  <si>
    <t>四川太极金牛区蜀汉路药店</t>
  </si>
  <si>
    <t>清江东路药店</t>
  </si>
  <si>
    <t>东昌路店</t>
  </si>
  <si>
    <t>都江堰市蒲阳镇堰问道西路药店</t>
  </si>
  <si>
    <t>武侯区科华街药店</t>
  </si>
  <si>
    <t>西林一街</t>
  </si>
  <si>
    <t>第九组           第一名300元  第二名200元  第三名100元  第四名50元</t>
  </si>
  <si>
    <t>枣子巷药店</t>
  </si>
  <si>
    <t>邛崃市羊安镇永康大道药店</t>
  </si>
  <si>
    <t>锦江区柳翠路药店</t>
  </si>
  <si>
    <t>贝森北路</t>
  </si>
  <si>
    <t>金牛区交大路第三药店</t>
  </si>
  <si>
    <t>新都区马超东路店</t>
  </si>
  <si>
    <t>花照壁</t>
  </si>
  <si>
    <t>金丝街药店</t>
  </si>
  <si>
    <t>第十组           第一名300元  第二名200元  第三名100元  第四名50元</t>
  </si>
  <si>
    <t>成华区万宇路药店</t>
  </si>
  <si>
    <t>都江堰市蒲阳路药店</t>
  </si>
  <si>
    <t>金牛区金沙路药店</t>
  </si>
  <si>
    <t>高新天久北巷药店</t>
  </si>
  <si>
    <t>邛崃翠荫街</t>
  </si>
  <si>
    <t>剑南大道店</t>
  </si>
  <si>
    <t>金马河</t>
  </si>
  <si>
    <t>大邑县晋原镇子龙路店</t>
  </si>
  <si>
    <t>第十一组           第一名300元  第二名200元  第三名100元  第四名50元</t>
  </si>
  <si>
    <t>温江店</t>
  </si>
  <si>
    <t>锦江区劼人路药店</t>
  </si>
  <si>
    <t>武侯区佳灵路</t>
  </si>
  <si>
    <t>四川太极高新区中和公济桥路药店</t>
  </si>
  <si>
    <t>三医院店（青龙街）</t>
  </si>
  <si>
    <t>都江堰奎光路中段药店</t>
  </si>
  <si>
    <t>大邑县新场镇文昌街药店</t>
  </si>
  <si>
    <t>双流县西航港街道锦华路一段药店</t>
  </si>
  <si>
    <t>第十二组           第一名300元  第二名200元  第三名100元  第四名50元</t>
  </si>
  <si>
    <t>紫薇东路</t>
  </si>
  <si>
    <t>蜀辉路店</t>
  </si>
  <si>
    <t>都江堰幸福镇翔凤路药店</t>
  </si>
  <si>
    <t>驷马桥店</t>
  </si>
  <si>
    <t>五福桥东路</t>
  </si>
  <si>
    <t>郫县郫筒镇东大街药店</t>
  </si>
  <si>
    <t>大石西路药店</t>
  </si>
  <si>
    <t>观音阁店</t>
  </si>
  <si>
    <t>第十三组           第一名300元  第二名200元  第三名100元  第四名50元</t>
  </si>
  <si>
    <t>大邑县晋源镇东壕沟段药店</t>
  </si>
  <si>
    <t>培华东路店（六医院店）</t>
  </si>
  <si>
    <t>四川太极金牛区银沙路药店</t>
  </si>
  <si>
    <t>元华二巷</t>
  </si>
  <si>
    <t>双流区东升街道三强西路药店</t>
  </si>
  <si>
    <t>郫县郫筒镇一环路东南段药店</t>
  </si>
  <si>
    <t>杏林路</t>
  </si>
  <si>
    <t>丝竹路</t>
  </si>
  <si>
    <t>第十四组           第一名200元  第二名150元  第三名100元  第四名50元</t>
  </si>
  <si>
    <t>大悦路店</t>
  </si>
  <si>
    <t>科华北路</t>
  </si>
  <si>
    <t>光华西一路</t>
  </si>
  <si>
    <t>武侯区顺和街店</t>
  </si>
  <si>
    <t>花照壁中横街</t>
  </si>
  <si>
    <t>四川太极大邑县晋原镇北街药店</t>
  </si>
  <si>
    <t>成华区华康路药店</t>
  </si>
  <si>
    <t>沙河源药店</t>
  </si>
  <si>
    <t>第十五组           第一名200元  第二名150元  第三名100元  第四名50元</t>
  </si>
  <si>
    <t>天顺路店</t>
  </si>
  <si>
    <t>光华北五路店</t>
  </si>
  <si>
    <t>锦江区庆云南街药店</t>
  </si>
  <si>
    <t>青羊区童子街</t>
  </si>
  <si>
    <t>中和大道药店</t>
  </si>
  <si>
    <t>长寿路</t>
  </si>
  <si>
    <t>潘家街店</t>
  </si>
  <si>
    <t>西部店</t>
  </si>
  <si>
    <t>金牛区黄苑东街药店</t>
  </si>
  <si>
    <t>第十六组           第一名200元  第二名150元  第三名100元  第四名50元</t>
  </si>
  <si>
    <t>大药房连锁有限公司武侯区聚萃街药店</t>
  </si>
  <si>
    <t>经一路店</t>
  </si>
  <si>
    <t>沙湾东一路</t>
  </si>
  <si>
    <t>蜀源路店</t>
  </si>
  <si>
    <t>四川太极新津五津西路二店</t>
  </si>
  <si>
    <t>双楠店</t>
  </si>
  <si>
    <t>金祥店</t>
  </si>
  <si>
    <t>大华街药店</t>
  </si>
  <si>
    <t>都江堰药店</t>
  </si>
  <si>
    <t>第十七组           第一名200元  第二名150元  第三名100元  第四名50元</t>
  </si>
  <si>
    <t>蜀兴路店</t>
  </si>
  <si>
    <t>都江堰宝莲路</t>
  </si>
  <si>
    <t>怀远二店</t>
  </si>
  <si>
    <t>金巷西街店</t>
  </si>
  <si>
    <t>兴义镇万兴路药店</t>
  </si>
  <si>
    <t>医贸大道店</t>
  </si>
  <si>
    <t>华泰路二药店</t>
  </si>
  <si>
    <t>元通大道店</t>
  </si>
  <si>
    <t>水碾河</t>
  </si>
  <si>
    <t>第十八组           第一名200元  第二名150元  第三名100元  第四名50元</t>
  </si>
  <si>
    <t>彭州致和路店</t>
  </si>
  <si>
    <t>新津武阳西路</t>
  </si>
  <si>
    <t>邛崃市临邛镇凤凰大道药店</t>
  </si>
  <si>
    <t>逸都路店</t>
  </si>
  <si>
    <t>尚锦路店</t>
  </si>
  <si>
    <t>大邑蜀望路店</t>
  </si>
  <si>
    <t>大邑南街店</t>
  </si>
  <si>
    <t>泰和二街2店</t>
  </si>
  <si>
    <t>红高东路</t>
  </si>
  <si>
    <t>3月pk片区完成奖励</t>
  </si>
  <si>
    <t>完成任务奖励标准</t>
  </si>
  <si>
    <t>完成率80%以上奖励标准</t>
  </si>
  <si>
    <t>奖励</t>
  </si>
  <si>
    <t>货品ID</t>
  </si>
  <si>
    <t>存货名称</t>
  </si>
  <si>
    <t>规格型号</t>
  </si>
  <si>
    <t>单位</t>
  </si>
  <si>
    <t>,</t>
  </si>
  <si>
    <t>安神补心片（薄膜衣）</t>
  </si>
  <si>
    <t>3×15片/板/盒×200盒/箱</t>
  </si>
  <si>
    <t>盒</t>
  </si>
  <si>
    <t>八珍益母片</t>
  </si>
  <si>
    <t>15片*2板*200盒</t>
  </si>
  <si>
    <t>6×15片/板/盒×60盒/箱</t>
  </si>
  <si>
    <t>柏子养心丸</t>
  </si>
  <si>
    <t>10×6g/袋/盒×180盒/箱</t>
  </si>
  <si>
    <t>板蓝根颗粒</t>
  </si>
  <si>
    <t>20×10g/袋/大袋×60大袋/箱</t>
  </si>
  <si>
    <t>大袋</t>
  </si>
  <si>
    <t>10×10g/袋/大袋×150盒/箱</t>
  </si>
  <si>
    <t>板蓝根颗粒（无糖型）</t>
  </si>
  <si>
    <t>12*3g/袋/盒*150盒</t>
  </si>
  <si>
    <t>半夏天麻丸</t>
  </si>
  <si>
    <t>8×6g/袋/盒×150盒/箱</t>
  </si>
  <si>
    <t>12×6g/袋/盒×150盒/箱</t>
  </si>
  <si>
    <t>保和颗粒</t>
  </si>
  <si>
    <t>10×4.5g/袋/盒×150盒/箱</t>
  </si>
  <si>
    <t>4.5g×8袋×150盒/箱</t>
  </si>
  <si>
    <t>补肾强身胶囊</t>
  </si>
  <si>
    <t>2×12粒/板/袋×2袋/盒×150盒</t>
  </si>
  <si>
    <t>补肾强身片</t>
  </si>
  <si>
    <t>补中益气丸</t>
  </si>
  <si>
    <t>参芪颗粒</t>
  </si>
  <si>
    <t>9×10g/袋/盒×150盒/箱</t>
  </si>
  <si>
    <t>12*10g/袋/小盒*3小盒/大盒*30/件</t>
  </si>
  <si>
    <t>大盒</t>
  </si>
  <si>
    <t>参苏丸</t>
  </si>
  <si>
    <t>10×6g/袋/盒×150盒/箱</t>
  </si>
  <si>
    <t>除湿白带丸</t>
  </si>
  <si>
    <t>大山楂颗粒</t>
  </si>
  <si>
    <t>10×15g/袋/盒×120盒/箱</t>
  </si>
  <si>
    <t>当归片</t>
  </si>
  <si>
    <t>3×12片/板/盒×200盒/箱</t>
  </si>
  <si>
    <t>荡涤灵颗粒（含糖型）</t>
  </si>
  <si>
    <t>6×20g/袋/盒×120盒/箱</t>
  </si>
  <si>
    <t>荡涤灵颗粒(无糖型）</t>
  </si>
  <si>
    <t>6×12g/袋/盒×100盒/箱</t>
  </si>
  <si>
    <t>独圣活血片</t>
  </si>
  <si>
    <t>12片*3板*200盒</t>
  </si>
  <si>
    <t>18片/板/盒*200盒/箱</t>
  </si>
  <si>
    <t>防风通圣丸</t>
  </si>
  <si>
    <t>风寒咳嗽颗粒</t>
  </si>
  <si>
    <t>10×5g/袋/盒×150盒/箱</t>
  </si>
  <si>
    <t>风寒咳嗽丸</t>
  </si>
  <si>
    <t>风湿马钱片</t>
  </si>
  <si>
    <t>28片*270瓶</t>
  </si>
  <si>
    <t>瓶</t>
  </si>
  <si>
    <t>风湿马钱片（薄膜衣）</t>
  </si>
  <si>
    <t>2×15片/板/盒×200盒/箱</t>
  </si>
  <si>
    <t>附子理中丸</t>
  </si>
  <si>
    <t>复方板蓝根颗粒</t>
  </si>
  <si>
    <t>20×15g/袋/大袋×50大袋/箱</t>
  </si>
  <si>
    <t>15g*18袋/大袋</t>
  </si>
  <si>
    <t>复方丹参片</t>
  </si>
  <si>
    <t>120片/瓶/盒×120盒/箱</t>
  </si>
  <si>
    <t>复方黄连素片</t>
  </si>
  <si>
    <t>3*12片/板/盒*200</t>
  </si>
  <si>
    <t>1*24片/盒</t>
  </si>
  <si>
    <t>复方黄连素片（薄膜衣片）</t>
  </si>
  <si>
    <t>2*24片/板/盒*200/盒</t>
  </si>
  <si>
    <t>复方鱼腥草片</t>
  </si>
  <si>
    <t>感冒止咳颗粒</t>
  </si>
  <si>
    <t>10×10g/袋/盒×150盒/箱</t>
  </si>
  <si>
    <t>葛根芩连片</t>
  </si>
  <si>
    <t>骨友灵搽剂</t>
  </si>
  <si>
    <t>50ml/瓶/盒×120盒/箱</t>
  </si>
  <si>
    <t>归脾丸</t>
  </si>
  <si>
    <t>黄连上清丸</t>
  </si>
  <si>
    <t>藿香正气颗粒</t>
  </si>
  <si>
    <t>10g*10袋/盒*150盒/件</t>
  </si>
  <si>
    <t>加味藿香正气丸</t>
  </si>
  <si>
    <t>健脾糕片</t>
  </si>
  <si>
    <t>精制银翘解毒片</t>
  </si>
  <si>
    <t>九味羌活丸</t>
  </si>
  <si>
    <t>橘红颗粒</t>
  </si>
  <si>
    <t>10×11g/袋/盒×150盒/箱</t>
  </si>
  <si>
    <t>11克/袋×12袋/盒×120盒</t>
  </si>
  <si>
    <t>橘红丸</t>
  </si>
  <si>
    <t>12×7.2g袋/盒×150盒/箱</t>
  </si>
  <si>
    <t>抗骨增生片</t>
  </si>
  <si>
    <t>100片/瓶/盒×100瓶/箱</t>
  </si>
  <si>
    <t>15片*3板*3盒/大盒</t>
  </si>
  <si>
    <t>利胆排石片</t>
  </si>
  <si>
    <t>利胆片</t>
  </si>
  <si>
    <t>利肝隆颗粒</t>
  </si>
  <si>
    <t>15×10g/袋/盒×60盒/箱</t>
  </si>
  <si>
    <t>六味地黄丸</t>
  </si>
  <si>
    <t>龙胆泻肝丸</t>
  </si>
  <si>
    <t>麻杏止咳片</t>
  </si>
  <si>
    <t>27片/盒*200盒</t>
  </si>
  <si>
    <t>麻杏止咳片（薄膜衣）</t>
  </si>
  <si>
    <t>牛黄解毒片</t>
  </si>
  <si>
    <t>杞菊地黄丸</t>
  </si>
  <si>
    <t>清喉咽颗粒</t>
  </si>
  <si>
    <t>8×18g/袋/盒×120盒/箱</t>
  </si>
  <si>
    <t>清眩片</t>
  </si>
  <si>
    <t>人参归脾丸</t>
  </si>
  <si>
    <t>3×36g/瓶/大盒×28盒/箱</t>
  </si>
  <si>
    <t>人参健脾丸</t>
  </si>
  <si>
    <t>1*40g/瓶/盒*120盒</t>
  </si>
  <si>
    <t>三七伤药片</t>
  </si>
  <si>
    <t>桑菊感冒片</t>
  </si>
  <si>
    <t>伤科活血酊</t>
  </si>
  <si>
    <t>12×40ml/瓶/盒/大盒×10大盒/箱</t>
  </si>
  <si>
    <t>1×100ml/瓶/盒×120盒/箱</t>
  </si>
  <si>
    <t>上清片</t>
  </si>
  <si>
    <t>15片*3板*200盒</t>
  </si>
  <si>
    <t>20片/盒</t>
  </si>
  <si>
    <t>烧伤肤康液</t>
  </si>
  <si>
    <t>40ml/瓶/盒×120盒/箱</t>
  </si>
  <si>
    <t>石淋通颗粒</t>
  </si>
  <si>
    <t>首乌延寿片（薄膜衣）</t>
  </si>
  <si>
    <t>舒筋活血片</t>
  </si>
  <si>
    <t>4×15片/板/盒×200盒/箱</t>
  </si>
  <si>
    <t>30片</t>
  </si>
  <si>
    <t>双氯芬酸钾片</t>
  </si>
  <si>
    <t>1×24片/板/盒×200盒/箱</t>
  </si>
  <si>
    <t>天麻片</t>
  </si>
  <si>
    <t>通宣理肺颗粒</t>
  </si>
  <si>
    <t>10×9g/袋/盒×150盒/箱</t>
  </si>
  <si>
    <t>9克/袋×12袋/盒×120盒</t>
  </si>
  <si>
    <t>通宣理肺丸</t>
  </si>
  <si>
    <t>9×7g/袋/盒×150盒/箱</t>
  </si>
  <si>
    <t>五子衍宗丸</t>
  </si>
  <si>
    <t>10丸*10袋/盒*6/大盒*20大盒</t>
  </si>
  <si>
    <t>8×6g/袋/盒×180盒/箱</t>
  </si>
  <si>
    <t>五子衍宗丸(浓缩丸)</t>
  </si>
  <si>
    <t>6×120丸/瓶/盒/大盒×30大盒/箱</t>
  </si>
  <si>
    <t>10×10丸/袋/盒*3盒/大盒×60/件</t>
  </si>
  <si>
    <t>120丸*2瓶</t>
  </si>
  <si>
    <t>夏桑菊颗粒</t>
  </si>
  <si>
    <t>10g*18袋/大袋</t>
  </si>
  <si>
    <t>香砂养胃丸</t>
  </si>
  <si>
    <t>6×9g/袋/盒×180盒/箱</t>
  </si>
  <si>
    <t>逍遥颗粒</t>
  </si>
  <si>
    <t>小柴胡颗粒</t>
  </si>
  <si>
    <t>10×10g/袋/盒×150盒/箱　</t>
  </si>
  <si>
    <t>小儿咳喘灵颗粒</t>
  </si>
  <si>
    <t>10×2g/袋/盒×150盒/箱</t>
  </si>
  <si>
    <t>心宁片</t>
  </si>
  <si>
    <t>玄麦甘桔颗粒</t>
  </si>
  <si>
    <t>炎可宁胶囊</t>
  </si>
  <si>
    <t>3×9粒/板/盒×200盒/箱</t>
  </si>
  <si>
    <t>炎可宁片</t>
  </si>
  <si>
    <t>2×12片/板/盒×200盒/箱</t>
  </si>
  <si>
    <t>益母草颗粒</t>
  </si>
  <si>
    <t>8×15g/袋/盒×120盒/箱</t>
  </si>
  <si>
    <t>银翘解毒颗粒</t>
  </si>
  <si>
    <t>15g*6袋</t>
  </si>
  <si>
    <t>银翘解毒丸</t>
  </si>
  <si>
    <t>元胡止痛片</t>
  </si>
  <si>
    <t>知柏地黄丸</t>
  </si>
  <si>
    <t>止咳枇杷颗粒</t>
  </si>
  <si>
    <t>磁朱丸</t>
  </si>
  <si>
    <t>3g*8袋*120盒</t>
  </si>
  <si>
    <t>开胸顺气丸</t>
  </si>
  <si>
    <t>6g*10袋*180盒</t>
  </si>
  <si>
    <t>桑菊感冒颗粒</t>
  </si>
  <si>
    <t>11g*10袋*150盒</t>
  </si>
  <si>
    <t>伤痛宁片</t>
  </si>
  <si>
    <t>通脉灵片</t>
  </si>
  <si>
    <t>18粒/板/盒*200盒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</si>
</sst>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b/>
      <sz val="9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6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sz val="12"/>
      <color rgb="FFFF0000"/>
      <name val="微软雅黑"/>
      <charset val="134"/>
    </font>
    <font>
      <sz val="12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15" borderId="10" applyNumberFormat="0" applyAlignment="0" applyProtection="0">
      <alignment vertical="center"/>
    </xf>
    <xf numFmtId="0" fontId="33" fillId="15" borderId="6" applyNumberFormat="0" applyAlignment="0" applyProtection="0">
      <alignment vertical="center"/>
    </xf>
    <xf numFmtId="0" fontId="34" fillId="16" borderId="11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1" xfId="0" applyNumberForma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49" applyNumberFormat="1" applyBorder="1" applyAlignment="1">
      <alignment horizontal="center"/>
    </xf>
    <xf numFmtId="0" fontId="1" fillId="2" borderId="1" xfId="0" applyNumberFormat="1" applyFont="1" applyFill="1" applyBorder="1" applyAlignment="1"/>
    <xf numFmtId="0" fontId="1" fillId="2" borderId="1" xfId="0" applyNumberFormat="1" applyFont="1" applyFill="1" applyBorder="1" applyAlignment="1">
      <alignment shrinkToFit="1"/>
    </xf>
    <xf numFmtId="176" fontId="2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/>
    <xf numFmtId="0" fontId="2" fillId="3" borderId="1" xfId="0" applyNumberFormat="1" applyFont="1" applyFill="1" applyBorder="1" applyAlignment="1">
      <alignment shrinkToFit="1"/>
    </xf>
    <xf numFmtId="0" fontId="0" fillId="3" borderId="1" xfId="0" applyNumberForma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/>
    <xf numFmtId="0" fontId="3" fillId="0" borderId="1" xfId="49" applyNumberFormat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horizontal="left" vertical="center" wrapText="1" shrinkToFit="1"/>
    </xf>
    <xf numFmtId="0" fontId="1" fillId="2" borderId="1" xfId="0" applyNumberFormat="1" applyFont="1" applyFill="1" applyBorder="1" applyAlignment="1">
      <alignment wrapText="1"/>
    </xf>
    <xf numFmtId="176" fontId="2" fillId="3" borderId="1" xfId="0" applyNumberFormat="1" applyFont="1" applyFill="1" applyBorder="1" applyAlignment="1">
      <alignment vertical="center"/>
    </xf>
    <xf numFmtId="0" fontId="2" fillId="3" borderId="1" xfId="0" applyNumberFormat="1" applyFont="1" applyFill="1" applyBorder="1" applyAlignment="1"/>
    <xf numFmtId="176" fontId="0" fillId="0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vertical="center" shrinkToFit="1"/>
    </xf>
    <xf numFmtId="0" fontId="6" fillId="3" borderId="1" xfId="0" applyFont="1" applyFill="1" applyBorder="1" applyAlignment="1"/>
    <xf numFmtId="176" fontId="6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shrinkToFit="1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3" borderId="2" xfId="0" applyNumberForma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shrinkToFit="1"/>
    </xf>
    <xf numFmtId="0" fontId="2" fillId="3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shrinkToFit="1"/>
    </xf>
    <xf numFmtId="0" fontId="10" fillId="0" borderId="1" xfId="49" applyNumberFormat="1" applyFont="1" applyBorder="1" applyAlignment="1">
      <alignment horizontal="center"/>
    </xf>
    <xf numFmtId="0" fontId="11" fillId="2" borderId="1" xfId="0" applyNumberFormat="1" applyFont="1" applyFill="1" applyBorder="1" applyAlignment="1"/>
    <xf numFmtId="0" fontId="11" fillId="2" borderId="1" xfId="0" applyNumberFormat="1" applyFont="1" applyFill="1" applyBorder="1" applyAlignment="1">
      <alignment shrinkToFit="1"/>
    </xf>
    <xf numFmtId="176" fontId="11" fillId="3" borderId="1" xfId="0" applyNumberFormat="1" applyFont="1" applyFill="1" applyBorder="1" applyAlignment="1">
      <alignment horizontal="center" vertical="center"/>
    </xf>
    <xf numFmtId="0" fontId="3" fillId="0" borderId="2" xfId="49" applyNumberFormat="1" applyBorder="1" applyAlignment="1">
      <alignment horizontal="center"/>
    </xf>
    <xf numFmtId="0" fontId="1" fillId="2" borderId="2" xfId="0" applyNumberFormat="1" applyFont="1" applyFill="1" applyBorder="1" applyAlignment="1"/>
    <xf numFmtId="176" fontId="2" fillId="3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11" applyNumberFormat="1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0" fillId="0" borderId="0" xfId="0" applyFill="1" applyBorder="1">
      <alignment vertical="center"/>
    </xf>
    <xf numFmtId="0" fontId="1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9" fontId="10" fillId="0" borderId="1" xfId="1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9" fontId="0" fillId="0" borderId="1" xfId="1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1" fillId="2" borderId="1" xfId="0" applyNumberFormat="1" applyFont="1" applyFill="1" applyBorder="1" applyAlignment="1" quotePrefix="1"/>
    <xf numFmtId="0" fontId="1" fillId="2" borderId="1" xfId="0" applyNumberFormat="1" applyFont="1" applyFill="1" applyBorder="1" applyAlignment="1" quotePrefix="1">
      <alignment shrinkToFit="1"/>
    </xf>
    <xf numFmtId="176" fontId="1" fillId="2" borderId="1" xfId="0" applyNumberFormat="1" applyFont="1" applyFill="1" applyBorder="1" applyAlignment="1" quotePrefix="1"/>
    <xf numFmtId="0" fontId="6" fillId="2" borderId="1" xfId="0" applyFont="1" applyFill="1" applyBorder="1" applyAlignment="1" quotePrefix="1"/>
    <xf numFmtId="0" fontId="1" fillId="2" borderId="1" xfId="0" applyNumberFormat="1" applyFont="1" applyFill="1" applyBorder="1" applyAlignment="1" quotePrefix="1">
      <alignment vertical="center"/>
    </xf>
    <xf numFmtId="0" fontId="7" fillId="2" borderId="1" xfId="0" applyNumberFormat="1" applyFont="1" applyFill="1" applyBorder="1" applyAlignment="1" quotePrefix="1">
      <alignment horizontal="left" vertical="center" wrapText="1" shrinkToFit="1"/>
    </xf>
    <xf numFmtId="0" fontId="1" fillId="2" borderId="1" xfId="0" applyNumberFormat="1" applyFont="1" applyFill="1" applyBorder="1" applyAlignment="1" quotePrefix="1">
      <alignment wrapText="1"/>
    </xf>
    <xf numFmtId="0" fontId="1" fillId="2" borderId="1" xfId="0" applyNumberFormat="1" applyFont="1" applyFill="1" applyBorder="1" applyAlignment="1" quotePrefix="1">
      <alignment vertical="center" shrinkToFit="1"/>
    </xf>
    <xf numFmtId="0" fontId="1" fillId="0" borderId="1" xfId="0" applyNumberFormat="1" applyFont="1" applyFill="1" applyBorder="1" applyAlignment="1" quotePrefix="1"/>
    <xf numFmtId="0" fontId="1" fillId="0" borderId="1" xfId="0" applyNumberFormat="1" applyFont="1" applyFill="1" applyBorder="1" applyAlignment="1" quotePrefix="1">
      <alignment shrinkToFit="1"/>
    </xf>
    <xf numFmtId="0" fontId="1" fillId="0" borderId="1" xfId="0" applyFont="1" applyFill="1" applyBorder="1" applyAlignment="1" quotePrefix="1">
      <alignment horizontal="left" vertical="center"/>
    </xf>
    <xf numFmtId="176" fontId="1" fillId="2" borderId="2" xfId="0" applyNumberFormat="1" applyFont="1" applyFill="1" applyBorder="1" applyAlignment="1" quotePrefix="1">
      <alignment vertical="center"/>
    </xf>
    <xf numFmtId="0" fontId="1" fillId="0" borderId="1" xfId="0" applyNumberFormat="1" applyFont="1" applyFill="1" applyBorder="1" applyAlignment="1" quotePrefix="1">
      <alignment horizontal="left" vertical="center"/>
    </xf>
    <xf numFmtId="0" fontId="1" fillId="0" borderId="1" xfId="0" applyNumberFormat="1" applyFont="1" applyFill="1" applyBorder="1" applyAlignment="1" quotePrefix="1">
      <alignment vertical="center"/>
    </xf>
    <xf numFmtId="0" fontId="11" fillId="2" borderId="1" xfId="0" applyNumberFormat="1" applyFont="1" applyFill="1" applyBorder="1" applyAlignment="1" quotePrefix="1"/>
    <xf numFmtId="0" fontId="11" fillId="2" borderId="1" xfId="0" applyNumberFormat="1" applyFont="1" applyFill="1" applyBorder="1" applyAlignment="1" quotePrefix="1">
      <alignment shrinkToFit="1"/>
    </xf>
    <xf numFmtId="0" fontId="1" fillId="2" borderId="2" xfId="0" applyNumberFormat="1" applyFont="1" applyFill="1" applyBorder="1" applyAlignment="1" quotePrefix="1"/>
    <xf numFmtId="0" fontId="1" fillId="2" borderId="2" xfId="0" applyNumberFormat="1" applyFont="1" applyFill="1" applyBorder="1" applyAlignment="1" quotePrefix="1">
      <alignment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6"/>
  <sheetViews>
    <sheetView topLeftCell="A134" workbookViewId="0">
      <selection activeCell="D142" sqref="D142"/>
    </sheetView>
  </sheetViews>
  <sheetFormatPr defaultColWidth="9" defaultRowHeight="20" customHeight="1"/>
  <cols>
    <col min="1" max="1" width="9" style="66"/>
    <col min="2" max="2" width="7.69166666666667" style="67" customWidth="1"/>
    <col min="3" max="3" width="38.875" style="67" customWidth="1"/>
    <col min="4" max="4" width="14.125" style="67" customWidth="1"/>
    <col min="5" max="5" width="14.125" style="68" customWidth="1"/>
    <col min="6" max="6" width="12.825" style="68" customWidth="1"/>
    <col min="7" max="7" width="10.125" style="68" customWidth="1"/>
    <col min="8" max="8" width="15.625" style="66" customWidth="1"/>
    <col min="9" max="9" width="12.625" style="66"/>
    <col min="10" max="11" width="14.875" style="66" customWidth="1"/>
    <col min="12" max="13" width="9" style="66"/>
    <col min="14" max="15" width="10.75" style="69" customWidth="1"/>
    <col min="16" max="16384" width="9" style="66"/>
  </cols>
  <sheetData>
    <row r="1" ht="34" customHeight="1" spans="1:16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81"/>
    </row>
    <row r="2" s="64" customFormat="1" ht="26" customHeight="1" spans="1:16">
      <c r="A2" s="72" t="s">
        <v>1</v>
      </c>
      <c r="B2" s="73" t="s">
        <v>2</v>
      </c>
      <c r="C2" s="73" t="s">
        <v>3</v>
      </c>
      <c r="D2" s="73" t="s">
        <v>4</v>
      </c>
      <c r="E2" s="72" t="s">
        <v>5</v>
      </c>
      <c r="F2" s="72" t="s">
        <v>6</v>
      </c>
      <c r="G2" s="74" t="s">
        <v>7</v>
      </c>
      <c r="H2" s="72" t="s">
        <v>8</v>
      </c>
      <c r="I2" s="72" t="s">
        <v>9</v>
      </c>
      <c r="J2" s="72" t="s">
        <v>10</v>
      </c>
      <c r="K2" s="72" t="s">
        <v>11</v>
      </c>
      <c r="L2" s="72" t="s">
        <v>12</v>
      </c>
      <c r="M2" s="82" t="s">
        <v>13</v>
      </c>
      <c r="N2" s="83" t="s">
        <v>14</v>
      </c>
      <c r="O2" s="83" t="s">
        <v>6</v>
      </c>
      <c r="P2" s="82" t="s">
        <v>15</v>
      </c>
    </row>
    <row r="3" s="65" customFormat="1" ht="21" customHeight="1" spans="1:16">
      <c r="A3" s="75">
        <v>1</v>
      </c>
      <c r="B3" s="76">
        <v>337</v>
      </c>
      <c r="C3" s="76" t="s">
        <v>16</v>
      </c>
      <c r="D3" s="76" t="s">
        <v>17</v>
      </c>
      <c r="E3" s="75">
        <v>23000</v>
      </c>
      <c r="F3" s="75">
        <v>500</v>
      </c>
      <c r="G3" s="77" t="s">
        <v>18</v>
      </c>
      <c r="H3" s="75">
        <v>38557.86</v>
      </c>
      <c r="I3" s="84">
        <f>H3/E3</f>
        <v>1.67642869565217</v>
      </c>
      <c r="J3" s="85">
        <f>RANK(I3,I$3:I$7)</f>
        <v>1</v>
      </c>
      <c r="K3" s="85">
        <f>RANK(H3,H$3:H$7)</f>
        <v>1</v>
      </c>
      <c r="L3" s="86">
        <f t="shared" ref="L3:L14" si="0">J3+K3</f>
        <v>2</v>
      </c>
      <c r="M3" s="75" t="s">
        <v>19</v>
      </c>
      <c r="N3" s="87">
        <v>600</v>
      </c>
      <c r="O3" s="87">
        <v>500</v>
      </c>
      <c r="P3" s="75">
        <f>N3+O3</f>
        <v>1100</v>
      </c>
    </row>
    <row r="4" s="65" customFormat="1" ht="21" customHeight="1" spans="1:16">
      <c r="A4" s="75">
        <v>2</v>
      </c>
      <c r="B4" s="76">
        <v>581</v>
      </c>
      <c r="C4" s="76" t="s">
        <v>20</v>
      </c>
      <c r="D4" s="76" t="s">
        <v>17</v>
      </c>
      <c r="E4" s="75">
        <v>14000</v>
      </c>
      <c r="F4" s="75"/>
      <c r="G4" s="77"/>
      <c r="H4" s="75">
        <v>15452.48</v>
      </c>
      <c r="I4" s="84">
        <f t="shared" ref="I4:I35" si="1">H4/E4</f>
        <v>1.10374857142857</v>
      </c>
      <c r="J4" s="85">
        <f>RANK(I4,I$3:I$7)</f>
        <v>2</v>
      </c>
      <c r="K4" s="85">
        <f>RANK(H4,H$3:H$7)</f>
        <v>2</v>
      </c>
      <c r="L4" s="86">
        <f t="shared" si="0"/>
        <v>4</v>
      </c>
      <c r="M4" s="75" t="s">
        <v>21</v>
      </c>
      <c r="N4" s="87">
        <v>500</v>
      </c>
      <c r="O4" s="87">
        <v>500</v>
      </c>
      <c r="P4" s="75">
        <f>N4+O4</f>
        <v>1000</v>
      </c>
    </row>
    <row r="5" ht="21" customHeight="1" spans="1:16">
      <c r="A5" s="72">
        <v>3</v>
      </c>
      <c r="B5" s="78">
        <v>307</v>
      </c>
      <c r="C5" s="78" t="s">
        <v>22</v>
      </c>
      <c r="D5" s="78" t="s">
        <v>23</v>
      </c>
      <c r="E5" s="72">
        <v>23000</v>
      </c>
      <c r="F5" s="72"/>
      <c r="G5" s="79"/>
      <c r="H5" s="72">
        <v>6639.69</v>
      </c>
      <c r="I5" s="88">
        <f t="shared" si="1"/>
        <v>0.288682173913043</v>
      </c>
      <c r="J5" s="89">
        <f>RANK(I5,I$3:I$7)</f>
        <v>5</v>
      </c>
      <c r="K5" s="89">
        <f>RANK(H5,H$3:H$7)</f>
        <v>3</v>
      </c>
      <c r="L5" s="90">
        <f t="shared" si="0"/>
        <v>8</v>
      </c>
      <c r="M5" s="72"/>
      <c r="N5" s="91"/>
      <c r="O5" s="91"/>
      <c r="P5" s="75"/>
    </row>
    <row r="6" ht="21" customHeight="1" spans="1:16">
      <c r="A6" s="72">
        <v>4</v>
      </c>
      <c r="B6" s="78">
        <v>750</v>
      </c>
      <c r="C6" s="78" t="s">
        <v>24</v>
      </c>
      <c r="D6" s="78" t="s">
        <v>23</v>
      </c>
      <c r="E6" s="72">
        <v>13000</v>
      </c>
      <c r="F6" s="72"/>
      <c r="G6" s="79"/>
      <c r="H6" s="72">
        <v>5741.37</v>
      </c>
      <c r="I6" s="88">
        <f t="shared" si="1"/>
        <v>0.441643846153846</v>
      </c>
      <c r="J6" s="89">
        <f>RANK(I6,I$3:I$7)</f>
        <v>4</v>
      </c>
      <c r="K6" s="89">
        <f>RANK(H6,H$3:H$7)</f>
        <v>4</v>
      </c>
      <c r="L6" s="90">
        <f t="shared" si="0"/>
        <v>8</v>
      </c>
      <c r="M6" s="72"/>
      <c r="N6" s="91"/>
      <c r="O6" s="91"/>
      <c r="P6" s="75"/>
    </row>
    <row r="7" ht="21" customHeight="1" spans="1:16">
      <c r="A7" s="72">
        <v>5</v>
      </c>
      <c r="B7" s="78">
        <v>582</v>
      </c>
      <c r="C7" s="78" t="s">
        <v>25</v>
      </c>
      <c r="D7" s="78" t="s">
        <v>26</v>
      </c>
      <c r="E7" s="72">
        <v>8200</v>
      </c>
      <c r="F7" s="72"/>
      <c r="G7" s="79"/>
      <c r="H7" s="72">
        <v>5605.02</v>
      </c>
      <c r="I7" s="88">
        <f t="shared" si="1"/>
        <v>0.683539024390244</v>
      </c>
      <c r="J7" s="89">
        <f>RANK(I7,I$3:I$7)</f>
        <v>3</v>
      </c>
      <c r="K7" s="89">
        <f>RANK(H7,H$3:H$7)</f>
        <v>5</v>
      </c>
      <c r="L7" s="90">
        <f t="shared" si="0"/>
        <v>8</v>
      </c>
      <c r="M7" s="72"/>
      <c r="N7" s="91"/>
      <c r="O7" s="91"/>
      <c r="P7" s="75"/>
    </row>
    <row r="8" s="65" customFormat="1" ht="21" customHeight="1" spans="1:16">
      <c r="A8" s="75">
        <v>6</v>
      </c>
      <c r="B8" s="76">
        <v>54</v>
      </c>
      <c r="C8" s="76" t="s">
        <v>27</v>
      </c>
      <c r="D8" s="76" t="s">
        <v>28</v>
      </c>
      <c r="E8" s="75">
        <v>8000</v>
      </c>
      <c r="F8" s="75">
        <v>500</v>
      </c>
      <c r="G8" s="77" t="s">
        <v>29</v>
      </c>
      <c r="H8" s="75">
        <v>9222.95</v>
      </c>
      <c r="I8" s="84">
        <f t="shared" si="1"/>
        <v>1.15286875</v>
      </c>
      <c r="J8" s="85">
        <f t="shared" ref="J8:J13" si="2">RANK(I8,I$8:I$13)</f>
        <v>1</v>
      </c>
      <c r="K8" s="85">
        <f t="shared" ref="K8:K13" si="3">RANK(H8,H$8:H$13)</f>
        <v>1</v>
      </c>
      <c r="L8" s="86">
        <f t="shared" si="0"/>
        <v>2</v>
      </c>
      <c r="M8" s="75" t="s">
        <v>19</v>
      </c>
      <c r="N8" s="87">
        <v>500</v>
      </c>
      <c r="O8" s="87">
        <v>500</v>
      </c>
      <c r="P8" s="75">
        <f>N8+O8</f>
        <v>1000</v>
      </c>
    </row>
    <row r="9" ht="21" customHeight="1" spans="1:16">
      <c r="A9" s="72">
        <v>7</v>
      </c>
      <c r="B9" s="78">
        <v>517</v>
      </c>
      <c r="C9" s="78" t="s">
        <v>30</v>
      </c>
      <c r="D9" s="78" t="s">
        <v>17</v>
      </c>
      <c r="E9" s="72">
        <v>8000</v>
      </c>
      <c r="F9" s="72"/>
      <c r="G9" s="79"/>
      <c r="H9" s="72">
        <v>3445.77</v>
      </c>
      <c r="I9" s="88">
        <f t="shared" si="1"/>
        <v>0.43072125</v>
      </c>
      <c r="J9" s="89">
        <f t="shared" si="2"/>
        <v>6</v>
      </c>
      <c r="K9" s="89">
        <f t="shared" si="3"/>
        <v>5</v>
      </c>
      <c r="L9" s="90">
        <f t="shared" si="0"/>
        <v>11</v>
      </c>
      <c r="M9" s="72"/>
      <c r="N9" s="91"/>
      <c r="O9" s="91"/>
      <c r="P9" s="75"/>
    </row>
    <row r="10" s="65" customFormat="1" ht="21" customHeight="1" spans="1:16">
      <c r="A10" s="75">
        <v>8</v>
      </c>
      <c r="B10" s="76">
        <v>104428</v>
      </c>
      <c r="C10" s="76" t="s">
        <v>31</v>
      </c>
      <c r="D10" s="76" t="s">
        <v>28</v>
      </c>
      <c r="E10" s="75">
        <v>8000</v>
      </c>
      <c r="F10" s="75"/>
      <c r="G10" s="77"/>
      <c r="H10" s="75">
        <v>8136.57000000001</v>
      </c>
      <c r="I10" s="84">
        <f t="shared" si="1"/>
        <v>1.01707125</v>
      </c>
      <c r="J10" s="85">
        <f t="shared" si="2"/>
        <v>2</v>
      </c>
      <c r="K10" s="85">
        <f t="shared" si="3"/>
        <v>2</v>
      </c>
      <c r="L10" s="86">
        <f t="shared" si="0"/>
        <v>4</v>
      </c>
      <c r="M10" s="75" t="s">
        <v>21</v>
      </c>
      <c r="N10" s="87">
        <v>400</v>
      </c>
      <c r="O10" s="87">
        <v>500</v>
      </c>
      <c r="P10" s="75">
        <f>N10+O10</f>
        <v>900</v>
      </c>
    </row>
    <row r="11" ht="21" customHeight="1" spans="1:16">
      <c r="A11" s="72">
        <v>9</v>
      </c>
      <c r="B11" s="78">
        <v>712</v>
      </c>
      <c r="C11" s="78" t="s">
        <v>32</v>
      </c>
      <c r="D11" s="78" t="s">
        <v>33</v>
      </c>
      <c r="E11" s="72">
        <v>8000</v>
      </c>
      <c r="F11" s="72"/>
      <c r="G11" s="79"/>
      <c r="H11" s="72">
        <v>6273.2</v>
      </c>
      <c r="I11" s="88">
        <f t="shared" si="1"/>
        <v>0.78415</v>
      </c>
      <c r="J11" s="89">
        <f t="shared" si="2"/>
        <v>3</v>
      </c>
      <c r="K11" s="89">
        <f t="shared" si="3"/>
        <v>3</v>
      </c>
      <c r="L11" s="90">
        <f t="shared" si="0"/>
        <v>6</v>
      </c>
      <c r="M11" s="72"/>
      <c r="N11" s="91"/>
      <c r="O11" s="91"/>
      <c r="P11" s="75"/>
    </row>
    <row r="12" ht="21" customHeight="1" spans="1:16">
      <c r="A12" s="72">
        <v>10</v>
      </c>
      <c r="B12" s="78">
        <v>578</v>
      </c>
      <c r="C12" s="78" t="s">
        <v>34</v>
      </c>
      <c r="D12" s="78" t="s">
        <v>17</v>
      </c>
      <c r="E12" s="72">
        <v>7000</v>
      </c>
      <c r="F12" s="72"/>
      <c r="G12" s="79"/>
      <c r="H12" s="72">
        <v>3554.42</v>
      </c>
      <c r="I12" s="88">
        <f t="shared" si="1"/>
        <v>0.507774285714286</v>
      </c>
      <c r="J12" s="89">
        <f t="shared" si="2"/>
        <v>4</v>
      </c>
      <c r="K12" s="89">
        <f t="shared" si="3"/>
        <v>4</v>
      </c>
      <c r="L12" s="90">
        <f t="shared" si="0"/>
        <v>8</v>
      </c>
      <c r="M12" s="72"/>
      <c r="N12" s="91"/>
      <c r="O12" s="91"/>
      <c r="P12" s="75"/>
    </row>
    <row r="13" ht="21" customHeight="1" spans="1:16">
      <c r="A13" s="72">
        <v>11</v>
      </c>
      <c r="B13" s="78">
        <v>343</v>
      </c>
      <c r="C13" s="78" t="s">
        <v>35</v>
      </c>
      <c r="D13" s="78" t="s">
        <v>26</v>
      </c>
      <c r="E13" s="72">
        <v>7000</v>
      </c>
      <c r="F13" s="72"/>
      <c r="G13" s="79"/>
      <c r="H13" s="72">
        <v>3256.56</v>
      </c>
      <c r="I13" s="88">
        <f t="shared" si="1"/>
        <v>0.465222857142857</v>
      </c>
      <c r="J13" s="89">
        <f t="shared" si="2"/>
        <v>5</v>
      </c>
      <c r="K13" s="89">
        <f t="shared" si="3"/>
        <v>6</v>
      </c>
      <c r="L13" s="90">
        <f t="shared" si="0"/>
        <v>11</v>
      </c>
      <c r="M13" s="72"/>
      <c r="N13" s="91"/>
      <c r="O13" s="91"/>
      <c r="P13" s="75"/>
    </row>
    <row r="14" ht="21" customHeight="1" spans="1:16">
      <c r="A14" s="72">
        <v>12</v>
      </c>
      <c r="B14" s="78">
        <v>716</v>
      </c>
      <c r="C14" s="78" t="s">
        <v>36</v>
      </c>
      <c r="D14" s="78" t="s">
        <v>37</v>
      </c>
      <c r="E14" s="72">
        <v>7000</v>
      </c>
      <c r="F14" s="72">
        <v>400</v>
      </c>
      <c r="G14" s="79" t="s">
        <v>38</v>
      </c>
      <c r="H14" s="72">
        <v>4046.77</v>
      </c>
      <c r="I14" s="88">
        <f t="shared" si="1"/>
        <v>0.57811</v>
      </c>
      <c r="J14" s="89">
        <f>RANK(I14,I$14:I$20)</f>
        <v>5</v>
      </c>
      <c r="K14" s="89">
        <f>RANK(H14,H$14:H$20)</f>
        <v>5</v>
      </c>
      <c r="L14" s="90">
        <f t="shared" si="0"/>
        <v>10</v>
      </c>
      <c r="M14" s="72"/>
      <c r="N14" s="91"/>
      <c r="O14" s="91"/>
      <c r="P14" s="75"/>
    </row>
    <row r="15" ht="21" customHeight="1" spans="1:16">
      <c r="A15" s="72">
        <v>13</v>
      </c>
      <c r="B15" s="78">
        <v>721</v>
      </c>
      <c r="C15" s="78" t="s">
        <v>39</v>
      </c>
      <c r="D15" s="78" t="s">
        <v>37</v>
      </c>
      <c r="E15" s="72">
        <v>7000</v>
      </c>
      <c r="F15" s="72"/>
      <c r="G15" s="79"/>
      <c r="H15" s="72">
        <v>5193.58</v>
      </c>
      <c r="I15" s="88">
        <f t="shared" si="1"/>
        <v>0.74194</v>
      </c>
      <c r="J15" s="89">
        <f t="shared" ref="J15:J20" si="4">RANK(I15,I$14:I$20)</f>
        <v>4</v>
      </c>
      <c r="K15" s="89">
        <f t="shared" ref="K15:K20" si="5">RANK(H15,H$14:H$20)</f>
        <v>4</v>
      </c>
      <c r="L15" s="90">
        <f t="shared" ref="L15:L21" si="6">J15+K15</f>
        <v>8</v>
      </c>
      <c r="M15" s="72"/>
      <c r="N15" s="91"/>
      <c r="O15" s="91"/>
      <c r="P15" s="75"/>
    </row>
    <row r="16" s="65" customFormat="1" ht="21" customHeight="1" spans="1:16">
      <c r="A16" s="75">
        <v>14</v>
      </c>
      <c r="B16" s="76">
        <v>106066</v>
      </c>
      <c r="C16" s="76" t="s">
        <v>40</v>
      </c>
      <c r="D16" s="76" t="s">
        <v>23</v>
      </c>
      <c r="E16" s="75">
        <v>7000</v>
      </c>
      <c r="F16" s="75"/>
      <c r="G16" s="77"/>
      <c r="H16" s="75">
        <v>8449.79000000001</v>
      </c>
      <c r="I16" s="84">
        <f t="shared" si="1"/>
        <v>1.20711285714286</v>
      </c>
      <c r="J16" s="85">
        <f t="shared" si="4"/>
        <v>1</v>
      </c>
      <c r="K16" s="85">
        <f t="shared" si="5"/>
        <v>1</v>
      </c>
      <c r="L16" s="86">
        <f t="shared" si="6"/>
        <v>2</v>
      </c>
      <c r="M16" s="75" t="s">
        <v>19</v>
      </c>
      <c r="N16" s="87">
        <v>400</v>
      </c>
      <c r="O16" s="87">
        <v>400</v>
      </c>
      <c r="P16" s="75">
        <f>N16+O16</f>
        <v>800</v>
      </c>
    </row>
    <row r="17" ht="21" customHeight="1" spans="1:16">
      <c r="A17" s="72">
        <v>15</v>
      </c>
      <c r="B17" s="78">
        <v>514</v>
      </c>
      <c r="C17" s="78" t="s">
        <v>41</v>
      </c>
      <c r="D17" s="78" t="s">
        <v>42</v>
      </c>
      <c r="E17" s="72">
        <v>7000</v>
      </c>
      <c r="F17" s="72"/>
      <c r="G17" s="79"/>
      <c r="H17" s="72">
        <v>6889.82</v>
      </c>
      <c r="I17" s="88">
        <f t="shared" si="1"/>
        <v>0.98426</v>
      </c>
      <c r="J17" s="89">
        <f t="shared" si="4"/>
        <v>2</v>
      </c>
      <c r="K17" s="89">
        <f t="shared" si="5"/>
        <v>2</v>
      </c>
      <c r="L17" s="90">
        <f t="shared" si="6"/>
        <v>4</v>
      </c>
      <c r="M17" s="72"/>
      <c r="N17" s="91"/>
      <c r="O17" s="91"/>
      <c r="P17" s="75"/>
    </row>
    <row r="18" ht="21" customHeight="1" spans="1:16">
      <c r="A18" s="72">
        <v>16</v>
      </c>
      <c r="B18" s="78">
        <v>737</v>
      </c>
      <c r="C18" s="78" t="s">
        <v>43</v>
      </c>
      <c r="D18" s="78" t="s">
        <v>33</v>
      </c>
      <c r="E18" s="72">
        <v>7000</v>
      </c>
      <c r="F18" s="72"/>
      <c r="G18" s="79"/>
      <c r="H18" s="72">
        <v>2819.39</v>
      </c>
      <c r="I18" s="88">
        <f t="shared" si="1"/>
        <v>0.40277</v>
      </c>
      <c r="J18" s="89">
        <f t="shared" si="4"/>
        <v>7</v>
      </c>
      <c r="K18" s="89">
        <f t="shared" si="5"/>
        <v>7</v>
      </c>
      <c r="L18" s="90">
        <f t="shared" si="6"/>
        <v>14</v>
      </c>
      <c r="M18" s="72"/>
      <c r="N18" s="91"/>
      <c r="O18" s="91"/>
      <c r="P18" s="75"/>
    </row>
    <row r="19" ht="21" customHeight="1" spans="1:16">
      <c r="A19" s="72">
        <v>17</v>
      </c>
      <c r="B19" s="78">
        <v>585</v>
      </c>
      <c r="C19" s="78" t="s">
        <v>44</v>
      </c>
      <c r="D19" s="78" t="s">
        <v>17</v>
      </c>
      <c r="E19" s="72">
        <v>7000</v>
      </c>
      <c r="F19" s="72"/>
      <c r="G19" s="79"/>
      <c r="H19" s="72">
        <v>4044.92</v>
      </c>
      <c r="I19" s="88">
        <f t="shared" si="1"/>
        <v>0.577845714285714</v>
      </c>
      <c r="J19" s="89">
        <f t="shared" si="4"/>
        <v>6</v>
      </c>
      <c r="K19" s="89">
        <f t="shared" si="5"/>
        <v>6</v>
      </c>
      <c r="L19" s="90">
        <f t="shared" si="6"/>
        <v>12</v>
      </c>
      <c r="M19" s="72"/>
      <c r="N19" s="91"/>
      <c r="O19" s="91"/>
      <c r="P19" s="75"/>
    </row>
    <row r="20" ht="21" customHeight="1" spans="1:16">
      <c r="A20" s="72">
        <v>18</v>
      </c>
      <c r="B20" s="78">
        <v>546</v>
      </c>
      <c r="C20" s="78" t="s">
        <v>45</v>
      </c>
      <c r="D20" s="78" t="s">
        <v>17</v>
      </c>
      <c r="E20" s="72">
        <v>7000</v>
      </c>
      <c r="F20" s="72"/>
      <c r="G20" s="79"/>
      <c r="H20" s="72">
        <v>5291.34</v>
      </c>
      <c r="I20" s="88">
        <f t="shared" si="1"/>
        <v>0.755905714285714</v>
      </c>
      <c r="J20" s="89">
        <f t="shared" si="4"/>
        <v>3</v>
      </c>
      <c r="K20" s="89">
        <f t="shared" si="5"/>
        <v>3</v>
      </c>
      <c r="L20" s="90">
        <f t="shared" si="6"/>
        <v>6</v>
      </c>
      <c r="M20" s="72"/>
      <c r="N20" s="91"/>
      <c r="O20" s="91"/>
      <c r="P20" s="75"/>
    </row>
    <row r="21" ht="21" customHeight="1" spans="1:16">
      <c r="A21" s="72">
        <v>19</v>
      </c>
      <c r="B21" s="78">
        <v>367</v>
      </c>
      <c r="C21" s="78" t="s">
        <v>46</v>
      </c>
      <c r="D21" s="78" t="s">
        <v>28</v>
      </c>
      <c r="E21" s="72">
        <v>6000</v>
      </c>
      <c r="F21" s="72">
        <v>300</v>
      </c>
      <c r="G21" s="79" t="s">
        <v>47</v>
      </c>
      <c r="H21" s="72">
        <v>5045.03</v>
      </c>
      <c r="I21" s="88">
        <f t="shared" si="1"/>
        <v>0.840838333333333</v>
      </c>
      <c r="J21" s="89">
        <f>RANK(I21,I$21:I$28)</f>
        <v>5</v>
      </c>
      <c r="K21" s="89">
        <f>RANK(H21,H$21:H$28)</f>
        <v>5</v>
      </c>
      <c r="L21" s="90">
        <f t="shared" si="6"/>
        <v>10</v>
      </c>
      <c r="M21" s="72"/>
      <c r="N21" s="91"/>
      <c r="O21" s="91"/>
      <c r="P21" s="75"/>
    </row>
    <row r="22" s="65" customFormat="1" ht="21" customHeight="1" spans="1:16">
      <c r="A22" s="75">
        <v>20</v>
      </c>
      <c r="B22" s="80">
        <v>56</v>
      </c>
      <c r="C22" s="80" t="s">
        <v>48</v>
      </c>
      <c r="D22" s="76" t="s">
        <v>28</v>
      </c>
      <c r="E22" s="75">
        <v>6000</v>
      </c>
      <c r="F22" s="75"/>
      <c r="G22" s="77"/>
      <c r="H22" s="75">
        <v>10477.78</v>
      </c>
      <c r="I22" s="84">
        <f t="shared" si="1"/>
        <v>1.74629666666667</v>
      </c>
      <c r="J22" s="85">
        <f t="shared" ref="J22:J28" si="7">RANK(I22,I$21:I$28)</f>
        <v>1</v>
      </c>
      <c r="K22" s="85">
        <f t="shared" ref="K22:K28" si="8">RANK(H22,H$21:H$28)</f>
        <v>1</v>
      </c>
      <c r="L22" s="86">
        <f t="shared" ref="L22:L29" si="9">J22+K22</f>
        <v>2</v>
      </c>
      <c r="M22" s="75" t="s">
        <v>19</v>
      </c>
      <c r="N22" s="87">
        <v>400</v>
      </c>
      <c r="O22" s="87">
        <v>300</v>
      </c>
      <c r="P22" s="75">
        <f>N22+O22</f>
        <v>700</v>
      </c>
    </row>
    <row r="23" ht="21" customHeight="1" spans="1:16">
      <c r="A23" s="72">
        <v>21</v>
      </c>
      <c r="B23" s="78">
        <v>571</v>
      </c>
      <c r="C23" s="78" t="s">
        <v>49</v>
      </c>
      <c r="D23" s="78" t="s">
        <v>33</v>
      </c>
      <c r="E23" s="72">
        <v>6000</v>
      </c>
      <c r="F23" s="72"/>
      <c r="G23" s="79"/>
      <c r="H23" s="72">
        <v>4352.84</v>
      </c>
      <c r="I23" s="88">
        <f t="shared" si="1"/>
        <v>0.725473333333333</v>
      </c>
      <c r="J23" s="89">
        <f t="shared" si="7"/>
        <v>7</v>
      </c>
      <c r="K23" s="89">
        <f t="shared" si="8"/>
        <v>7</v>
      </c>
      <c r="L23" s="90">
        <f t="shared" si="9"/>
        <v>14</v>
      </c>
      <c r="M23" s="72"/>
      <c r="N23" s="91"/>
      <c r="O23" s="91"/>
      <c r="P23" s="75"/>
    </row>
    <row r="24" ht="21" customHeight="1" spans="1:16">
      <c r="A24" s="72">
        <v>22</v>
      </c>
      <c r="B24" s="78">
        <v>341</v>
      </c>
      <c r="C24" s="78" t="s">
        <v>50</v>
      </c>
      <c r="D24" s="78" t="s">
        <v>37</v>
      </c>
      <c r="E24" s="72">
        <v>6000</v>
      </c>
      <c r="F24" s="72"/>
      <c r="G24" s="79"/>
      <c r="H24" s="72">
        <v>4577.76</v>
      </c>
      <c r="I24" s="88">
        <f t="shared" si="1"/>
        <v>0.76296</v>
      </c>
      <c r="J24" s="89">
        <f t="shared" si="7"/>
        <v>6</v>
      </c>
      <c r="K24" s="89">
        <f t="shared" si="8"/>
        <v>6</v>
      </c>
      <c r="L24" s="90">
        <f t="shared" si="9"/>
        <v>12</v>
      </c>
      <c r="M24" s="72"/>
      <c r="N24" s="91"/>
      <c r="O24" s="91"/>
      <c r="P24" s="75"/>
    </row>
    <row r="25" s="65" customFormat="1" ht="21" customHeight="1" spans="1:16">
      <c r="A25" s="75">
        <v>23</v>
      </c>
      <c r="B25" s="76">
        <v>754</v>
      </c>
      <c r="C25" s="76" t="s">
        <v>51</v>
      </c>
      <c r="D25" s="76" t="s">
        <v>28</v>
      </c>
      <c r="E25" s="75">
        <v>6000</v>
      </c>
      <c r="F25" s="75"/>
      <c r="G25" s="77"/>
      <c r="H25" s="75">
        <v>8238.11</v>
      </c>
      <c r="I25" s="84">
        <f t="shared" si="1"/>
        <v>1.37301833333333</v>
      </c>
      <c r="J25" s="85">
        <f t="shared" si="7"/>
        <v>2</v>
      </c>
      <c r="K25" s="85">
        <f t="shared" si="8"/>
        <v>2</v>
      </c>
      <c r="L25" s="86">
        <f t="shared" si="9"/>
        <v>4</v>
      </c>
      <c r="M25" s="75" t="s">
        <v>21</v>
      </c>
      <c r="N25" s="87">
        <v>300</v>
      </c>
      <c r="O25" s="87">
        <v>300</v>
      </c>
      <c r="P25" s="75">
        <f>N25+O25</f>
        <v>600</v>
      </c>
    </row>
    <row r="26" ht="21" customHeight="1" spans="1:16">
      <c r="A26" s="72">
        <v>24</v>
      </c>
      <c r="B26" s="78">
        <v>373</v>
      </c>
      <c r="C26" s="78" t="s">
        <v>52</v>
      </c>
      <c r="D26" s="78" t="s">
        <v>17</v>
      </c>
      <c r="E26" s="72">
        <v>6000</v>
      </c>
      <c r="F26" s="72"/>
      <c r="G26" s="79"/>
      <c r="H26" s="72">
        <v>4191.54</v>
      </c>
      <c r="I26" s="88">
        <f t="shared" si="1"/>
        <v>0.69859</v>
      </c>
      <c r="J26" s="89">
        <f t="shared" si="7"/>
        <v>8</v>
      </c>
      <c r="K26" s="89">
        <f t="shared" si="8"/>
        <v>8</v>
      </c>
      <c r="L26" s="90">
        <f t="shared" si="9"/>
        <v>16</v>
      </c>
      <c r="M26" s="72"/>
      <c r="N26" s="91"/>
      <c r="O26" s="91"/>
      <c r="P26" s="75"/>
    </row>
    <row r="27" s="65" customFormat="1" ht="21" customHeight="1" spans="1:16">
      <c r="A27" s="75">
        <v>25</v>
      </c>
      <c r="B27" s="76">
        <v>377</v>
      </c>
      <c r="C27" s="76" t="s">
        <v>53</v>
      </c>
      <c r="D27" s="76" t="s">
        <v>33</v>
      </c>
      <c r="E27" s="75">
        <v>6000</v>
      </c>
      <c r="F27" s="75"/>
      <c r="G27" s="77"/>
      <c r="H27" s="75">
        <v>7666.42000000001</v>
      </c>
      <c r="I27" s="84">
        <f t="shared" si="1"/>
        <v>1.27773666666667</v>
      </c>
      <c r="J27" s="85">
        <f t="shared" si="7"/>
        <v>3</v>
      </c>
      <c r="K27" s="85">
        <f t="shared" si="8"/>
        <v>3</v>
      </c>
      <c r="L27" s="86">
        <f t="shared" si="9"/>
        <v>6</v>
      </c>
      <c r="M27" s="75" t="s">
        <v>54</v>
      </c>
      <c r="N27" s="87">
        <v>200</v>
      </c>
      <c r="O27" s="87">
        <v>300</v>
      </c>
      <c r="P27" s="75">
        <f>N27+O27</f>
        <v>500</v>
      </c>
    </row>
    <row r="28" s="65" customFormat="1" ht="21" customHeight="1" spans="1:16">
      <c r="A28" s="75">
        <v>26</v>
      </c>
      <c r="B28" s="76">
        <v>118074</v>
      </c>
      <c r="C28" s="76" t="s">
        <v>55</v>
      </c>
      <c r="D28" s="76" t="s">
        <v>33</v>
      </c>
      <c r="E28" s="75">
        <v>6000</v>
      </c>
      <c r="F28" s="75"/>
      <c r="G28" s="77"/>
      <c r="H28" s="75">
        <v>6756.5</v>
      </c>
      <c r="I28" s="84">
        <f t="shared" si="1"/>
        <v>1.12608333333333</v>
      </c>
      <c r="J28" s="85">
        <f t="shared" si="7"/>
        <v>4</v>
      </c>
      <c r="K28" s="85">
        <f t="shared" si="8"/>
        <v>4</v>
      </c>
      <c r="L28" s="86">
        <f t="shared" si="9"/>
        <v>8</v>
      </c>
      <c r="M28" s="75" t="s">
        <v>56</v>
      </c>
      <c r="N28" s="87">
        <v>100</v>
      </c>
      <c r="O28" s="87">
        <v>300</v>
      </c>
      <c r="P28" s="75">
        <f>N28+O28</f>
        <v>400</v>
      </c>
    </row>
    <row r="29" ht="21" customHeight="1" spans="1:16">
      <c r="A29" s="72">
        <v>27</v>
      </c>
      <c r="B29" s="78">
        <v>724</v>
      </c>
      <c r="C29" s="78" t="s">
        <v>57</v>
      </c>
      <c r="D29" s="78" t="s">
        <v>17</v>
      </c>
      <c r="E29" s="72">
        <v>5000</v>
      </c>
      <c r="F29" s="72">
        <v>300</v>
      </c>
      <c r="G29" s="79" t="s">
        <v>58</v>
      </c>
      <c r="H29" s="72">
        <v>3681.19</v>
      </c>
      <c r="I29" s="88">
        <f t="shared" si="1"/>
        <v>0.736238</v>
      </c>
      <c r="J29" s="89">
        <f>RANK(I29,I$29:I$36)</f>
        <v>3</v>
      </c>
      <c r="K29" s="89">
        <f>RANK(H29,H$29:H$36)</f>
        <v>3</v>
      </c>
      <c r="L29" s="90">
        <f t="shared" si="9"/>
        <v>6</v>
      </c>
      <c r="M29" s="72"/>
      <c r="N29" s="91"/>
      <c r="O29" s="91"/>
      <c r="P29" s="75"/>
    </row>
    <row r="30" ht="21" customHeight="1" spans="1:16">
      <c r="A30" s="72">
        <v>28</v>
      </c>
      <c r="B30" s="78">
        <v>117184</v>
      </c>
      <c r="C30" s="78" t="s">
        <v>59</v>
      </c>
      <c r="D30" s="78" t="s">
        <v>17</v>
      </c>
      <c r="E30" s="72">
        <v>5000</v>
      </c>
      <c r="F30" s="72"/>
      <c r="G30" s="79"/>
      <c r="H30" s="72">
        <v>2910.82</v>
      </c>
      <c r="I30" s="88">
        <f t="shared" si="1"/>
        <v>0.582164</v>
      </c>
      <c r="J30" s="89">
        <f t="shared" ref="J30:J37" si="10">RANK(I30,I$29:I$36)</f>
        <v>7</v>
      </c>
      <c r="K30" s="89">
        <f t="shared" ref="K30:K37" si="11">RANK(H30,H$29:H$36)</f>
        <v>7</v>
      </c>
      <c r="L30" s="90">
        <f t="shared" ref="L30:L45" si="12">J30+K30</f>
        <v>14</v>
      </c>
      <c r="M30" s="72"/>
      <c r="N30" s="91"/>
      <c r="O30" s="91"/>
      <c r="P30" s="75"/>
    </row>
    <row r="31" s="65" customFormat="1" ht="21" customHeight="1" spans="1:16">
      <c r="A31" s="75">
        <v>29</v>
      </c>
      <c r="B31" s="76">
        <v>107658</v>
      </c>
      <c r="C31" s="76" t="s">
        <v>60</v>
      </c>
      <c r="D31" s="76" t="s">
        <v>61</v>
      </c>
      <c r="E31" s="75">
        <v>5000</v>
      </c>
      <c r="F31" s="75"/>
      <c r="G31" s="77"/>
      <c r="H31" s="75">
        <v>6282.90000000001</v>
      </c>
      <c r="I31" s="84">
        <f t="shared" si="1"/>
        <v>1.25658</v>
      </c>
      <c r="J31" s="85">
        <f t="shared" si="10"/>
        <v>1</v>
      </c>
      <c r="K31" s="85">
        <f t="shared" si="11"/>
        <v>1</v>
      </c>
      <c r="L31" s="86">
        <f t="shared" si="12"/>
        <v>2</v>
      </c>
      <c r="M31" s="75" t="s">
        <v>19</v>
      </c>
      <c r="N31" s="87">
        <v>400</v>
      </c>
      <c r="O31" s="87">
        <v>300</v>
      </c>
      <c r="P31" s="75">
        <f>N31+O31</f>
        <v>700</v>
      </c>
    </row>
    <row r="32" ht="21" customHeight="1" spans="1:16">
      <c r="A32" s="72">
        <v>30</v>
      </c>
      <c r="B32" s="78">
        <v>365</v>
      </c>
      <c r="C32" s="78" t="s">
        <v>62</v>
      </c>
      <c r="D32" s="78" t="s">
        <v>26</v>
      </c>
      <c r="E32" s="72">
        <v>5000</v>
      </c>
      <c r="F32" s="72"/>
      <c r="G32" s="79"/>
      <c r="H32" s="72">
        <v>3844.88</v>
      </c>
      <c r="I32" s="88">
        <f t="shared" si="1"/>
        <v>0.768976</v>
      </c>
      <c r="J32" s="89">
        <f t="shared" si="10"/>
        <v>2</v>
      </c>
      <c r="K32" s="89">
        <f t="shared" si="11"/>
        <v>2</v>
      </c>
      <c r="L32" s="90">
        <f t="shared" si="12"/>
        <v>4</v>
      </c>
      <c r="M32" s="72"/>
      <c r="N32" s="91"/>
      <c r="O32" s="91"/>
      <c r="P32" s="75"/>
    </row>
    <row r="33" ht="21" customHeight="1" spans="1:16">
      <c r="A33" s="72">
        <v>31</v>
      </c>
      <c r="B33" s="78">
        <v>598</v>
      </c>
      <c r="C33" s="78" t="s">
        <v>63</v>
      </c>
      <c r="D33" s="78" t="s">
        <v>17</v>
      </c>
      <c r="E33" s="72">
        <v>5000</v>
      </c>
      <c r="F33" s="72"/>
      <c r="G33" s="79"/>
      <c r="H33" s="72">
        <v>3300.68</v>
      </c>
      <c r="I33" s="88">
        <f t="shared" si="1"/>
        <v>0.660136</v>
      </c>
      <c r="J33" s="89">
        <f t="shared" si="10"/>
        <v>5</v>
      </c>
      <c r="K33" s="89">
        <f t="shared" si="11"/>
        <v>5</v>
      </c>
      <c r="L33" s="90">
        <f t="shared" si="12"/>
        <v>10</v>
      </c>
      <c r="M33" s="72"/>
      <c r="N33" s="91"/>
      <c r="O33" s="91"/>
      <c r="P33" s="75"/>
    </row>
    <row r="34" ht="21" customHeight="1" spans="1:16">
      <c r="A34" s="72">
        <v>32</v>
      </c>
      <c r="B34" s="78">
        <v>707</v>
      </c>
      <c r="C34" s="78" t="s">
        <v>64</v>
      </c>
      <c r="D34" s="78" t="s">
        <v>33</v>
      </c>
      <c r="E34" s="72">
        <v>5000</v>
      </c>
      <c r="F34" s="72"/>
      <c r="G34" s="79"/>
      <c r="H34" s="72">
        <v>3007.55</v>
      </c>
      <c r="I34" s="88">
        <f t="shared" si="1"/>
        <v>0.60151</v>
      </c>
      <c r="J34" s="89">
        <f t="shared" si="10"/>
        <v>6</v>
      </c>
      <c r="K34" s="89">
        <f t="shared" si="11"/>
        <v>6</v>
      </c>
      <c r="L34" s="90">
        <f t="shared" si="12"/>
        <v>12</v>
      </c>
      <c r="M34" s="72"/>
      <c r="N34" s="91"/>
      <c r="O34" s="91"/>
      <c r="P34" s="75"/>
    </row>
    <row r="35" ht="21" customHeight="1" spans="1:16">
      <c r="A35" s="72">
        <v>33</v>
      </c>
      <c r="B35" s="78">
        <v>594</v>
      </c>
      <c r="C35" s="78" t="s">
        <v>65</v>
      </c>
      <c r="D35" s="78" t="s">
        <v>37</v>
      </c>
      <c r="E35" s="72">
        <v>5000</v>
      </c>
      <c r="F35" s="72"/>
      <c r="G35" s="79"/>
      <c r="H35" s="72">
        <v>2653.09</v>
      </c>
      <c r="I35" s="88">
        <f t="shared" si="1"/>
        <v>0.530618</v>
      </c>
      <c r="J35" s="89">
        <f t="shared" si="10"/>
        <v>8</v>
      </c>
      <c r="K35" s="89">
        <f t="shared" si="11"/>
        <v>8</v>
      </c>
      <c r="L35" s="90">
        <f t="shared" si="12"/>
        <v>16</v>
      </c>
      <c r="M35" s="72"/>
      <c r="N35" s="91"/>
      <c r="O35" s="91"/>
      <c r="P35" s="75"/>
    </row>
    <row r="36" ht="21" customHeight="1" spans="1:16">
      <c r="A36" s="72">
        <v>34</v>
      </c>
      <c r="B36" s="78">
        <v>511</v>
      </c>
      <c r="C36" s="78" t="s">
        <v>66</v>
      </c>
      <c r="D36" s="78" t="s">
        <v>33</v>
      </c>
      <c r="E36" s="72">
        <v>5000</v>
      </c>
      <c r="F36" s="72"/>
      <c r="G36" s="79"/>
      <c r="H36" s="72">
        <v>3340.35</v>
      </c>
      <c r="I36" s="88">
        <f t="shared" ref="I36:I67" si="13">H36/E36</f>
        <v>0.66807</v>
      </c>
      <c r="J36" s="89">
        <f t="shared" si="10"/>
        <v>4</v>
      </c>
      <c r="K36" s="89">
        <f t="shared" si="11"/>
        <v>4</v>
      </c>
      <c r="L36" s="90">
        <f t="shared" si="12"/>
        <v>8</v>
      </c>
      <c r="M36" s="72"/>
      <c r="N36" s="91"/>
      <c r="O36" s="91"/>
      <c r="P36" s="75"/>
    </row>
    <row r="37" ht="21" customHeight="1" spans="1:16">
      <c r="A37" s="72">
        <v>35</v>
      </c>
      <c r="B37" s="78">
        <v>387</v>
      </c>
      <c r="C37" s="78" t="s">
        <v>67</v>
      </c>
      <c r="D37" s="78" t="s">
        <v>33</v>
      </c>
      <c r="E37" s="72">
        <v>4500</v>
      </c>
      <c r="F37" s="72">
        <v>200</v>
      </c>
      <c r="G37" s="79" t="s">
        <v>68</v>
      </c>
      <c r="H37" s="72">
        <v>3377.19</v>
      </c>
      <c r="I37" s="88">
        <f t="shared" si="13"/>
        <v>0.750486666666667</v>
      </c>
      <c r="J37" s="89">
        <f t="shared" ref="J37:J44" si="14">RANK(I37,I$37:I$44)</f>
        <v>8</v>
      </c>
      <c r="K37" s="89">
        <f t="shared" ref="K37:K44" si="15">RANK(H37,H$37:H$44)</f>
        <v>8</v>
      </c>
      <c r="L37" s="90">
        <f t="shared" si="12"/>
        <v>16</v>
      </c>
      <c r="M37" s="72"/>
      <c r="N37" s="91"/>
      <c r="O37" s="91"/>
      <c r="P37" s="75"/>
    </row>
    <row r="38" s="65" customFormat="1" ht="21" customHeight="1" spans="1:16">
      <c r="A38" s="75">
        <v>36</v>
      </c>
      <c r="B38" s="76">
        <v>730</v>
      </c>
      <c r="C38" s="76" t="s">
        <v>69</v>
      </c>
      <c r="D38" s="76" t="s">
        <v>61</v>
      </c>
      <c r="E38" s="75">
        <v>4500</v>
      </c>
      <c r="F38" s="75"/>
      <c r="G38" s="77"/>
      <c r="H38" s="75">
        <v>5055.99</v>
      </c>
      <c r="I38" s="84">
        <f t="shared" si="13"/>
        <v>1.12355333333333</v>
      </c>
      <c r="J38" s="85">
        <f t="shared" si="14"/>
        <v>1</v>
      </c>
      <c r="K38" s="85">
        <f t="shared" si="15"/>
        <v>1</v>
      </c>
      <c r="L38" s="86">
        <f t="shared" si="12"/>
        <v>2</v>
      </c>
      <c r="M38" s="75" t="s">
        <v>19</v>
      </c>
      <c r="N38" s="87">
        <v>400</v>
      </c>
      <c r="O38" s="87">
        <v>200</v>
      </c>
      <c r="P38" s="75">
        <f>N38+O38</f>
        <v>600</v>
      </c>
    </row>
    <row r="39" ht="21" customHeight="1" spans="1:16">
      <c r="A39" s="72">
        <v>37</v>
      </c>
      <c r="B39" s="78">
        <v>101453</v>
      </c>
      <c r="C39" s="78" t="s">
        <v>70</v>
      </c>
      <c r="D39" s="78" t="s">
        <v>61</v>
      </c>
      <c r="E39" s="72">
        <v>4500</v>
      </c>
      <c r="F39" s="72"/>
      <c r="G39" s="79"/>
      <c r="H39" s="72">
        <v>4329.56</v>
      </c>
      <c r="I39" s="88">
        <f t="shared" si="13"/>
        <v>0.962124444444445</v>
      </c>
      <c r="J39" s="89">
        <f t="shared" si="14"/>
        <v>5</v>
      </c>
      <c r="K39" s="89">
        <f t="shared" si="15"/>
        <v>5</v>
      </c>
      <c r="L39" s="90">
        <f t="shared" si="12"/>
        <v>10</v>
      </c>
      <c r="M39" s="72"/>
      <c r="N39" s="91"/>
      <c r="O39" s="91"/>
      <c r="P39" s="75"/>
    </row>
    <row r="40" ht="21" customHeight="1" spans="1:16">
      <c r="A40" s="72">
        <v>38</v>
      </c>
      <c r="B40" s="78">
        <v>587</v>
      </c>
      <c r="C40" s="78" t="s">
        <v>71</v>
      </c>
      <c r="D40" s="78" t="s">
        <v>72</v>
      </c>
      <c r="E40" s="72">
        <v>4500</v>
      </c>
      <c r="F40" s="72"/>
      <c r="G40" s="79"/>
      <c r="H40" s="72">
        <v>4397.32</v>
      </c>
      <c r="I40" s="88">
        <f t="shared" si="13"/>
        <v>0.977182222222222</v>
      </c>
      <c r="J40" s="89">
        <f t="shared" si="14"/>
        <v>4</v>
      </c>
      <c r="K40" s="89">
        <f t="shared" si="15"/>
        <v>4</v>
      </c>
      <c r="L40" s="90">
        <f t="shared" si="12"/>
        <v>8</v>
      </c>
      <c r="M40" s="72"/>
      <c r="N40" s="91"/>
      <c r="O40" s="91"/>
      <c r="P40" s="75"/>
    </row>
    <row r="41" ht="21" customHeight="1" spans="1:16">
      <c r="A41" s="72">
        <v>39</v>
      </c>
      <c r="B41" s="78">
        <v>52</v>
      </c>
      <c r="C41" s="78" t="s">
        <v>73</v>
      </c>
      <c r="D41" s="78" t="s">
        <v>28</v>
      </c>
      <c r="E41" s="72">
        <v>4500</v>
      </c>
      <c r="F41" s="72"/>
      <c r="G41" s="79"/>
      <c r="H41" s="72">
        <v>4430.15</v>
      </c>
      <c r="I41" s="88">
        <f t="shared" si="13"/>
        <v>0.984477777777778</v>
      </c>
      <c r="J41" s="89">
        <f t="shared" si="14"/>
        <v>3</v>
      </c>
      <c r="K41" s="89">
        <f t="shared" si="15"/>
        <v>3</v>
      </c>
      <c r="L41" s="90">
        <f t="shared" si="12"/>
        <v>6</v>
      </c>
      <c r="M41" s="72"/>
      <c r="N41" s="91"/>
      <c r="O41" s="91"/>
      <c r="P41" s="75"/>
    </row>
    <row r="42" ht="21" customHeight="1" spans="1:16">
      <c r="A42" s="72">
        <v>40</v>
      </c>
      <c r="B42" s="78">
        <v>379</v>
      </c>
      <c r="C42" s="78" t="s">
        <v>74</v>
      </c>
      <c r="D42" s="78" t="s">
        <v>26</v>
      </c>
      <c r="E42" s="72">
        <v>4500</v>
      </c>
      <c r="F42" s="72"/>
      <c r="G42" s="79"/>
      <c r="H42" s="72">
        <v>3417.24</v>
      </c>
      <c r="I42" s="88">
        <f t="shared" si="13"/>
        <v>0.759386666666667</v>
      </c>
      <c r="J42" s="89">
        <f t="shared" si="14"/>
        <v>7</v>
      </c>
      <c r="K42" s="89">
        <f t="shared" si="15"/>
        <v>7</v>
      </c>
      <c r="L42" s="90">
        <f t="shared" si="12"/>
        <v>14</v>
      </c>
      <c r="M42" s="72"/>
      <c r="N42" s="91"/>
      <c r="O42" s="91"/>
      <c r="P42" s="75"/>
    </row>
    <row r="43" ht="21" customHeight="1" spans="1:16">
      <c r="A43" s="72">
        <v>41</v>
      </c>
      <c r="B43" s="78">
        <v>717</v>
      </c>
      <c r="C43" s="78" t="s">
        <v>75</v>
      </c>
      <c r="D43" s="78" t="s">
        <v>37</v>
      </c>
      <c r="E43" s="72">
        <v>4500</v>
      </c>
      <c r="F43" s="72"/>
      <c r="G43" s="79"/>
      <c r="H43" s="72">
        <v>3697.13</v>
      </c>
      <c r="I43" s="88">
        <f t="shared" si="13"/>
        <v>0.821584444444444</v>
      </c>
      <c r="J43" s="89">
        <f t="shared" si="14"/>
        <v>6</v>
      </c>
      <c r="K43" s="89">
        <f t="shared" si="15"/>
        <v>6</v>
      </c>
      <c r="L43" s="90">
        <f t="shared" si="12"/>
        <v>12</v>
      </c>
      <c r="M43" s="72"/>
      <c r="N43" s="91"/>
      <c r="O43" s="91"/>
      <c r="P43" s="75"/>
    </row>
    <row r="44" s="65" customFormat="1" ht="21" customHeight="1" spans="1:16">
      <c r="A44" s="75">
        <v>42</v>
      </c>
      <c r="B44" s="76">
        <v>113299</v>
      </c>
      <c r="C44" s="76" t="s">
        <v>76</v>
      </c>
      <c r="D44" s="76" t="s">
        <v>17</v>
      </c>
      <c r="E44" s="75">
        <v>4500</v>
      </c>
      <c r="F44" s="75"/>
      <c r="G44" s="77"/>
      <c r="H44" s="75">
        <v>5045.95</v>
      </c>
      <c r="I44" s="84">
        <f t="shared" si="13"/>
        <v>1.12132222222222</v>
      </c>
      <c r="J44" s="85">
        <f t="shared" si="14"/>
        <v>2</v>
      </c>
      <c r="K44" s="85">
        <f t="shared" si="15"/>
        <v>2</v>
      </c>
      <c r="L44" s="86">
        <f t="shared" si="12"/>
        <v>4</v>
      </c>
      <c r="M44" s="75" t="s">
        <v>21</v>
      </c>
      <c r="N44" s="87">
        <v>300</v>
      </c>
      <c r="O44" s="87">
        <v>200</v>
      </c>
      <c r="P44" s="75">
        <f>N44+O44</f>
        <v>500</v>
      </c>
    </row>
    <row r="45" ht="21" customHeight="1" spans="1:16">
      <c r="A45" s="72">
        <v>43</v>
      </c>
      <c r="B45" s="78">
        <v>104838</v>
      </c>
      <c r="C45" s="78" t="s">
        <v>77</v>
      </c>
      <c r="D45" s="78" t="s">
        <v>28</v>
      </c>
      <c r="E45" s="72">
        <v>4000</v>
      </c>
      <c r="F45" s="72">
        <v>200</v>
      </c>
      <c r="G45" s="79" t="s">
        <v>78</v>
      </c>
      <c r="H45" s="72">
        <v>3888.35</v>
      </c>
      <c r="I45" s="88">
        <f t="shared" si="13"/>
        <v>0.9720875</v>
      </c>
      <c r="J45" s="89">
        <f>RANK(I45,I$45:I$52)</f>
        <v>3</v>
      </c>
      <c r="K45" s="89">
        <f>RANK(H45,H$45:H$52)</f>
        <v>3</v>
      </c>
      <c r="L45" s="90">
        <f t="shared" si="12"/>
        <v>6</v>
      </c>
      <c r="M45" s="72"/>
      <c r="N45" s="91"/>
      <c r="O45" s="91"/>
      <c r="P45" s="75"/>
    </row>
    <row r="46" ht="21" customHeight="1" spans="1:16">
      <c r="A46" s="72">
        <v>44</v>
      </c>
      <c r="B46" s="78">
        <v>102934</v>
      </c>
      <c r="C46" s="78" t="s">
        <v>79</v>
      </c>
      <c r="D46" s="78" t="s">
        <v>26</v>
      </c>
      <c r="E46" s="72">
        <v>4000</v>
      </c>
      <c r="F46" s="72"/>
      <c r="G46" s="79"/>
      <c r="H46" s="72">
        <v>1939.06</v>
      </c>
      <c r="I46" s="88">
        <f t="shared" si="13"/>
        <v>0.484765</v>
      </c>
      <c r="J46" s="89">
        <f t="shared" ref="J46:J52" si="16">RANK(I46,I$45:I$52)</f>
        <v>8</v>
      </c>
      <c r="K46" s="89">
        <f t="shared" ref="K46:K52" si="17">RANK(H46,H$45:H$52)</f>
        <v>8</v>
      </c>
      <c r="L46" s="90">
        <f t="shared" ref="L46:L53" si="18">J46+K46</f>
        <v>16</v>
      </c>
      <c r="M46" s="72"/>
      <c r="N46" s="91"/>
      <c r="O46" s="91"/>
      <c r="P46" s="75"/>
    </row>
    <row r="47" ht="21" customHeight="1" spans="1:16">
      <c r="A47" s="72">
        <v>45</v>
      </c>
      <c r="B47" s="78">
        <v>746</v>
      </c>
      <c r="C47" s="78" t="s">
        <v>80</v>
      </c>
      <c r="D47" s="78" t="s">
        <v>37</v>
      </c>
      <c r="E47" s="72">
        <v>4000</v>
      </c>
      <c r="F47" s="72"/>
      <c r="G47" s="79"/>
      <c r="H47" s="72">
        <v>2539.09</v>
      </c>
      <c r="I47" s="88">
        <f t="shared" si="13"/>
        <v>0.6347725</v>
      </c>
      <c r="J47" s="89">
        <f t="shared" si="16"/>
        <v>7</v>
      </c>
      <c r="K47" s="89">
        <f t="shared" si="17"/>
        <v>7</v>
      </c>
      <c r="L47" s="90">
        <f t="shared" si="18"/>
        <v>14</v>
      </c>
      <c r="M47" s="72"/>
      <c r="N47" s="91"/>
      <c r="O47" s="91"/>
      <c r="P47" s="75"/>
    </row>
    <row r="48" ht="21" customHeight="1" spans="1:16">
      <c r="A48" s="72">
        <v>46</v>
      </c>
      <c r="B48" s="78">
        <v>385</v>
      </c>
      <c r="C48" s="78" t="s">
        <v>81</v>
      </c>
      <c r="D48" s="78" t="s">
        <v>42</v>
      </c>
      <c r="E48" s="72">
        <v>4000</v>
      </c>
      <c r="F48" s="72"/>
      <c r="G48" s="79"/>
      <c r="H48" s="72">
        <v>3195.76</v>
      </c>
      <c r="I48" s="88">
        <f t="shared" si="13"/>
        <v>0.79894</v>
      </c>
      <c r="J48" s="89">
        <f t="shared" si="16"/>
        <v>4</v>
      </c>
      <c r="K48" s="89">
        <f t="shared" si="17"/>
        <v>4</v>
      </c>
      <c r="L48" s="90">
        <f t="shared" si="18"/>
        <v>8</v>
      </c>
      <c r="M48" s="72"/>
      <c r="N48" s="91"/>
      <c r="O48" s="91"/>
      <c r="P48" s="75"/>
    </row>
    <row r="49" s="65" customFormat="1" ht="21" customHeight="1" spans="1:16">
      <c r="A49" s="75">
        <v>47</v>
      </c>
      <c r="B49" s="76">
        <v>713</v>
      </c>
      <c r="C49" s="76" t="s">
        <v>82</v>
      </c>
      <c r="D49" s="76" t="s">
        <v>72</v>
      </c>
      <c r="E49" s="75">
        <v>4000</v>
      </c>
      <c r="F49" s="75"/>
      <c r="G49" s="77"/>
      <c r="H49" s="75">
        <v>4495.92</v>
      </c>
      <c r="I49" s="84">
        <f t="shared" si="13"/>
        <v>1.12398</v>
      </c>
      <c r="J49" s="85">
        <f t="shared" si="16"/>
        <v>1</v>
      </c>
      <c r="K49" s="85">
        <f t="shared" si="17"/>
        <v>1</v>
      </c>
      <c r="L49" s="86">
        <f t="shared" si="18"/>
        <v>2</v>
      </c>
      <c r="M49" s="75" t="s">
        <v>19</v>
      </c>
      <c r="N49" s="87">
        <v>400</v>
      </c>
      <c r="O49" s="87">
        <v>200</v>
      </c>
      <c r="P49" s="75">
        <f>N49+O49</f>
        <v>600</v>
      </c>
    </row>
    <row r="50" s="65" customFormat="1" ht="21" customHeight="1" spans="1:16">
      <c r="A50" s="75">
        <v>48</v>
      </c>
      <c r="B50" s="76">
        <v>308</v>
      </c>
      <c r="C50" s="76" t="s">
        <v>83</v>
      </c>
      <c r="D50" s="76" t="s">
        <v>17</v>
      </c>
      <c r="E50" s="75">
        <v>4000</v>
      </c>
      <c r="F50" s="75"/>
      <c r="G50" s="77"/>
      <c r="H50" s="75">
        <v>4114.93</v>
      </c>
      <c r="I50" s="84">
        <f t="shared" si="13"/>
        <v>1.0287325</v>
      </c>
      <c r="J50" s="85">
        <f t="shared" si="16"/>
        <v>2</v>
      </c>
      <c r="K50" s="85">
        <f t="shared" si="17"/>
        <v>2</v>
      </c>
      <c r="L50" s="86">
        <f t="shared" si="18"/>
        <v>4</v>
      </c>
      <c r="M50" s="75" t="s">
        <v>21</v>
      </c>
      <c r="N50" s="87">
        <v>300</v>
      </c>
      <c r="O50" s="87">
        <v>200</v>
      </c>
      <c r="P50" s="75">
        <f>N50+O50</f>
        <v>500</v>
      </c>
    </row>
    <row r="51" ht="21" customHeight="1" spans="1:16">
      <c r="A51" s="72">
        <v>49</v>
      </c>
      <c r="B51" s="78">
        <v>355</v>
      </c>
      <c r="C51" s="78" t="s">
        <v>84</v>
      </c>
      <c r="D51" s="78" t="s">
        <v>33</v>
      </c>
      <c r="E51" s="72">
        <v>4000</v>
      </c>
      <c r="F51" s="72"/>
      <c r="G51" s="79"/>
      <c r="H51" s="72">
        <v>2691.16</v>
      </c>
      <c r="I51" s="88">
        <f t="shared" si="13"/>
        <v>0.67279</v>
      </c>
      <c r="J51" s="89">
        <f t="shared" si="16"/>
        <v>6</v>
      </c>
      <c r="K51" s="89">
        <f t="shared" si="17"/>
        <v>6</v>
      </c>
      <c r="L51" s="90">
        <f t="shared" si="18"/>
        <v>12</v>
      </c>
      <c r="M51" s="72"/>
      <c r="N51" s="91"/>
      <c r="O51" s="91"/>
      <c r="P51" s="75"/>
    </row>
    <row r="52" ht="21" customHeight="1" spans="1:16">
      <c r="A52" s="72">
        <v>50</v>
      </c>
      <c r="B52" s="78">
        <v>515</v>
      </c>
      <c r="C52" s="78" t="s">
        <v>85</v>
      </c>
      <c r="D52" s="78" t="s">
        <v>33</v>
      </c>
      <c r="E52" s="72">
        <v>4000</v>
      </c>
      <c r="F52" s="72"/>
      <c r="G52" s="79"/>
      <c r="H52" s="72">
        <v>2777.97</v>
      </c>
      <c r="I52" s="88">
        <f t="shared" si="13"/>
        <v>0.6944925</v>
      </c>
      <c r="J52" s="89">
        <f t="shared" si="16"/>
        <v>5</v>
      </c>
      <c r="K52" s="89">
        <f t="shared" si="17"/>
        <v>5</v>
      </c>
      <c r="L52" s="90">
        <f t="shared" si="18"/>
        <v>10</v>
      </c>
      <c r="M52" s="72"/>
      <c r="N52" s="91"/>
      <c r="O52" s="91"/>
      <c r="P52" s="75"/>
    </row>
    <row r="53" ht="21" customHeight="1" spans="1:16">
      <c r="A53" s="72">
        <v>51</v>
      </c>
      <c r="B53" s="78">
        <v>116482</v>
      </c>
      <c r="C53" s="78" t="s">
        <v>86</v>
      </c>
      <c r="D53" s="78" t="s">
        <v>17</v>
      </c>
      <c r="E53" s="72">
        <v>3500</v>
      </c>
      <c r="F53" s="72">
        <v>200</v>
      </c>
      <c r="G53" s="79" t="s">
        <v>87</v>
      </c>
      <c r="H53" s="72">
        <v>2454</v>
      </c>
      <c r="I53" s="88">
        <f t="shared" si="13"/>
        <v>0.701142857142857</v>
      </c>
      <c r="J53" s="89">
        <f>RANK(I53,I$53:I$60)</f>
        <v>4</v>
      </c>
      <c r="K53" s="89">
        <f>RANK(H53,H$53:H$60)</f>
        <v>4</v>
      </c>
      <c r="L53" s="90">
        <f t="shared" si="18"/>
        <v>8</v>
      </c>
      <c r="M53" s="72"/>
      <c r="N53" s="91"/>
      <c r="O53" s="91"/>
      <c r="P53" s="75"/>
    </row>
    <row r="54" ht="21" customHeight="1" spans="1:16">
      <c r="A54" s="72">
        <v>52</v>
      </c>
      <c r="B54" s="78">
        <v>105751</v>
      </c>
      <c r="C54" s="78" t="s">
        <v>88</v>
      </c>
      <c r="D54" s="78" t="s">
        <v>33</v>
      </c>
      <c r="E54" s="72">
        <v>3500</v>
      </c>
      <c r="F54" s="72"/>
      <c r="G54" s="79"/>
      <c r="H54" s="72">
        <v>2049.21</v>
      </c>
      <c r="I54" s="88">
        <f t="shared" si="13"/>
        <v>0.585488571428571</v>
      </c>
      <c r="J54" s="89">
        <f t="shared" ref="J54:J61" si="19">RANK(I54,I$53:I$60)</f>
        <v>6</v>
      </c>
      <c r="K54" s="89">
        <f t="shared" ref="K54:K61" si="20">RANK(H54,H$53:H$60)</f>
        <v>6</v>
      </c>
      <c r="L54" s="90">
        <f t="shared" ref="L54:L61" si="21">J54+K54</f>
        <v>12</v>
      </c>
      <c r="M54" s="72"/>
      <c r="N54" s="91"/>
      <c r="O54" s="91"/>
      <c r="P54" s="75"/>
    </row>
    <row r="55" ht="21" customHeight="1" spans="1:16">
      <c r="A55" s="72">
        <v>53</v>
      </c>
      <c r="B55" s="78">
        <v>748</v>
      </c>
      <c r="C55" s="78" t="s">
        <v>89</v>
      </c>
      <c r="D55" s="78" t="s">
        <v>37</v>
      </c>
      <c r="E55" s="72">
        <v>3500</v>
      </c>
      <c r="F55" s="72"/>
      <c r="G55" s="79"/>
      <c r="H55" s="72">
        <v>1235.2</v>
      </c>
      <c r="I55" s="88">
        <f t="shared" si="13"/>
        <v>0.352914285714286</v>
      </c>
      <c r="J55" s="89">
        <f t="shared" si="19"/>
        <v>8</v>
      </c>
      <c r="K55" s="89">
        <f t="shared" si="20"/>
        <v>8</v>
      </c>
      <c r="L55" s="90">
        <f t="shared" si="21"/>
        <v>16</v>
      </c>
      <c r="M55" s="72"/>
      <c r="N55" s="91"/>
      <c r="O55" s="91"/>
      <c r="P55" s="75"/>
    </row>
    <row r="56" ht="21" customHeight="1" spans="1:16">
      <c r="A56" s="72">
        <v>54</v>
      </c>
      <c r="B56" s="78">
        <v>105267</v>
      </c>
      <c r="C56" s="78" t="s">
        <v>90</v>
      </c>
      <c r="D56" s="78" t="s">
        <v>26</v>
      </c>
      <c r="E56" s="72">
        <v>3500</v>
      </c>
      <c r="F56" s="72"/>
      <c r="G56" s="79"/>
      <c r="H56" s="72">
        <v>3296.67</v>
      </c>
      <c r="I56" s="88">
        <f t="shared" si="13"/>
        <v>0.941905714285714</v>
      </c>
      <c r="J56" s="89">
        <f t="shared" si="19"/>
        <v>1</v>
      </c>
      <c r="K56" s="89">
        <f t="shared" si="20"/>
        <v>1</v>
      </c>
      <c r="L56" s="90">
        <f t="shared" si="21"/>
        <v>2</v>
      </c>
      <c r="M56" s="72"/>
      <c r="N56" s="91"/>
      <c r="O56" s="91"/>
      <c r="P56" s="75"/>
    </row>
    <row r="57" ht="21" customHeight="1" spans="1:16">
      <c r="A57" s="72">
        <v>55</v>
      </c>
      <c r="B57" s="78">
        <v>357</v>
      </c>
      <c r="C57" s="78" t="s">
        <v>91</v>
      </c>
      <c r="D57" s="78" t="s">
        <v>26</v>
      </c>
      <c r="E57" s="72">
        <v>3500</v>
      </c>
      <c r="F57" s="72"/>
      <c r="G57" s="79"/>
      <c r="H57" s="72">
        <v>2827</v>
      </c>
      <c r="I57" s="88">
        <f t="shared" si="13"/>
        <v>0.807714285714286</v>
      </c>
      <c r="J57" s="89">
        <f t="shared" si="19"/>
        <v>2</v>
      </c>
      <c r="K57" s="89">
        <f t="shared" si="20"/>
        <v>2</v>
      </c>
      <c r="L57" s="90">
        <f t="shared" si="21"/>
        <v>4</v>
      </c>
      <c r="M57" s="72"/>
      <c r="N57" s="91"/>
      <c r="O57" s="91"/>
      <c r="P57" s="75"/>
    </row>
    <row r="58" ht="21" customHeight="1" spans="1:16">
      <c r="A58" s="72">
        <v>56</v>
      </c>
      <c r="B58" s="78">
        <v>114622</v>
      </c>
      <c r="C58" s="78" t="s">
        <v>92</v>
      </c>
      <c r="D58" s="78" t="s">
        <v>17</v>
      </c>
      <c r="E58" s="72">
        <v>3500</v>
      </c>
      <c r="F58" s="72"/>
      <c r="G58" s="79"/>
      <c r="H58" s="72">
        <v>2231.26</v>
      </c>
      <c r="I58" s="88">
        <f t="shared" si="13"/>
        <v>0.637502857142857</v>
      </c>
      <c r="J58" s="89">
        <f t="shared" si="19"/>
        <v>5</v>
      </c>
      <c r="K58" s="89">
        <f t="shared" si="20"/>
        <v>5</v>
      </c>
      <c r="L58" s="90">
        <f t="shared" si="21"/>
        <v>10</v>
      </c>
      <c r="M58" s="72"/>
      <c r="N58" s="91"/>
      <c r="O58" s="91"/>
      <c r="P58" s="75"/>
    </row>
    <row r="59" ht="21" customHeight="1" spans="1:16">
      <c r="A59" s="72">
        <v>57</v>
      </c>
      <c r="B59" s="78">
        <v>710</v>
      </c>
      <c r="C59" s="78" t="s">
        <v>93</v>
      </c>
      <c r="D59" s="78" t="s">
        <v>72</v>
      </c>
      <c r="E59" s="72">
        <v>3500</v>
      </c>
      <c r="F59" s="72"/>
      <c r="G59" s="79"/>
      <c r="H59" s="72">
        <v>2783.17</v>
      </c>
      <c r="I59" s="88">
        <f t="shared" si="13"/>
        <v>0.795191428571429</v>
      </c>
      <c r="J59" s="89">
        <f t="shared" si="19"/>
        <v>3</v>
      </c>
      <c r="K59" s="89">
        <f t="shared" si="20"/>
        <v>3</v>
      </c>
      <c r="L59" s="90">
        <f t="shared" si="21"/>
        <v>6</v>
      </c>
      <c r="M59" s="72"/>
      <c r="N59" s="91"/>
      <c r="O59" s="91"/>
      <c r="P59" s="75"/>
    </row>
    <row r="60" ht="21" customHeight="1" spans="1:16">
      <c r="A60" s="72">
        <v>58</v>
      </c>
      <c r="B60" s="78">
        <v>744</v>
      </c>
      <c r="C60" s="78" t="s">
        <v>94</v>
      </c>
      <c r="D60" s="78" t="s">
        <v>17</v>
      </c>
      <c r="E60" s="72">
        <v>3500</v>
      </c>
      <c r="F60" s="72"/>
      <c r="G60" s="79"/>
      <c r="H60" s="72">
        <v>1805.3</v>
      </c>
      <c r="I60" s="88">
        <f t="shared" si="13"/>
        <v>0.5158</v>
      </c>
      <c r="J60" s="89">
        <f t="shared" si="19"/>
        <v>7</v>
      </c>
      <c r="K60" s="89">
        <f t="shared" si="20"/>
        <v>7</v>
      </c>
      <c r="L60" s="90">
        <f t="shared" si="21"/>
        <v>14</v>
      </c>
      <c r="M60" s="72"/>
      <c r="N60" s="91"/>
      <c r="O60" s="91"/>
      <c r="P60" s="75"/>
    </row>
    <row r="61" ht="21" customHeight="1" spans="1:16">
      <c r="A61" s="72">
        <v>59</v>
      </c>
      <c r="B61" s="78">
        <v>103199</v>
      </c>
      <c r="C61" s="78" t="s">
        <v>95</v>
      </c>
      <c r="D61" s="78" t="s">
        <v>17</v>
      </c>
      <c r="E61" s="72">
        <v>3500</v>
      </c>
      <c r="F61" s="72">
        <v>100</v>
      </c>
      <c r="G61" s="79" t="s">
        <v>96</v>
      </c>
      <c r="H61" s="72">
        <v>3325.26</v>
      </c>
      <c r="I61" s="88">
        <f t="shared" si="13"/>
        <v>0.950074285714286</v>
      </c>
      <c r="J61" s="89">
        <f>RANK(I61,I$61:I$68)</f>
        <v>5</v>
      </c>
      <c r="K61" s="89">
        <f>RANK(H61,H$61:H$68)</f>
        <v>5</v>
      </c>
      <c r="L61" s="90">
        <f t="shared" si="21"/>
        <v>10</v>
      </c>
      <c r="M61" s="72"/>
      <c r="N61" s="91"/>
      <c r="O61" s="91"/>
      <c r="P61" s="75"/>
    </row>
    <row r="62" ht="21" customHeight="1" spans="1:16">
      <c r="A62" s="72">
        <v>60</v>
      </c>
      <c r="B62" s="78">
        <v>359</v>
      </c>
      <c r="C62" s="78" t="s">
        <v>97</v>
      </c>
      <c r="D62" s="78" t="s">
        <v>26</v>
      </c>
      <c r="E62" s="72">
        <v>3500</v>
      </c>
      <c r="F62" s="72"/>
      <c r="G62" s="79"/>
      <c r="H62" s="72">
        <v>3424.42</v>
      </c>
      <c r="I62" s="88">
        <f t="shared" si="13"/>
        <v>0.978405714285714</v>
      </c>
      <c r="J62" s="89">
        <f t="shared" ref="J62:J69" si="22">RANK(I62,I$61:I$68)</f>
        <v>3</v>
      </c>
      <c r="K62" s="89">
        <f t="shared" ref="K62:K69" si="23">RANK(H62,H$61:H$68)</f>
        <v>3</v>
      </c>
      <c r="L62" s="90">
        <f t="shared" ref="L62:L69" si="24">J62+K62</f>
        <v>6</v>
      </c>
      <c r="M62" s="72"/>
      <c r="N62" s="91"/>
      <c r="O62" s="91"/>
      <c r="P62" s="75"/>
    </row>
    <row r="63" ht="21" customHeight="1" spans="1:16">
      <c r="A63" s="72">
        <v>61</v>
      </c>
      <c r="B63" s="78">
        <v>732</v>
      </c>
      <c r="C63" s="78" t="s">
        <v>98</v>
      </c>
      <c r="D63" s="78" t="s">
        <v>37</v>
      </c>
      <c r="E63" s="72">
        <v>3500</v>
      </c>
      <c r="F63" s="72"/>
      <c r="G63" s="79"/>
      <c r="H63" s="72">
        <v>3360.18</v>
      </c>
      <c r="I63" s="88">
        <f t="shared" si="13"/>
        <v>0.960051428571429</v>
      </c>
      <c r="J63" s="89">
        <f t="shared" si="22"/>
        <v>4</v>
      </c>
      <c r="K63" s="89">
        <f t="shared" si="23"/>
        <v>4</v>
      </c>
      <c r="L63" s="90">
        <f t="shared" si="24"/>
        <v>8</v>
      </c>
      <c r="M63" s="72"/>
      <c r="N63" s="91"/>
      <c r="O63" s="91"/>
      <c r="P63" s="75"/>
    </row>
    <row r="64" ht="21" customHeight="1" spans="1:16">
      <c r="A64" s="72">
        <v>62</v>
      </c>
      <c r="B64" s="78">
        <v>723</v>
      </c>
      <c r="C64" s="78" t="s">
        <v>99</v>
      </c>
      <c r="D64" s="78" t="s">
        <v>17</v>
      </c>
      <c r="E64" s="72">
        <v>3500</v>
      </c>
      <c r="F64" s="72"/>
      <c r="G64" s="79"/>
      <c r="H64" s="72">
        <v>3038.44</v>
      </c>
      <c r="I64" s="88">
        <f t="shared" si="13"/>
        <v>0.868125714285714</v>
      </c>
      <c r="J64" s="89">
        <f t="shared" si="22"/>
        <v>6</v>
      </c>
      <c r="K64" s="89">
        <f t="shared" si="23"/>
        <v>6</v>
      </c>
      <c r="L64" s="90">
        <f t="shared" si="24"/>
        <v>12</v>
      </c>
      <c r="M64" s="72"/>
      <c r="N64" s="91"/>
      <c r="O64" s="91"/>
      <c r="P64" s="75"/>
    </row>
    <row r="65" s="65" customFormat="1" ht="21" customHeight="1" spans="1:16">
      <c r="A65" s="75">
        <v>63</v>
      </c>
      <c r="B65" s="76">
        <v>103198</v>
      </c>
      <c r="C65" s="76" t="s">
        <v>100</v>
      </c>
      <c r="D65" s="76" t="s">
        <v>26</v>
      </c>
      <c r="E65" s="75">
        <v>3500</v>
      </c>
      <c r="F65" s="75"/>
      <c r="G65" s="77"/>
      <c r="H65" s="75">
        <v>3836.08</v>
      </c>
      <c r="I65" s="84">
        <f t="shared" si="13"/>
        <v>1.09602285714286</v>
      </c>
      <c r="J65" s="85">
        <f t="shared" si="22"/>
        <v>1</v>
      </c>
      <c r="K65" s="85">
        <f t="shared" si="23"/>
        <v>1</v>
      </c>
      <c r="L65" s="86">
        <f t="shared" si="24"/>
        <v>2</v>
      </c>
      <c r="M65" s="75" t="s">
        <v>19</v>
      </c>
      <c r="N65" s="87">
        <v>300</v>
      </c>
      <c r="O65" s="87">
        <v>100</v>
      </c>
      <c r="P65" s="75">
        <f>N65+O65</f>
        <v>400</v>
      </c>
    </row>
    <row r="66" ht="21" customHeight="1" spans="1:16">
      <c r="A66" s="72">
        <v>64</v>
      </c>
      <c r="B66" s="78">
        <v>726</v>
      </c>
      <c r="C66" s="78" t="s">
        <v>101</v>
      </c>
      <c r="D66" s="78" t="s">
        <v>26</v>
      </c>
      <c r="E66" s="72">
        <v>3500</v>
      </c>
      <c r="F66" s="72"/>
      <c r="G66" s="79"/>
      <c r="H66" s="72">
        <v>2561.62</v>
      </c>
      <c r="I66" s="88">
        <f t="shared" si="13"/>
        <v>0.731891428571429</v>
      </c>
      <c r="J66" s="89">
        <f t="shared" si="22"/>
        <v>7</v>
      </c>
      <c r="K66" s="89">
        <f t="shared" si="23"/>
        <v>7</v>
      </c>
      <c r="L66" s="90">
        <f t="shared" si="24"/>
        <v>14</v>
      </c>
      <c r="M66" s="72"/>
      <c r="N66" s="91"/>
      <c r="O66" s="91"/>
      <c r="P66" s="75"/>
    </row>
    <row r="67" s="65" customFormat="1" ht="21" customHeight="1" spans="1:16">
      <c r="A67" s="75">
        <v>65</v>
      </c>
      <c r="B67" s="76">
        <v>709</v>
      </c>
      <c r="C67" s="76" t="s">
        <v>102</v>
      </c>
      <c r="D67" s="76" t="s">
        <v>61</v>
      </c>
      <c r="E67" s="75">
        <v>3500</v>
      </c>
      <c r="F67" s="75"/>
      <c r="G67" s="77"/>
      <c r="H67" s="75">
        <v>3637.41</v>
      </c>
      <c r="I67" s="84">
        <f t="shared" si="13"/>
        <v>1.03926</v>
      </c>
      <c r="J67" s="85">
        <f t="shared" si="22"/>
        <v>2</v>
      </c>
      <c r="K67" s="85">
        <f t="shared" si="23"/>
        <v>2</v>
      </c>
      <c r="L67" s="86">
        <f t="shared" si="24"/>
        <v>4</v>
      </c>
      <c r="M67" s="75" t="s">
        <v>21</v>
      </c>
      <c r="N67" s="87">
        <v>200</v>
      </c>
      <c r="O67" s="87">
        <v>100</v>
      </c>
      <c r="P67" s="75">
        <f>N67+O67</f>
        <v>300</v>
      </c>
    </row>
    <row r="68" ht="21" customHeight="1" spans="1:16">
      <c r="A68" s="72">
        <v>66</v>
      </c>
      <c r="B68" s="78">
        <v>111219</v>
      </c>
      <c r="C68" s="78" t="s">
        <v>103</v>
      </c>
      <c r="D68" s="78" t="s">
        <v>26</v>
      </c>
      <c r="E68" s="72">
        <v>3500</v>
      </c>
      <c r="F68" s="72"/>
      <c r="G68" s="79"/>
      <c r="H68" s="72">
        <v>2079.14</v>
      </c>
      <c r="I68" s="88">
        <f t="shared" ref="I68:I99" si="25">H68/E68</f>
        <v>0.59404</v>
      </c>
      <c r="J68" s="89">
        <f t="shared" si="22"/>
        <v>8</v>
      </c>
      <c r="K68" s="89">
        <f t="shared" si="23"/>
        <v>8</v>
      </c>
      <c r="L68" s="90">
        <f t="shared" si="24"/>
        <v>16</v>
      </c>
      <c r="M68" s="72"/>
      <c r="N68" s="91"/>
      <c r="O68" s="91"/>
      <c r="P68" s="75"/>
    </row>
    <row r="69" ht="21" customHeight="1" spans="1:16">
      <c r="A69" s="72">
        <v>67</v>
      </c>
      <c r="B69" s="78">
        <v>391</v>
      </c>
      <c r="C69" s="78" t="s">
        <v>104</v>
      </c>
      <c r="D69" s="78" t="s">
        <v>17</v>
      </c>
      <c r="E69" s="72">
        <v>3000</v>
      </c>
      <c r="F69" s="72">
        <v>100</v>
      </c>
      <c r="G69" s="79" t="s">
        <v>105</v>
      </c>
      <c r="H69" s="72">
        <v>2950.54</v>
      </c>
      <c r="I69" s="88">
        <f t="shared" si="25"/>
        <v>0.983513333333333</v>
      </c>
      <c r="J69" s="89">
        <f>RANK(I69,I$69:I$76)</f>
        <v>2</v>
      </c>
      <c r="K69" s="89">
        <f>RANK(H69,H$69:H$76)</f>
        <v>2</v>
      </c>
      <c r="L69" s="90">
        <f t="shared" si="24"/>
        <v>4</v>
      </c>
      <c r="M69" s="72"/>
      <c r="N69" s="91"/>
      <c r="O69" s="91"/>
      <c r="P69" s="75"/>
    </row>
    <row r="70" ht="21" customHeight="1" spans="1:16">
      <c r="A70" s="72">
        <v>68</v>
      </c>
      <c r="B70" s="78">
        <v>743</v>
      </c>
      <c r="C70" s="78" t="s">
        <v>106</v>
      </c>
      <c r="D70" s="78" t="s">
        <v>33</v>
      </c>
      <c r="E70" s="72">
        <v>3000</v>
      </c>
      <c r="F70" s="72"/>
      <c r="G70" s="79"/>
      <c r="H70" s="72">
        <v>1300.44</v>
      </c>
      <c r="I70" s="88">
        <f t="shared" si="25"/>
        <v>0.43348</v>
      </c>
      <c r="J70" s="89">
        <f t="shared" ref="J70:J76" si="26">RANK(I70,I$69:I$76)</f>
        <v>8</v>
      </c>
      <c r="K70" s="89">
        <f t="shared" ref="K70:K76" si="27">RANK(H70,H$69:H$76)</f>
        <v>8</v>
      </c>
      <c r="L70" s="90">
        <f t="shared" ref="L70:L77" si="28">J70+K70</f>
        <v>16</v>
      </c>
      <c r="M70" s="72"/>
      <c r="N70" s="91"/>
      <c r="O70" s="91"/>
      <c r="P70" s="75"/>
    </row>
    <row r="71" ht="21" customHeight="1" spans="1:16">
      <c r="A71" s="72">
        <v>69</v>
      </c>
      <c r="B71" s="78">
        <v>738</v>
      </c>
      <c r="C71" s="78" t="s">
        <v>107</v>
      </c>
      <c r="D71" s="78" t="s">
        <v>72</v>
      </c>
      <c r="E71" s="72">
        <v>3000</v>
      </c>
      <c r="F71" s="72"/>
      <c r="G71" s="79"/>
      <c r="H71" s="72">
        <v>2861.41</v>
      </c>
      <c r="I71" s="88">
        <f t="shared" si="25"/>
        <v>0.953803333333333</v>
      </c>
      <c r="J71" s="89">
        <f t="shared" si="26"/>
        <v>3</v>
      </c>
      <c r="K71" s="89">
        <f t="shared" si="27"/>
        <v>3</v>
      </c>
      <c r="L71" s="90">
        <f t="shared" si="28"/>
        <v>6</v>
      </c>
      <c r="M71" s="72"/>
      <c r="N71" s="91"/>
      <c r="O71" s="91"/>
      <c r="P71" s="75"/>
    </row>
    <row r="72" ht="21" customHeight="1" spans="1:16">
      <c r="A72" s="72">
        <v>70</v>
      </c>
      <c r="B72" s="78">
        <v>745</v>
      </c>
      <c r="C72" s="78" t="s">
        <v>108</v>
      </c>
      <c r="D72" s="78" t="s">
        <v>26</v>
      </c>
      <c r="E72" s="72">
        <v>3000</v>
      </c>
      <c r="F72" s="72"/>
      <c r="G72" s="79"/>
      <c r="H72" s="72">
        <v>1763.04</v>
      </c>
      <c r="I72" s="88">
        <f t="shared" si="25"/>
        <v>0.58768</v>
      </c>
      <c r="J72" s="89">
        <f t="shared" si="26"/>
        <v>6</v>
      </c>
      <c r="K72" s="89">
        <f t="shared" si="27"/>
        <v>6</v>
      </c>
      <c r="L72" s="90">
        <f t="shared" si="28"/>
        <v>12</v>
      </c>
      <c r="M72" s="72"/>
      <c r="N72" s="91"/>
      <c r="O72" s="91"/>
      <c r="P72" s="75"/>
    </row>
    <row r="73" ht="21" customHeight="1" spans="1:16">
      <c r="A73" s="72">
        <v>71</v>
      </c>
      <c r="B73" s="78">
        <v>399</v>
      </c>
      <c r="C73" s="78" t="s">
        <v>109</v>
      </c>
      <c r="D73" s="78" t="s">
        <v>26</v>
      </c>
      <c r="E73" s="72">
        <v>3000</v>
      </c>
      <c r="F73" s="72"/>
      <c r="G73" s="79"/>
      <c r="H73" s="72">
        <v>2586.46</v>
      </c>
      <c r="I73" s="88">
        <f t="shared" si="25"/>
        <v>0.862153333333333</v>
      </c>
      <c r="J73" s="89">
        <f t="shared" si="26"/>
        <v>4</v>
      </c>
      <c r="K73" s="89">
        <f t="shared" si="27"/>
        <v>4</v>
      </c>
      <c r="L73" s="90">
        <f t="shared" si="28"/>
        <v>8</v>
      </c>
      <c r="M73" s="72"/>
      <c r="N73" s="91"/>
      <c r="O73" s="91"/>
      <c r="P73" s="75"/>
    </row>
    <row r="74" ht="21" customHeight="1" spans="1:16">
      <c r="A74" s="72">
        <v>72</v>
      </c>
      <c r="B74" s="78">
        <v>102564</v>
      </c>
      <c r="C74" s="78" t="s">
        <v>110</v>
      </c>
      <c r="D74" s="78" t="s">
        <v>37</v>
      </c>
      <c r="E74" s="72">
        <v>3000</v>
      </c>
      <c r="F74" s="72"/>
      <c r="G74" s="79"/>
      <c r="H74" s="72">
        <v>2022.83</v>
      </c>
      <c r="I74" s="88">
        <f t="shared" si="25"/>
        <v>0.674276666666667</v>
      </c>
      <c r="J74" s="89">
        <f t="shared" si="26"/>
        <v>5</v>
      </c>
      <c r="K74" s="89">
        <f t="shared" si="27"/>
        <v>5</v>
      </c>
      <c r="L74" s="90">
        <f t="shared" si="28"/>
        <v>10</v>
      </c>
      <c r="M74" s="72"/>
      <c r="N74" s="91"/>
      <c r="O74" s="91"/>
      <c r="P74" s="75"/>
    </row>
    <row r="75" ht="21" customHeight="1" spans="1:16">
      <c r="A75" s="72">
        <v>73</v>
      </c>
      <c r="B75" s="78">
        <v>114069</v>
      </c>
      <c r="C75" s="78" t="s">
        <v>111</v>
      </c>
      <c r="D75" s="78" t="s">
        <v>33</v>
      </c>
      <c r="E75" s="72">
        <v>3000</v>
      </c>
      <c r="F75" s="72"/>
      <c r="G75" s="79"/>
      <c r="H75" s="72">
        <v>1448.11</v>
      </c>
      <c r="I75" s="88">
        <f t="shared" si="25"/>
        <v>0.482703333333333</v>
      </c>
      <c r="J75" s="89">
        <f t="shared" si="26"/>
        <v>7</v>
      </c>
      <c r="K75" s="89">
        <f t="shared" si="27"/>
        <v>7</v>
      </c>
      <c r="L75" s="90">
        <f t="shared" si="28"/>
        <v>14</v>
      </c>
      <c r="M75" s="72"/>
      <c r="N75" s="91"/>
      <c r="O75" s="91"/>
      <c r="P75" s="75"/>
    </row>
    <row r="76" s="65" customFormat="1" ht="21" customHeight="1" spans="1:16">
      <c r="A76" s="75">
        <v>74</v>
      </c>
      <c r="B76" s="76">
        <v>103639</v>
      </c>
      <c r="C76" s="76" t="s">
        <v>112</v>
      </c>
      <c r="D76" s="76" t="s">
        <v>33</v>
      </c>
      <c r="E76" s="75">
        <v>3000</v>
      </c>
      <c r="F76" s="75"/>
      <c r="G76" s="77"/>
      <c r="H76" s="75">
        <v>3030.39</v>
      </c>
      <c r="I76" s="84">
        <f t="shared" si="25"/>
        <v>1.01013</v>
      </c>
      <c r="J76" s="85">
        <f t="shared" si="26"/>
        <v>1</v>
      </c>
      <c r="K76" s="85">
        <f t="shared" si="27"/>
        <v>1</v>
      </c>
      <c r="L76" s="86">
        <f t="shared" si="28"/>
        <v>2</v>
      </c>
      <c r="M76" s="75" t="s">
        <v>19</v>
      </c>
      <c r="N76" s="87">
        <v>300</v>
      </c>
      <c r="O76" s="87">
        <v>100</v>
      </c>
      <c r="P76" s="75">
        <f>N76+O76</f>
        <v>400</v>
      </c>
    </row>
    <row r="77" ht="21" customHeight="1" spans="1:16">
      <c r="A77" s="72">
        <v>75</v>
      </c>
      <c r="B77" s="78">
        <v>539</v>
      </c>
      <c r="C77" s="78" t="s">
        <v>113</v>
      </c>
      <c r="D77" s="78" t="s">
        <v>37</v>
      </c>
      <c r="E77" s="72">
        <v>3000</v>
      </c>
      <c r="F77" s="72">
        <v>100</v>
      </c>
      <c r="G77" s="79" t="s">
        <v>114</v>
      </c>
      <c r="H77" s="72">
        <v>2065.19</v>
      </c>
      <c r="I77" s="88">
        <f t="shared" si="25"/>
        <v>0.688396666666667</v>
      </c>
      <c r="J77" s="89">
        <f>RANK(I77,I$77:I$84)</f>
        <v>8</v>
      </c>
      <c r="K77" s="89">
        <f>RANK(H77,H$77:H$84)</f>
        <v>8</v>
      </c>
      <c r="L77" s="90">
        <f t="shared" si="28"/>
        <v>16</v>
      </c>
      <c r="M77" s="72"/>
      <c r="N77" s="91"/>
      <c r="O77" s="91"/>
      <c r="P77" s="75"/>
    </row>
    <row r="78" s="65" customFormat="1" ht="21" customHeight="1" spans="1:16">
      <c r="A78" s="75">
        <v>76</v>
      </c>
      <c r="B78" s="76">
        <v>329</v>
      </c>
      <c r="C78" s="76" t="s">
        <v>115</v>
      </c>
      <c r="D78" s="76" t="s">
        <v>61</v>
      </c>
      <c r="E78" s="75">
        <v>3000</v>
      </c>
      <c r="F78" s="75"/>
      <c r="G78" s="77"/>
      <c r="H78" s="75">
        <v>3947.14</v>
      </c>
      <c r="I78" s="84">
        <f t="shared" si="25"/>
        <v>1.31571333333333</v>
      </c>
      <c r="J78" s="85">
        <f t="shared" ref="J78:J84" si="29">RANK(I78,I$77:I$84)</f>
        <v>1</v>
      </c>
      <c r="K78" s="85">
        <f t="shared" ref="K78:K84" si="30">RANK(H78,H$77:H$84)</f>
        <v>1</v>
      </c>
      <c r="L78" s="86">
        <f t="shared" ref="L78:L84" si="31">J78+K78</f>
        <v>2</v>
      </c>
      <c r="M78" s="75" t="s">
        <v>19</v>
      </c>
      <c r="N78" s="87">
        <v>300</v>
      </c>
      <c r="O78" s="87">
        <v>100</v>
      </c>
      <c r="P78" s="75">
        <f>N78+O78</f>
        <v>400</v>
      </c>
    </row>
    <row r="79" s="65" customFormat="1" ht="21" customHeight="1" spans="1:16">
      <c r="A79" s="75">
        <v>77</v>
      </c>
      <c r="B79" s="76">
        <v>102479</v>
      </c>
      <c r="C79" s="76" t="s">
        <v>116</v>
      </c>
      <c r="D79" s="76" t="s">
        <v>17</v>
      </c>
      <c r="E79" s="75">
        <v>3000</v>
      </c>
      <c r="F79" s="75"/>
      <c r="G79" s="77"/>
      <c r="H79" s="75">
        <v>3534.36</v>
      </c>
      <c r="I79" s="84">
        <f t="shared" si="25"/>
        <v>1.17812</v>
      </c>
      <c r="J79" s="85">
        <f t="shared" si="29"/>
        <v>4</v>
      </c>
      <c r="K79" s="85">
        <f t="shared" si="30"/>
        <v>4</v>
      </c>
      <c r="L79" s="86">
        <f t="shared" si="31"/>
        <v>8</v>
      </c>
      <c r="M79" s="75" t="s">
        <v>56</v>
      </c>
      <c r="N79" s="87">
        <v>50</v>
      </c>
      <c r="O79" s="87">
        <v>100</v>
      </c>
      <c r="P79" s="75">
        <f>N79+O79</f>
        <v>150</v>
      </c>
    </row>
    <row r="80" s="65" customFormat="1" ht="21" customHeight="1" spans="1:16">
      <c r="A80" s="75">
        <v>78</v>
      </c>
      <c r="B80" s="76">
        <v>102565</v>
      </c>
      <c r="C80" s="76" t="s">
        <v>117</v>
      </c>
      <c r="D80" s="76" t="s">
        <v>26</v>
      </c>
      <c r="E80" s="75">
        <v>3000</v>
      </c>
      <c r="F80" s="75"/>
      <c r="G80" s="77"/>
      <c r="H80" s="75">
        <v>3651.5</v>
      </c>
      <c r="I80" s="84">
        <f t="shared" si="25"/>
        <v>1.21716666666667</v>
      </c>
      <c r="J80" s="85">
        <f t="shared" si="29"/>
        <v>3</v>
      </c>
      <c r="K80" s="85">
        <f t="shared" si="30"/>
        <v>3</v>
      </c>
      <c r="L80" s="86">
        <f t="shared" si="31"/>
        <v>6</v>
      </c>
      <c r="M80" s="75" t="s">
        <v>54</v>
      </c>
      <c r="N80" s="87">
        <v>100</v>
      </c>
      <c r="O80" s="87">
        <v>100</v>
      </c>
      <c r="P80" s="75">
        <f>N80+O80</f>
        <v>200</v>
      </c>
    </row>
    <row r="81" ht="21" customHeight="1" spans="1:16">
      <c r="A81" s="72">
        <v>79</v>
      </c>
      <c r="B81" s="78">
        <v>106568</v>
      </c>
      <c r="C81" s="78" t="s">
        <v>118</v>
      </c>
      <c r="D81" s="78" t="s">
        <v>33</v>
      </c>
      <c r="E81" s="72">
        <v>3000</v>
      </c>
      <c r="F81" s="72"/>
      <c r="G81" s="79"/>
      <c r="H81" s="72">
        <v>2661.95</v>
      </c>
      <c r="I81" s="88">
        <f t="shared" si="25"/>
        <v>0.887316666666667</v>
      </c>
      <c r="J81" s="89">
        <f t="shared" si="29"/>
        <v>6</v>
      </c>
      <c r="K81" s="89">
        <f t="shared" si="30"/>
        <v>6</v>
      </c>
      <c r="L81" s="90">
        <f t="shared" si="31"/>
        <v>12</v>
      </c>
      <c r="M81" s="72"/>
      <c r="N81" s="91"/>
      <c r="O81" s="91"/>
      <c r="P81" s="75"/>
    </row>
    <row r="82" s="65" customFormat="1" ht="21" customHeight="1" spans="1:16">
      <c r="A82" s="75">
        <v>80</v>
      </c>
      <c r="B82" s="76">
        <v>114685</v>
      </c>
      <c r="C82" s="76" t="s">
        <v>119</v>
      </c>
      <c r="D82" s="76" t="s">
        <v>17</v>
      </c>
      <c r="E82" s="75">
        <v>3000</v>
      </c>
      <c r="F82" s="75"/>
      <c r="G82" s="77"/>
      <c r="H82" s="75">
        <v>3714.83</v>
      </c>
      <c r="I82" s="84">
        <f t="shared" si="25"/>
        <v>1.23827666666667</v>
      </c>
      <c r="J82" s="85">
        <f t="shared" si="29"/>
        <v>2</v>
      </c>
      <c r="K82" s="85">
        <f t="shared" si="30"/>
        <v>2</v>
      </c>
      <c r="L82" s="86">
        <f t="shared" si="31"/>
        <v>4</v>
      </c>
      <c r="M82" s="75" t="s">
        <v>21</v>
      </c>
      <c r="N82" s="87">
        <v>200</v>
      </c>
      <c r="O82" s="87">
        <v>100</v>
      </c>
      <c r="P82" s="75">
        <f>N82+O82</f>
        <v>300</v>
      </c>
    </row>
    <row r="83" ht="21" customHeight="1" spans="1:16">
      <c r="A83" s="72">
        <v>81</v>
      </c>
      <c r="B83" s="78">
        <v>704</v>
      </c>
      <c r="C83" s="78" t="s">
        <v>120</v>
      </c>
      <c r="D83" s="78" t="s">
        <v>72</v>
      </c>
      <c r="E83" s="72">
        <v>3000</v>
      </c>
      <c r="F83" s="72"/>
      <c r="G83" s="79"/>
      <c r="H83" s="72">
        <v>2425.96</v>
      </c>
      <c r="I83" s="88">
        <f t="shared" si="25"/>
        <v>0.808653333333333</v>
      </c>
      <c r="J83" s="89">
        <f t="shared" si="29"/>
        <v>7</v>
      </c>
      <c r="K83" s="89">
        <f t="shared" si="30"/>
        <v>7</v>
      </c>
      <c r="L83" s="90">
        <f t="shared" si="31"/>
        <v>14</v>
      </c>
      <c r="M83" s="72"/>
      <c r="N83" s="91"/>
      <c r="O83" s="91"/>
      <c r="P83" s="75"/>
    </row>
    <row r="84" ht="21" customHeight="1" spans="1:16">
      <c r="A84" s="72">
        <v>82</v>
      </c>
      <c r="B84" s="78">
        <v>720</v>
      </c>
      <c r="C84" s="78" t="s">
        <v>121</v>
      </c>
      <c r="D84" s="78" t="s">
        <v>37</v>
      </c>
      <c r="E84" s="72">
        <v>3000</v>
      </c>
      <c r="F84" s="72"/>
      <c r="G84" s="79"/>
      <c r="H84" s="72">
        <v>2975.04</v>
      </c>
      <c r="I84" s="88">
        <f t="shared" si="25"/>
        <v>0.99168</v>
      </c>
      <c r="J84" s="89">
        <f t="shared" si="29"/>
        <v>5</v>
      </c>
      <c r="K84" s="89">
        <f t="shared" si="30"/>
        <v>5</v>
      </c>
      <c r="L84" s="90">
        <f t="shared" si="31"/>
        <v>10</v>
      </c>
      <c r="M84" s="72"/>
      <c r="N84" s="91"/>
      <c r="O84" s="91"/>
      <c r="P84" s="75"/>
    </row>
    <row r="85" ht="21" customHeight="1" spans="1:16">
      <c r="A85" s="72">
        <v>83</v>
      </c>
      <c r="B85" s="78">
        <v>573</v>
      </c>
      <c r="C85" s="78" t="s">
        <v>122</v>
      </c>
      <c r="D85" s="78" t="s">
        <v>33</v>
      </c>
      <c r="E85" s="72">
        <v>3000</v>
      </c>
      <c r="F85" s="72">
        <v>100</v>
      </c>
      <c r="G85" s="79" t="s">
        <v>123</v>
      </c>
      <c r="H85" s="72">
        <v>2541.26</v>
      </c>
      <c r="I85" s="88">
        <f t="shared" si="25"/>
        <v>0.847086666666667</v>
      </c>
      <c r="J85" s="89">
        <f>RANK(I85,I$85:I$92)</f>
        <v>5</v>
      </c>
      <c r="K85" s="89">
        <f>RANK(H85,H$85:H$92)</f>
        <v>5</v>
      </c>
      <c r="L85" s="90">
        <f t="shared" ref="L70:L101" si="32">J85+K85</f>
        <v>10</v>
      </c>
      <c r="M85" s="72"/>
      <c r="N85" s="91"/>
      <c r="O85" s="91"/>
      <c r="P85" s="75"/>
    </row>
    <row r="86" ht="21" customHeight="1" spans="1:16">
      <c r="A86" s="72">
        <v>84</v>
      </c>
      <c r="B86" s="78">
        <v>105910</v>
      </c>
      <c r="C86" s="78" t="s">
        <v>124</v>
      </c>
      <c r="D86" s="78" t="s">
        <v>26</v>
      </c>
      <c r="E86" s="72">
        <v>3000</v>
      </c>
      <c r="F86" s="72"/>
      <c r="G86" s="79"/>
      <c r="H86" s="72">
        <v>2578.6</v>
      </c>
      <c r="I86" s="88">
        <f t="shared" si="25"/>
        <v>0.859533333333333</v>
      </c>
      <c r="J86" s="89">
        <f t="shared" ref="J86:J94" si="33">RANK(I86,I$85:I$92)</f>
        <v>4</v>
      </c>
      <c r="K86" s="89">
        <f t="shared" ref="K86:K94" si="34">RANK(H86,H$85:H$92)</f>
        <v>4</v>
      </c>
      <c r="L86" s="90">
        <f t="shared" si="32"/>
        <v>8</v>
      </c>
      <c r="M86" s="72"/>
      <c r="N86" s="91"/>
      <c r="O86" s="91"/>
      <c r="P86" s="75"/>
    </row>
    <row r="87" ht="21" customHeight="1" spans="1:16">
      <c r="A87" s="72">
        <v>85</v>
      </c>
      <c r="B87" s="78">
        <v>106399</v>
      </c>
      <c r="C87" s="78" t="s">
        <v>125</v>
      </c>
      <c r="D87" s="78" t="s">
        <v>61</v>
      </c>
      <c r="E87" s="72">
        <v>3000</v>
      </c>
      <c r="F87" s="72"/>
      <c r="G87" s="79"/>
      <c r="H87" s="72">
        <v>2171.53</v>
      </c>
      <c r="I87" s="88">
        <f t="shared" si="25"/>
        <v>0.723843333333333</v>
      </c>
      <c r="J87" s="89">
        <f t="shared" si="33"/>
        <v>7</v>
      </c>
      <c r="K87" s="89">
        <f t="shared" si="34"/>
        <v>7</v>
      </c>
      <c r="L87" s="90">
        <f t="shared" si="32"/>
        <v>14</v>
      </c>
      <c r="M87" s="72"/>
      <c r="N87" s="91"/>
      <c r="O87" s="91"/>
      <c r="P87" s="75"/>
    </row>
    <row r="88" ht="21" customHeight="1" spans="1:16">
      <c r="A88" s="72">
        <v>86</v>
      </c>
      <c r="B88" s="78">
        <v>706</v>
      </c>
      <c r="C88" s="78" t="s">
        <v>126</v>
      </c>
      <c r="D88" s="78" t="s">
        <v>72</v>
      </c>
      <c r="E88" s="72">
        <v>3000</v>
      </c>
      <c r="F88" s="72"/>
      <c r="G88" s="79"/>
      <c r="H88" s="72">
        <v>2948.29</v>
      </c>
      <c r="I88" s="88">
        <f t="shared" si="25"/>
        <v>0.982763333333333</v>
      </c>
      <c r="J88" s="89">
        <f t="shared" si="33"/>
        <v>3</v>
      </c>
      <c r="K88" s="89">
        <f t="shared" si="34"/>
        <v>3</v>
      </c>
      <c r="L88" s="90">
        <f t="shared" si="32"/>
        <v>6</v>
      </c>
      <c r="M88" s="72"/>
      <c r="N88" s="91"/>
      <c r="O88" s="91"/>
      <c r="P88" s="75"/>
    </row>
    <row r="89" s="65" customFormat="1" ht="21" customHeight="1" spans="1:16">
      <c r="A89" s="75">
        <v>87</v>
      </c>
      <c r="B89" s="76">
        <v>119262</v>
      </c>
      <c r="C89" s="76" t="s">
        <v>127</v>
      </c>
      <c r="D89" s="76" t="s">
        <v>17</v>
      </c>
      <c r="E89" s="75">
        <v>3000</v>
      </c>
      <c r="F89" s="75"/>
      <c r="G89" s="77"/>
      <c r="H89" s="75">
        <v>3983.21</v>
      </c>
      <c r="I89" s="84">
        <f t="shared" si="25"/>
        <v>1.32773666666667</v>
      </c>
      <c r="J89" s="85">
        <f t="shared" si="33"/>
        <v>1</v>
      </c>
      <c r="K89" s="85">
        <f t="shared" si="34"/>
        <v>1</v>
      </c>
      <c r="L89" s="86">
        <f t="shared" si="32"/>
        <v>2</v>
      </c>
      <c r="M89" s="75" t="s">
        <v>19</v>
      </c>
      <c r="N89" s="87">
        <v>300</v>
      </c>
      <c r="O89" s="87">
        <v>100</v>
      </c>
      <c r="P89" s="75">
        <f>N89+O89</f>
        <v>400</v>
      </c>
    </row>
    <row r="90" ht="21" customHeight="1" spans="1:16">
      <c r="A90" s="72">
        <v>88</v>
      </c>
      <c r="B90" s="78">
        <v>112415</v>
      </c>
      <c r="C90" s="78" t="s">
        <v>128</v>
      </c>
      <c r="D90" s="78" t="s">
        <v>26</v>
      </c>
      <c r="E90" s="72">
        <v>3000</v>
      </c>
      <c r="F90" s="72"/>
      <c r="G90" s="79"/>
      <c r="H90" s="72">
        <v>2291.59</v>
      </c>
      <c r="I90" s="88">
        <f t="shared" si="25"/>
        <v>0.763863333333333</v>
      </c>
      <c r="J90" s="89">
        <f t="shared" si="33"/>
        <v>6</v>
      </c>
      <c r="K90" s="89">
        <f t="shared" si="34"/>
        <v>6</v>
      </c>
      <c r="L90" s="90">
        <f t="shared" si="32"/>
        <v>12</v>
      </c>
      <c r="M90" s="72"/>
      <c r="N90" s="91"/>
      <c r="O90" s="91"/>
      <c r="P90" s="75"/>
    </row>
    <row r="91" ht="21" customHeight="1" spans="1:16">
      <c r="A91" s="72">
        <v>89</v>
      </c>
      <c r="B91" s="78">
        <v>572</v>
      </c>
      <c r="C91" s="78" t="s">
        <v>129</v>
      </c>
      <c r="D91" s="78" t="s">
        <v>17</v>
      </c>
      <c r="E91" s="72">
        <v>3000</v>
      </c>
      <c r="F91" s="72"/>
      <c r="G91" s="79"/>
      <c r="H91" s="72">
        <v>2983.15</v>
      </c>
      <c r="I91" s="88">
        <f t="shared" si="25"/>
        <v>0.994383333333333</v>
      </c>
      <c r="J91" s="89">
        <f t="shared" si="33"/>
        <v>2</v>
      </c>
      <c r="K91" s="89">
        <f t="shared" si="34"/>
        <v>2</v>
      </c>
      <c r="L91" s="90">
        <f t="shared" si="32"/>
        <v>4</v>
      </c>
      <c r="M91" s="72"/>
      <c r="N91" s="91"/>
      <c r="O91" s="91"/>
      <c r="P91" s="75"/>
    </row>
    <row r="92" ht="21" customHeight="1" spans="1:16">
      <c r="A92" s="72">
        <v>90</v>
      </c>
      <c r="B92" s="78">
        <v>570</v>
      </c>
      <c r="C92" s="78" t="s">
        <v>130</v>
      </c>
      <c r="D92" s="78" t="s">
        <v>61</v>
      </c>
      <c r="E92" s="72">
        <v>3000</v>
      </c>
      <c r="F92" s="72"/>
      <c r="G92" s="79"/>
      <c r="H92" s="72">
        <v>1645.31</v>
      </c>
      <c r="I92" s="88">
        <f t="shared" si="25"/>
        <v>0.548436666666667</v>
      </c>
      <c r="J92" s="89">
        <f t="shared" si="33"/>
        <v>8</v>
      </c>
      <c r="K92" s="89">
        <f t="shared" si="34"/>
        <v>8</v>
      </c>
      <c r="L92" s="90">
        <f t="shared" si="32"/>
        <v>16</v>
      </c>
      <c r="M92" s="72"/>
      <c r="N92" s="91"/>
      <c r="O92" s="91"/>
      <c r="P92" s="75"/>
    </row>
    <row r="93" ht="21" customHeight="1" spans="1:16">
      <c r="A93" s="72">
        <v>91</v>
      </c>
      <c r="B93" s="78">
        <v>117923</v>
      </c>
      <c r="C93" s="78" t="s">
        <v>131</v>
      </c>
      <c r="D93" s="78" t="s">
        <v>37</v>
      </c>
      <c r="E93" s="72">
        <v>3000</v>
      </c>
      <c r="F93" s="72">
        <v>100</v>
      </c>
      <c r="G93" s="79" t="s">
        <v>132</v>
      </c>
      <c r="H93" s="72">
        <v>2932.39</v>
      </c>
      <c r="I93" s="88">
        <f t="shared" si="25"/>
        <v>0.977463333333333</v>
      </c>
      <c r="J93" s="89">
        <f>RANK(I93,I$93:I$100)</f>
        <v>2</v>
      </c>
      <c r="K93" s="89">
        <f>RANK(H93,H$93:H$100)</f>
        <v>2</v>
      </c>
      <c r="L93" s="90">
        <f t="shared" si="32"/>
        <v>4</v>
      </c>
      <c r="M93" s="72"/>
      <c r="N93" s="91"/>
      <c r="O93" s="91"/>
      <c r="P93" s="75"/>
    </row>
    <row r="94" ht="21" customHeight="1" spans="1:16">
      <c r="A94" s="72">
        <v>92</v>
      </c>
      <c r="B94" s="78">
        <v>549</v>
      </c>
      <c r="C94" s="78" t="s">
        <v>133</v>
      </c>
      <c r="D94" s="78" t="s">
        <v>37</v>
      </c>
      <c r="E94" s="72">
        <v>3000</v>
      </c>
      <c r="F94" s="72"/>
      <c r="G94" s="79"/>
      <c r="H94" s="72">
        <v>2434.36</v>
      </c>
      <c r="I94" s="88">
        <f t="shared" si="25"/>
        <v>0.811453333333333</v>
      </c>
      <c r="J94" s="89">
        <f t="shared" ref="J94:J102" si="35">RANK(I94,I$93:I$100)</f>
        <v>3</v>
      </c>
      <c r="K94" s="89">
        <f t="shared" ref="K94:K102" si="36">RANK(H94,H$93:H$100)</f>
        <v>3</v>
      </c>
      <c r="L94" s="90">
        <f t="shared" si="32"/>
        <v>6</v>
      </c>
      <c r="M94" s="72"/>
      <c r="N94" s="91"/>
      <c r="O94" s="91"/>
      <c r="P94" s="75"/>
    </row>
    <row r="95" ht="21" customHeight="1" spans="1:16">
      <c r="A95" s="72">
        <v>93</v>
      </c>
      <c r="B95" s="78">
        <v>114844</v>
      </c>
      <c r="C95" s="78" t="s">
        <v>134</v>
      </c>
      <c r="D95" s="78" t="s">
        <v>17</v>
      </c>
      <c r="E95" s="72">
        <v>3000</v>
      </c>
      <c r="F95" s="72"/>
      <c r="G95" s="79"/>
      <c r="H95" s="72">
        <v>1546.92</v>
      </c>
      <c r="I95" s="88">
        <f t="shared" si="25"/>
        <v>0.51564</v>
      </c>
      <c r="J95" s="89">
        <f t="shared" si="35"/>
        <v>7</v>
      </c>
      <c r="K95" s="89">
        <f t="shared" si="36"/>
        <v>7</v>
      </c>
      <c r="L95" s="90">
        <f t="shared" si="32"/>
        <v>14</v>
      </c>
      <c r="M95" s="72"/>
      <c r="N95" s="91"/>
      <c r="O95" s="91"/>
      <c r="P95" s="75"/>
    </row>
    <row r="96" ht="21" customHeight="1" spans="1:16">
      <c r="A96" s="72">
        <v>94</v>
      </c>
      <c r="B96" s="78">
        <v>108277</v>
      </c>
      <c r="C96" s="78" t="s">
        <v>135</v>
      </c>
      <c r="D96" s="78" t="s">
        <v>26</v>
      </c>
      <c r="E96" s="72">
        <v>3000</v>
      </c>
      <c r="F96" s="72"/>
      <c r="G96" s="79"/>
      <c r="H96" s="72">
        <v>2160.85</v>
      </c>
      <c r="I96" s="88">
        <f t="shared" si="25"/>
        <v>0.720283333333333</v>
      </c>
      <c r="J96" s="89">
        <f t="shared" si="35"/>
        <v>5</v>
      </c>
      <c r="K96" s="89">
        <f t="shared" si="36"/>
        <v>5</v>
      </c>
      <c r="L96" s="90">
        <f t="shared" si="32"/>
        <v>10</v>
      </c>
      <c r="M96" s="72"/>
      <c r="N96" s="91"/>
      <c r="O96" s="91"/>
      <c r="P96" s="75"/>
    </row>
    <row r="97" s="65" customFormat="1" ht="21" customHeight="1" spans="1:16">
      <c r="A97" s="75">
        <v>95</v>
      </c>
      <c r="B97" s="76">
        <v>106485</v>
      </c>
      <c r="C97" s="76" t="s">
        <v>136</v>
      </c>
      <c r="D97" s="76" t="s">
        <v>23</v>
      </c>
      <c r="E97" s="75">
        <v>3000</v>
      </c>
      <c r="F97" s="75"/>
      <c r="G97" s="77"/>
      <c r="H97" s="75">
        <v>3426.46</v>
      </c>
      <c r="I97" s="84">
        <f t="shared" si="25"/>
        <v>1.14215333333333</v>
      </c>
      <c r="J97" s="85">
        <f t="shared" si="35"/>
        <v>1</v>
      </c>
      <c r="K97" s="85">
        <f t="shared" si="36"/>
        <v>1</v>
      </c>
      <c r="L97" s="86">
        <f t="shared" si="32"/>
        <v>2</v>
      </c>
      <c r="M97" s="75" t="s">
        <v>19</v>
      </c>
      <c r="N97" s="87">
        <v>300</v>
      </c>
      <c r="O97" s="87">
        <v>100</v>
      </c>
      <c r="P97" s="75">
        <f>N97+O97</f>
        <v>400</v>
      </c>
    </row>
    <row r="98" ht="21" customHeight="1" spans="1:16">
      <c r="A98" s="72">
        <v>96</v>
      </c>
      <c r="B98" s="78">
        <v>733</v>
      </c>
      <c r="C98" s="78" t="s">
        <v>137</v>
      </c>
      <c r="D98" s="78" t="s">
        <v>33</v>
      </c>
      <c r="E98" s="72">
        <v>3000</v>
      </c>
      <c r="F98" s="72"/>
      <c r="G98" s="79"/>
      <c r="H98" s="72">
        <v>2246.91</v>
      </c>
      <c r="I98" s="88">
        <f t="shared" si="25"/>
        <v>0.74897</v>
      </c>
      <c r="J98" s="89">
        <f t="shared" si="35"/>
        <v>4</v>
      </c>
      <c r="K98" s="89">
        <f t="shared" si="36"/>
        <v>4</v>
      </c>
      <c r="L98" s="90">
        <f t="shared" si="32"/>
        <v>8</v>
      </c>
      <c r="M98" s="72"/>
      <c r="N98" s="91"/>
      <c r="O98" s="91"/>
      <c r="P98" s="75"/>
    </row>
    <row r="99" ht="21" customHeight="1" spans="1:16">
      <c r="A99" s="72">
        <v>97</v>
      </c>
      <c r="B99" s="78">
        <v>747</v>
      </c>
      <c r="C99" s="78" t="s">
        <v>138</v>
      </c>
      <c r="D99" s="78" t="s">
        <v>17</v>
      </c>
      <c r="E99" s="72">
        <v>3000</v>
      </c>
      <c r="F99" s="72"/>
      <c r="G99" s="79"/>
      <c r="H99" s="72">
        <v>1812.01</v>
      </c>
      <c r="I99" s="88">
        <f t="shared" si="25"/>
        <v>0.604003333333333</v>
      </c>
      <c r="J99" s="89">
        <f t="shared" si="35"/>
        <v>6</v>
      </c>
      <c r="K99" s="89">
        <f t="shared" si="36"/>
        <v>6</v>
      </c>
      <c r="L99" s="90">
        <f t="shared" si="32"/>
        <v>12</v>
      </c>
      <c r="M99" s="72"/>
      <c r="N99" s="91"/>
      <c r="O99" s="91"/>
      <c r="P99" s="75"/>
    </row>
    <row r="100" ht="21" customHeight="1" spans="1:16">
      <c r="A100" s="72">
        <v>98</v>
      </c>
      <c r="B100" s="78">
        <v>111400</v>
      </c>
      <c r="C100" s="78" t="s">
        <v>139</v>
      </c>
      <c r="D100" s="78" t="s">
        <v>37</v>
      </c>
      <c r="E100" s="72">
        <v>3000</v>
      </c>
      <c r="F100" s="72"/>
      <c r="G100" s="79"/>
      <c r="H100" s="72">
        <v>1429.33</v>
      </c>
      <c r="I100" s="88">
        <f t="shared" ref="I100:I146" si="37">H100/E100</f>
        <v>0.476443333333333</v>
      </c>
      <c r="J100" s="89">
        <f t="shared" si="35"/>
        <v>8</v>
      </c>
      <c r="K100" s="89">
        <f t="shared" si="36"/>
        <v>8</v>
      </c>
      <c r="L100" s="90">
        <f t="shared" si="32"/>
        <v>16</v>
      </c>
      <c r="M100" s="72"/>
      <c r="N100" s="91"/>
      <c r="O100" s="91"/>
      <c r="P100" s="75"/>
    </row>
    <row r="101" ht="21" customHeight="1" spans="1:16">
      <c r="A101" s="72">
        <v>99</v>
      </c>
      <c r="B101" s="78">
        <v>106865</v>
      </c>
      <c r="C101" s="78" t="s">
        <v>140</v>
      </c>
      <c r="D101" s="78" t="s">
        <v>23</v>
      </c>
      <c r="E101" s="72">
        <v>2500</v>
      </c>
      <c r="F101" s="72">
        <v>100</v>
      </c>
      <c r="G101" s="79" t="s">
        <v>141</v>
      </c>
      <c r="H101" s="72">
        <v>1238.44</v>
      </c>
      <c r="I101" s="88">
        <f t="shared" si="37"/>
        <v>0.495376</v>
      </c>
      <c r="J101" s="89">
        <f>RANK(I101,I$101:I$108)</f>
        <v>7</v>
      </c>
      <c r="K101" s="89">
        <f>RANK(H101,H$101:H$108)</f>
        <v>7</v>
      </c>
      <c r="L101" s="90">
        <f t="shared" si="32"/>
        <v>14</v>
      </c>
      <c r="M101" s="72"/>
      <c r="N101" s="91"/>
      <c r="O101" s="91"/>
      <c r="P101" s="75"/>
    </row>
    <row r="102" ht="21" customHeight="1" spans="1:16">
      <c r="A102" s="72">
        <v>100</v>
      </c>
      <c r="B102" s="78">
        <v>106569</v>
      </c>
      <c r="C102" s="78" t="s">
        <v>142</v>
      </c>
      <c r="D102" s="78" t="s">
        <v>26</v>
      </c>
      <c r="E102" s="72">
        <v>2500</v>
      </c>
      <c r="F102" s="72"/>
      <c r="G102" s="79"/>
      <c r="H102" s="72">
        <v>1173.69</v>
      </c>
      <c r="I102" s="88">
        <f t="shared" si="37"/>
        <v>0.469476</v>
      </c>
      <c r="J102" s="89">
        <f t="shared" ref="J102:J108" si="38">RANK(I102,I$101:I$108)</f>
        <v>8</v>
      </c>
      <c r="K102" s="89">
        <f t="shared" ref="K102:K108" si="39">RANK(H102,H$101:H$108)</f>
        <v>8</v>
      </c>
      <c r="L102" s="90">
        <f t="shared" ref="L102:L145" si="40">J102+K102</f>
        <v>16</v>
      </c>
      <c r="M102" s="72"/>
      <c r="N102" s="91"/>
      <c r="O102" s="91"/>
      <c r="P102" s="75"/>
    </row>
    <row r="103" ht="21" customHeight="1" spans="1:16">
      <c r="A103" s="72">
        <v>101</v>
      </c>
      <c r="B103" s="78">
        <v>116919</v>
      </c>
      <c r="C103" s="78" t="s">
        <v>143</v>
      </c>
      <c r="D103" s="78" t="s">
        <v>23</v>
      </c>
      <c r="E103" s="72">
        <v>2500</v>
      </c>
      <c r="F103" s="72"/>
      <c r="G103" s="79"/>
      <c r="H103" s="72">
        <v>2202.9</v>
      </c>
      <c r="I103" s="88">
        <f t="shared" si="37"/>
        <v>0.88116</v>
      </c>
      <c r="J103" s="89">
        <f t="shared" si="38"/>
        <v>5</v>
      </c>
      <c r="K103" s="89">
        <f t="shared" si="39"/>
        <v>5</v>
      </c>
      <c r="L103" s="90">
        <f t="shared" si="40"/>
        <v>10</v>
      </c>
      <c r="M103" s="72"/>
      <c r="N103" s="91"/>
      <c r="O103" s="91"/>
      <c r="P103" s="75"/>
    </row>
    <row r="104" ht="21" customHeight="1" spans="1:16">
      <c r="A104" s="72">
        <v>102</v>
      </c>
      <c r="B104" s="78">
        <v>113833</v>
      </c>
      <c r="C104" s="78" t="s">
        <v>144</v>
      </c>
      <c r="D104" s="78" t="s">
        <v>61</v>
      </c>
      <c r="E104" s="72">
        <v>2500</v>
      </c>
      <c r="F104" s="72"/>
      <c r="G104" s="79"/>
      <c r="H104" s="72">
        <v>2475.15</v>
      </c>
      <c r="I104" s="88">
        <f t="shared" si="37"/>
        <v>0.99006</v>
      </c>
      <c r="J104" s="89">
        <f t="shared" si="38"/>
        <v>2</v>
      </c>
      <c r="K104" s="89">
        <f t="shared" si="39"/>
        <v>2</v>
      </c>
      <c r="L104" s="90">
        <f t="shared" si="40"/>
        <v>4</v>
      </c>
      <c r="M104" s="72"/>
      <c r="N104" s="91"/>
      <c r="O104" s="91"/>
      <c r="P104" s="75"/>
    </row>
    <row r="105" s="65" customFormat="1" ht="21" customHeight="1" spans="1:16">
      <c r="A105" s="75">
        <v>103</v>
      </c>
      <c r="B105" s="76">
        <v>513</v>
      </c>
      <c r="C105" s="76" t="s">
        <v>145</v>
      </c>
      <c r="D105" s="76" t="s">
        <v>26</v>
      </c>
      <c r="E105" s="75">
        <v>2500</v>
      </c>
      <c r="F105" s="75"/>
      <c r="G105" s="77"/>
      <c r="H105" s="75">
        <v>3597.19</v>
      </c>
      <c r="I105" s="84">
        <f t="shared" si="37"/>
        <v>1.438876</v>
      </c>
      <c r="J105" s="85">
        <f t="shared" si="38"/>
        <v>1</v>
      </c>
      <c r="K105" s="85">
        <f t="shared" si="39"/>
        <v>1</v>
      </c>
      <c r="L105" s="86">
        <f t="shared" si="40"/>
        <v>2</v>
      </c>
      <c r="M105" s="75" t="s">
        <v>19</v>
      </c>
      <c r="N105" s="87">
        <v>200</v>
      </c>
      <c r="O105" s="87">
        <v>100</v>
      </c>
      <c r="P105" s="75">
        <f>N105+O105</f>
        <v>300</v>
      </c>
    </row>
    <row r="106" ht="21" customHeight="1" spans="1:16">
      <c r="A106" s="72">
        <v>104</v>
      </c>
      <c r="B106" s="78">
        <v>117491</v>
      </c>
      <c r="C106" s="78" t="s">
        <v>146</v>
      </c>
      <c r="D106" s="78" t="s">
        <v>26</v>
      </c>
      <c r="E106" s="72">
        <v>2500</v>
      </c>
      <c r="F106" s="72"/>
      <c r="G106" s="79"/>
      <c r="H106" s="72">
        <v>2422.86</v>
      </c>
      <c r="I106" s="88">
        <f t="shared" si="37"/>
        <v>0.969144</v>
      </c>
      <c r="J106" s="89">
        <f t="shared" si="38"/>
        <v>4</v>
      </c>
      <c r="K106" s="89">
        <f t="shared" si="39"/>
        <v>4</v>
      </c>
      <c r="L106" s="90">
        <f t="shared" si="40"/>
        <v>8</v>
      </c>
      <c r="M106" s="72"/>
      <c r="N106" s="91"/>
      <c r="O106" s="91"/>
      <c r="P106" s="75"/>
    </row>
    <row r="107" ht="21" customHeight="1" spans="1:16">
      <c r="A107" s="72">
        <v>105</v>
      </c>
      <c r="B107" s="78">
        <v>107728</v>
      </c>
      <c r="C107" s="78" t="s">
        <v>147</v>
      </c>
      <c r="D107" s="78" t="s">
        <v>37</v>
      </c>
      <c r="E107" s="72">
        <v>2500</v>
      </c>
      <c r="F107" s="72"/>
      <c r="G107" s="79"/>
      <c r="H107" s="72">
        <v>1866.24</v>
      </c>
      <c r="I107" s="88">
        <f t="shared" si="37"/>
        <v>0.746496</v>
      </c>
      <c r="J107" s="89">
        <f t="shared" si="38"/>
        <v>6</v>
      </c>
      <c r="K107" s="89">
        <f t="shared" si="39"/>
        <v>6</v>
      </c>
      <c r="L107" s="90">
        <f t="shared" si="40"/>
        <v>12</v>
      </c>
      <c r="M107" s="72"/>
      <c r="N107" s="91"/>
      <c r="O107" s="91"/>
      <c r="P107" s="75"/>
    </row>
    <row r="108" ht="21" customHeight="1" spans="1:16">
      <c r="A108" s="72">
        <v>106</v>
      </c>
      <c r="B108" s="78">
        <v>740</v>
      </c>
      <c r="C108" s="78" t="s">
        <v>148</v>
      </c>
      <c r="D108" s="78" t="s">
        <v>33</v>
      </c>
      <c r="E108" s="72">
        <v>2500</v>
      </c>
      <c r="F108" s="72"/>
      <c r="G108" s="79"/>
      <c r="H108" s="72">
        <v>2425.54</v>
      </c>
      <c r="I108" s="88">
        <f t="shared" si="37"/>
        <v>0.970216</v>
      </c>
      <c r="J108" s="89">
        <f t="shared" si="38"/>
        <v>3</v>
      </c>
      <c r="K108" s="89">
        <f t="shared" si="39"/>
        <v>3</v>
      </c>
      <c r="L108" s="90">
        <f t="shared" si="40"/>
        <v>6</v>
      </c>
      <c r="M108" s="72"/>
      <c r="N108" s="91"/>
      <c r="O108" s="91"/>
      <c r="P108" s="75"/>
    </row>
    <row r="109" ht="21" customHeight="1" spans="1:16">
      <c r="A109" s="72">
        <v>107</v>
      </c>
      <c r="B109" s="78">
        <v>339</v>
      </c>
      <c r="C109" s="78" t="s">
        <v>149</v>
      </c>
      <c r="D109" s="78" t="s">
        <v>26</v>
      </c>
      <c r="E109" s="72">
        <v>2500</v>
      </c>
      <c r="F109" s="72">
        <v>80</v>
      </c>
      <c r="G109" s="79" t="s">
        <v>150</v>
      </c>
      <c r="H109" s="72">
        <v>1272.31</v>
      </c>
      <c r="I109" s="88">
        <f t="shared" si="37"/>
        <v>0.508924</v>
      </c>
      <c r="J109" s="89">
        <f>RANK(I109,I$109:I$117)</f>
        <v>7</v>
      </c>
      <c r="K109" s="89">
        <f>RANK(H109,H$109:H$117)</f>
        <v>7</v>
      </c>
      <c r="L109" s="90">
        <f t="shared" si="40"/>
        <v>14</v>
      </c>
      <c r="M109" s="72"/>
      <c r="N109" s="91"/>
      <c r="O109" s="91"/>
      <c r="P109" s="75"/>
    </row>
    <row r="110" ht="21" customHeight="1" spans="1:16">
      <c r="A110" s="72">
        <v>108</v>
      </c>
      <c r="B110" s="78">
        <v>115971</v>
      </c>
      <c r="C110" s="78" t="s">
        <v>151</v>
      </c>
      <c r="D110" s="78" t="s">
        <v>26</v>
      </c>
      <c r="E110" s="72">
        <v>2500</v>
      </c>
      <c r="F110" s="72"/>
      <c r="G110" s="79"/>
      <c r="H110" s="72">
        <v>1772.42</v>
      </c>
      <c r="I110" s="88">
        <f t="shared" si="37"/>
        <v>0.708968</v>
      </c>
      <c r="J110" s="89">
        <f t="shared" ref="J110:J118" si="41">RANK(I110,I$109:I$117)</f>
        <v>4</v>
      </c>
      <c r="K110" s="89">
        <f t="shared" ref="K110:K118" si="42">RANK(H110,H$109:H$117)</f>
        <v>4</v>
      </c>
      <c r="L110" s="90">
        <f t="shared" si="40"/>
        <v>8</v>
      </c>
      <c r="M110" s="72"/>
      <c r="N110" s="91"/>
      <c r="O110" s="91"/>
      <c r="P110" s="75"/>
    </row>
    <row r="111" s="65" customFormat="1" ht="21" customHeight="1" spans="1:16">
      <c r="A111" s="75">
        <v>109</v>
      </c>
      <c r="B111" s="76">
        <v>114286</v>
      </c>
      <c r="C111" s="76" t="s">
        <v>152</v>
      </c>
      <c r="D111" s="76" t="s">
        <v>61</v>
      </c>
      <c r="E111" s="75">
        <v>2500</v>
      </c>
      <c r="F111" s="75"/>
      <c r="G111" s="77"/>
      <c r="H111" s="75">
        <v>4182.67</v>
      </c>
      <c r="I111" s="84">
        <f t="shared" si="37"/>
        <v>1.673068</v>
      </c>
      <c r="J111" s="85">
        <f t="shared" si="41"/>
        <v>1</v>
      </c>
      <c r="K111" s="85">
        <f t="shared" si="42"/>
        <v>1</v>
      </c>
      <c r="L111" s="86">
        <f t="shared" si="40"/>
        <v>2</v>
      </c>
      <c r="M111" s="75" t="s">
        <v>19</v>
      </c>
      <c r="N111" s="87">
        <v>200</v>
      </c>
      <c r="O111" s="87">
        <v>80</v>
      </c>
      <c r="P111" s="75">
        <f>N111+O111</f>
        <v>280</v>
      </c>
    </row>
    <row r="112" ht="21" customHeight="1" spans="1:16">
      <c r="A112" s="72">
        <v>110</v>
      </c>
      <c r="B112" s="78">
        <v>742</v>
      </c>
      <c r="C112" s="78" t="s">
        <v>153</v>
      </c>
      <c r="D112" s="78" t="s">
        <v>23</v>
      </c>
      <c r="E112" s="72">
        <v>2500</v>
      </c>
      <c r="F112" s="72"/>
      <c r="G112" s="79"/>
      <c r="H112" s="72">
        <v>1309.61</v>
      </c>
      <c r="I112" s="88">
        <f t="shared" si="37"/>
        <v>0.523844</v>
      </c>
      <c r="J112" s="89">
        <f t="shared" si="41"/>
        <v>6</v>
      </c>
      <c r="K112" s="89">
        <f t="shared" si="42"/>
        <v>6</v>
      </c>
      <c r="L112" s="90">
        <f t="shared" si="40"/>
        <v>12</v>
      </c>
      <c r="M112" s="72"/>
      <c r="N112" s="91"/>
      <c r="O112" s="91"/>
      <c r="P112" s="75"/>
    </row>
    <row r="113" ht="21" customHeight="1" spans="1:16">
      <c r="A113" s="72">
        <v>111</v>
      </c>
      <c r="B113" s="78">
        <v>102935</v>
      </c>
      <c r="C113" s="78" t="s">
        <v>154</v>
      </c>
      <c r="D113" s="78" t="s">
        <v>23</v>
      </c>
      <c r="E113" s="72">
        <v>2500</v>
      </c>
      <c r="F113" s="72"/>
      <c r="G113" s="79"/>
      <c r="H113" s="72">
        <v>1901.36</v>
      </c>
      <c r="I113" s="88">
        <f t="shared" si="37"/>
        <v>0.760544</v>
      </c>
      <c r="J113" s="89">
        <f t="shared" si="41"/>
        <v>3</v>
      </c>
      <c r="K113" s="89">
        <f t="shared" si="42"/>
        <v>3</v>
      </c>
      <c r="L113" s="90">
        <f t="shared" si="40"/>
        <v>6</v>
      </c>
      <c r="M113" s="72"/>
      <c r="N113" s="91"/>
      <c r="O113" s="91"/>
      <c r="P113" s="75"/>
    </row>
    <row r="114" ht="21" customHeight="1" spans="1:16">
      <c r="A114" s="72">
        <v>112</v>
      </c>
      <c r="B114" s="78">
        <v>104430</v>
      </c>
      <c r="C114" s="78" t="s">
        <v>155</v>
      </c>
      <c r="D114" s="78" t="s">
        <v>33</v>
      </c>
      <c r="E114" s="72">
        <v>2500</v>
      </c>
      <c r="F114" s="72"/>
      <c r="G114" s="79"/>
      <c r="H114" s="72">
        <v>1262.48</v>
      </c>
      <c r="I114" s="88">
        <f t="shared" si="37"/>
        <v>0.504992</v>
      </c>
      <c r="J114" s="89">
        <f t="shared" si="41"/>
        <v>8</v>
      </c>
      <c r="K114" s="89">
        <f t="shared" si="42"/>
        <v>8</v>
      </c>
      <c r="L114" s="90">
        <f t="shared" si="40"/>
        <v>16</v>
      </c>
      <c r="M114" s="72"/>
      <c r="N114" s="91"/>
      <c r="O114" s="91"/>
      <c r="P114" s="75"/>
    </row>
    <row r="115" ht="21" customHeight="1" spans="1:16">
      <c r="A115" s="72">
        <v>113</v>
      </c>
      <c r="B115" s="78">
        <v>117310</v>
      </c>
      <c r="C115" s="78" t="s">
        <v>156</v>
      </c>
      <c r="D115" s="78" t="s">
        <v>26</v>
      </c>
      <c r="E115" s="72">
        <v>2500</v>
      </c>
      <c r="F115" s="72"/>
      <c r="G115" s="79"/>
      <c r="H115" s="72">
        <v>857.09</v>
      </c>
      <c r="I115" s="88">
        <f t="shared" si="37"/>
        <v>0.342836</v>
      </c>
      <c r="J115" s="89">
        <f t="shared" si="41"/>
        <v>9</v>
      </c>
      <c r="K115" s="89">
        <f t="shared" si="42"/>
        <v>9</v>
      </c>
      <c r="L115" s="90">
        <f t="shared" si="40"/>
        <v>18</v>
      </c>
      <c r="M115" s="72"/>
      <c r="N115" s="91"/>
      <c r="O115" s="91"/>
      <c r="P115" s="75"/>
    </row>
    <row r="116" ht="21" customHeight="1" spans="1:16">
      <c r="A116" s="72">
        <v>114</v>
      </c>
      <c r="B116" s="78">
        <v>104533</v>
      </c>
      <c r="C116" s="78" t="s">
        <v>157</v>
      </c>
      <c r="D116" s="78" t="s">
        <v>37</v>
      </c>
      <c r="E116" s="72">
        <v>2500</v>
      </c>
      <c r="F116" s="72"/>
      <c r="G116" s="79"/>
      <c r="H116" s="72">
        <v>1414.63</v>
      </c>
      <c r="I116" s="88">
        <f t="shared" si="37"/>
        <v>0.565852</v>
      </c>
      <c r="J116" s="89">
        <f t="shared" si="41"/>
        <v>5</v>
      </c>
      <c r="K116" s="89">
        <f t="shared" si="42"/>
        <v>5</v>
      </c>
      <c r="L116" s="90">
        <f t="shared" si="40"/>
        <v>10</v>
      </c>
      <c r="M116" s="72"/>
      <c r="N116" s="91"/>
      <c r="O116" s="91"/>
      <c r="P116" s="75"/>
    </row>
    <row r="117" ht="21" customHeight="1" spans="1:16">
      <c r="A117" s="72">
        <v>115</v>
      </c>
      <c r="B117" s="78">
        <v>311</v>
      </c>
      <c r="C117" s="78" t="s">
        <v>158</v>
      </c>
      <c r="D117" s="78" t="s">
        <v>26</v>
      </c>
      <c r="E117" s="72">
        <v>2500</v>
      </c>
      <c r="F117" s="72"/>
      <c r="G117" s="79"/>
      <c r="H117" s="72">
        <v>2026.84</v>
      </c>
      <c r="I117" s="88">
        <f t="shared" si="37"/>
        <v>0.810736</v>
      </c>
      <c r="J117" s="89">
        <f t="shared" si="41"/>
        <v>2</v>
      </c>
      <c r="K117" s="89">
        <f t="shared" si="42"/>
        <v>2</v>
      </c>
      <c r="L117" s="90">
        <f t="shared" si="40"/>
        <v>4</v>
      </c>
      <c r="M117" s="72"/>
      <c r="N117" s="91"/>
      <c r="O117" s="91"/>
      <c r="P117" s="75"/>
    </row>
    <row r="118" ht="21" customHeight="1" spans="1:16">
      <c r="A118" s="72">
        <v>116</v>
      </c>
      <c r="B118" s="78">
        <v>727</v>
      </c>
      <c r="C118" s="78" t="s">
        <v>159</v>
      </c>
      <c r="D118" s="78" t="s">
        <v>26</v>
      </c>
      <c r="E118" s="72">
        <v>2000</v>
      </c>
      <c r="F118" s="72">
        <v>80</v>
      </c>
      <c r="G118" s="79" t="s">
        <v>160</v>
      </c>
      <c r="H118" s="72">
        <v>853.11</v>
      </c>
      <c r="I118" s="88">
        <f t="shared" si="37"/>
        <v>0.426555</v>
      </c>
      <c r="J118" s="89">
        <f>RANK(I118,I$118:I$126)</f>
        <v>9</v>
      </c>
      <c r="K118" s="89">
        <f>RANK(H118,H$118:H$126)</f>
        <v>9</v>
      </c>
      <c r="L118" s="90">
        <f t="shared" si="40"/>
        <v>18</v>
      </c>
      <c r="M118" s="72"/>
      <c r="N118" s="91"/>
      <c r="O118" s="91"/>
      <c r="P118" s="75"/>
    </row>
    <row r="119" ht="21" customHeight="1" spans="1:16">
      <c r="A119" s="72">
        <v>117</v>
      </c>
      <c r="B119" s="78">
        <v>752</v>
      </c>
      <c r="C119" s="78" t="s">
        <v>161</v>
      </c>
      <c r="D119" s="78" t="s">
        <v>61</v>
      </c>
      <c r="E119" s="72">
        <v>2000</v>
      </c>
      <c r="F119" s="72"/>
      <c r="G119" s="79"/>
      <c r="H119" s="72">
        <v>947.44</v>
      </c>
      <c r="I119" s="88">
        <f t="shared" si="37"/>
        <v>0.47372</v>
      </c>
      <c r="J119" s="89">
        <f t="shared" ref="J119:J127" si="43">RANK(I119,I$118:I$126)</f>
        <v>8</v>
      </c>
      <c r="K119" s="89">
        <f t="shared" ref="K119:K127" si="44">RANK(H119,H$118:H$126)</f>
        <v>8</v>
      </c>
      <c r="L119" s="90">
        <f t="shared" si="40"/>
        <v>16</v>
      </c>
      <c r="M119" s="72"/>
      <c r="N119" s="91"/>
      <c r="O119" s="91"/>
      <c r="P119" s="75"/>
    </row>
    <row r="120" ht="21" customHeight="1" spans="1:16">
      <c r="A120" s="72">
        <v>118</v>
      </c>
      <c r="B120" s="78">
        <v>116773</v>
      </c>
      <c r="C120" s="78" t="s">
        <v>162</v>
      </c>
      <c r="D120" s="78" t="s">
        <v>61</v>
      </c>
      <c r="E120" s="72">
        <v>2000</v>
      </c>
      <c r="F120" s="72"/>
      <c r="G120" s="79"/>
      <c r="H120" s="72">
        <v>1935.62</v>
      </c>
      <c r="I120" s="88">
        <f t="shared" si="37"/>
        <v>0.96781</v>
      </c>
      <c r="J120" s="89">
        <f t="shared" si="43"/>
        <v>3</v>
      </c>
      <c r="K120" s="89">
        <f t="shared" si="44"/>
        <v>3</v>
      </c>
      <c r="L120" s="90">
        <f t="shared" si="40"/>
        <v>6</v>
      </c>
      <c r="M120" s="72"/>
      <c r="N120" s="91"/>
      <c r="O120" s="91"/>
      <c r="P120" s="75"/>
    </row>
    <row r="121" s="65" customFormat="1" ht="21" customHeight="1" spans="1:16">
      <c r="A121" s="75">
        <v>119</v>
      </c>
      <c r="B121" s="76">
        <v>118151</v>
      </c>
      <c r="C121" s="76" t="s">
        <v>163</v>
      </c>
      <c r="D121" s="76" t="s">
        <v>26</v>
      </c>
      <c r="E121" s="75">
        <v>2000</v>
      </c>
      <c r="F121" s="75"/>
      <c r="G121" s="77"/>
      <c r="H121" s="75">
        <v>2087.61</v>
      </c>
      <c r="I121" s="84">
        <f t="shared" si="37"/>
        <v>1.043805</v>
      </c>
      <c r="J121" s="85">
        <f t="shared" si="43"/>
        <v>2</v>
      </c>
      <c r="K121" s="85">
        <f t="shared" si="44"/>
        <v>2</v>
      </c>
      <c r="L121" s="86">
        <f t="shared" si="40"/>
        <v>4</v>
      </c>
      <c r="M121" s="75" t="s">
        <v>54</v>
      </c>
      <c r="N121" s="87">
        <v>100</v>
      </c>
      <c r="O121" s="87">
        <v>80</v>
      </c>
      <c r="P121" s="75">
        <f>N121+O121</f>
        <v>180</v>
      </c>
    </row>
    <row r="122" ht="21" customHeight="1" spans="1:16">
      <c r="A122" s="72">
        <v>120</v>
      </c>
      <c r="B122" s="78">
        <v>119263</v>
      </c>
      <c r="C122" s="78" t="s">
        <v>164</v>
      </c>
      <c r="D122" s="78" t="s">
        <v>61</v>
      </c>
      <c r="E122" s="72">
        <v>2000</v>
      </c>
      <c r="F122" s="72"/>
      <c r="G122" s="79"/>
      <c r="H122" s="72">
        <v>1443.78</v>
      </c>
      <c r="I122" s="88">
        <f t="shared" si="37"/>
        <v>0.72189</v>
      </c>
      <c r="J122" s="89">
        <f t="shared" si="43"/>
        <v>6</v>
      </c>
      <c r="K122" s="89">
        <f t="shared" si="44"/>
        <v>6</v>
      </c>
      <c r="L122" s="90">
        <f t="shared" si="40"/>
        <v>12</v>
      </c>
      <c r="M122" s="72"/>
      <c r="N122" s="91"/>
      <c r="O122" s="91"/>
      <c r="P122" s="75"/>
    </row>
    <row r="123" ht="21" customHeight="1" spans="1:16">
      <c r="A123" s="72">
        <v>121</v>
      </c>
      <c r="B123" s="78">
        <v>108656</v>
      </c>
      <c r="C123" s="78" t="s">
        <v>165</v>
      </c>
      <c r="D123" s="78" t="s">
        <v>42</v>
      </c>
      <c r="E123" s="72">
        <v>2000</v>
      </c>
      <c r="F123" s="72"/>
      <c r="G123" s="79"/>
      <c r="H123" s="72">
        <v>1764.58</v>
      </c>
      <c r="I123" s="88">
        <f t="shared" si="37"/>
        <v>0.88229</v>
      </c>
      <c r="J123" s="89">
        <f t="shared" si="43"/>
        <v>4</v>
      </c>
      <c r="K123" s="89">
        <f t="shared" si="44"/>
        <v>4</v>
      </c>
      <c r="L123" s="90">
        <f t="shared" si="40"/>
        <v>8</v>
      </c>
      <c r="M123" s="72"/>
      <c r="N123" s="91"/>
      <c r="O123" s="91"/>
      <c r="P123" s="75"/>
    </row>
    <row r="124" ht="21" customHeight="1" spans="1:16">
      <c r="A124" s="72">
        <v>122</v>
      </c>
      <c r="B124" s="78">
        <v>112888</v>
      </c>
      <c r="C124" s="78" t="s">
        <v>166</v>
      </c>
      <c r="D124" s="78" t="s">
        <v>61</v>
      </c>
      <c r="E124" s="72">
        <v>2000</v>
      </c>
      <c r="F124" s="72"/>
      <c r="G124" s="79"/>
      <c r="H124" s="72">
        <v>1649.97</v>
      </c>
      <c r="I124" s="88">
        <f t="shared" si="37"/>
        <v>0.824985</v>
      </c>
      <c r="J124" s="89">
        <f t="shared" si="43"/>
        <v>5</v>
      </c>
      <c r="K124" s="89">
        <f t="shared" si="44"/>
        <v>5</v>
      </c>
      <c r="L124" s="90">
        <f t="shared" si="40"/>
        <v>10</v>
      </c>
      <c r="M124" s="72"/>
      <c r="N124" s="91"/>
      <c r="O124" s="91"/>
      <c r="P124" s="75"/>
    </row>
    <row r="125" s="65" customFormat="1" ht="21" customHeight="1" spans="1:16">
      <c r="A125" s="75">
        <v>123</v>
      </c>
      <c r="B125" s="76">
        <v>118951</v>
      </c>
      <c r="C125" s="76" t="s">
        <v>167</v>
      </c>
      <c r="D125" s="76" t="s">
        <v>61</v>
      </c>
      <c r="E125" s="75">
        <v>2000</v>
      </c>
      <c r="F125" s="75"/>
      <c r="G125" s="77"/>
      <c r="H125" s="75">
        <v>2110.47</v>
      </c>
      <c r="I125" s="84">
        <f t="shared" si="37"/>
        <v>1.055235</v>
      </c>
      <c r="J125" s="85">
        <f t="shared" si="43"/>
        <v>1</v>
      </c>
      <c r="K125" s="85">
        <f t="shared" si="44"/>
        <v>1</v>
      </c>
      <c r="L125" s="86">
        <f t="shared" si="40"/>
        <v>2</v>
      </c>
      <c r="M125" s="75" t="s">
        <v>19</v>
      </c>
      <c r="N125" s="87">
        <v>200</v>
      </c>
      <c r="O125" s="87">
        <v>80</v>
      </c>
      <c r="P125" s="75">
        <f>N125+O125</f>
        <v>280</v>
      </c>
    </row>
    <row r="126" ht="21" customHeight="1" spans="1:16">
      <c r="A126" s="72">
        <v>124</v>
      </c>
      <c r="B126" s="78">
        <v>104429</v>
      </c>
      <c r="C126" s="78" t="s">
        <v>168</v>
      </c>
      <c r="D126" s="78" t="s">
        <v>61</v>
      </c>
      <c r="E126" s="72">
        <v>2000</v>
      </c>
      <c r="F126" s="72"/>
      <c r="G126" s="79"/>
      <c r="H126" s="72">
        <v>1385.63</v>
      </c>
      <c r="I126" s="88">
        <f t="shared" si="37"/>
        <v>0.692815</v>
      </c>
      <c r="J126" s="89">
        <f t="shared" si="43"/>
        <v>7</v>
      </c>
      <c r="K126" s="89">
        <f t="shared" si="44"/>
        <v>7</v>
      </c>
      <c r="L126" s="90">
        <f t="shared" si="40"/>
        <v>14</v>
      </c>
      <c r="M126" s="72"/>
      <c r="N126" s="91"/>
      <c r="O126" s="91"/>
      <c r="P126" s="75"/>
    </row>
    <row r="127" ht="21" customHeight="1" spans="1:16">
      <c r="A127" s="72">
        <v>125</v>
      </c>
      <c r="B127" s="78">
        <v>351</v>
      </c>
      <c r="C127" s="78" t="s">
        <v>169</v>
      </c>
      <c r="D127" s="78" t="s">
        <v>72</v>
      </c>
      <c r="E127" s="72">
        <v>1500</v>
      </c>
      <c r="F127" s="72">
        <v>80</v>
      </c>
      <c r="G127" s="79" t="s">
        <v>170</v>
      </c>
      <c r="H127" s="72">
        <v>1037.17</v>
      </c>
      <c r="I127" s="88">
        <f t="shared" si="37"/>
        <v>0.691446666666667</v>
      </c>
      <c r="J127" s="89">
        <f>RANK(I127,I$127:I$135)</f>
        <v>9</v>
      </c>
      <c r="K127" s="89">
        <f>RANK(H127,H$127:H$135)</f>
        <v>9</v>
      </c>
      <c r="L127" s="90">
        <f t="shared" si="40"/>
        <v>18</v>
      </c>
      <c r="M127" s="72"/>
      <c r="N127" s="91"/>
      <c r="O127" s="91"/>
      <c r="P127" s="75"/>
    </row>
    <row r="128" ht="21" customHeight="1" spans="1:16">
      <c r="A128" s="72">
        <v>126</v>
      </c>
      <c r="B128" s="78">
        <v>113025</v>
      </c>
      <c r="C128" s="78" t="s">
        <v>171</v>
      </c>
      <c r="D128" s="78" t="s">
        <v>61</v>
      </c>
      <c r="E128" s="72">
        <v>1500</v>
      </c>
      <c r="F128" s="72"/>
      <c r="G128" s="79"/>
      <c r="H128" s="72">
        <v>1364.99</v>
      </c>
      <c r="I128" s="88">
        <f t="shared" si="37"/>
        <v>0.909993333333333</v>
      </c>
      <c r="J128" s="89">
        <f t="shared" ref="J128:J135" si="45">RANK(I128,I$127:I$135)</f>
        <v>7</v>
      </c>
      <c r="K128" s="89">
        <f t="shared" ref="K128:K135" si="46">RANK(H128,H$127:H$135)</f>
        <v>7</v>
      </c>
      <c r="L128" s="90">
        <f t="shared" si="40"/>
        <v>14</v>
      </c>
      <c r="M128" s="72"/>
      <c r="N128" s="91"/>
      <c r="O128" s="91"/>
      <c r="P128" s="75"/>
    </row>
    <row r="129" ht="21" customHeight="1" spans="1:16">
      <c r="A129" s="72">
        <v>127</v>
      </c>
      <c r="B129" s="78">
        <v>110378</v>
      </c>
      <c r="C129" s="78" t="s">
        <v>172</v>
      </c>
      <c r="D129" s="78" t="s">
        <v>72</v>
      </c>
      <c r="E129" s="72">
        <v>1500</v>
      </c>
      <c r="F129" s="72"/>
      <c r="G129" s="79"/>
      <c r="H129" s="72">
        <v>1491.82</v>
      </c>
      <c r="I129" s="88">
        <f t="shared" si="37"/>
        <v>0.994546666666667</v>
      </c>
      <c r="J129" s="89">
        <f t="shared" si="45"/>
        <v>5</v>
      </c>
      <c r="K129" s="89">
        <f t="shared" si="46"/>
        <v>5</v>
      </c>
      <c r="L129" s="90">
        <f t="shared" si="40"/>
        <v>10</v>
      </c>
      <c r="M129" s="72"/>
      <c r="N129" s="91"/>
      <c r="O129" s="91"/>
      <c r="P129" s="75"/>
    </row>
    <row r="130" s="65" customFormat="1" ht="21" customHeight="1" spans="1:16">
      <c r="A130" s="75">
        <v>128</v>
      </c>
      <c r="B130" s="76">
        <v>122176</v>
      </c>
      <c r="C130" s="76" t="s">
        <v>173</v>
      </c>
      <c r="D130" s="76" t="s">
        <v>28</v>
      </c>
      <c r="E130" s="75">
        <v>1500</v>
      </c>
      <c r="F130" s="75"/>
      <c r="G130" s="77"/>
      <c r="H130" s="75">
        <v>2098.16</v>
      </c>
      <c r="I130" s="84">
        <f t="shared" si="37"/>
        <v>1.39877333333333</v>
      </c>
      <c r="J130" s="85">
        <f t="shared" si="45"/>
        <v>2</v>
      </c>
      <c r="K130" s="85">
        <f t="shared" si="46"/>
        <v>2</v>
      </c>
      <c r="L130" s="86">
        <f t="shared" si="40"/>
        <v>4</v>
      </c>
      <c r="M130" s="75" t="s">
        <v>21</v>
      </c>
      <c r="N130" s="87">
        <v>150</v>
      </c>
      <c r="O130" s="87">
        <v>80</v>
      </c>
      <c r="P130" s="75">
        <f>N130+O130</f>
        <v>230</v>
      </c>
    </row>
    <row r="131" s="65" customFormat="1" ht="21" customHeight="1" spans="1:16">
      <c r="A131" s="75">
        <v>129</v>
      </c>
      <c r="B131" s="76">
        <v>117637</v>
      </c>
      <c r="C131" s="76" t="s">
        <v>174</v>
      </c>
      <c r="D131" s="76" t="s">
        <v>37</v>
      </c>
      <c r="E131" s="75">
        <v>1500</v>
      </c>
      <c r="F131" s="75"/>
      <c r="G131" s="77"/>
      <c r="H131" s="75">
        <v>1783.19</v>
      </c>
      <c r="I131" s="84">
        <f t="shared" si="37"/>
        <v>1.18879333333333</v>
      </c>
      <c r="J131" s="85">
        <f t="shared" si="45"/>
        <v>4</v>
      </c>
      <c r="K131" s="85">
        <f t="shared" si="46"/>
        <v>4</v>
      </c>
      <c r="L131" s="86">
        <f t="shared" si="40"/>
        <v>8</v>
      </c>
      <c r="M131" s="75" t="s">
        <v>56</v>
      </c>
      <c r="N131" s="87">
        <v>50</v>
      </c>
      <c r="O131" s="87">
        <v>80</v>
      </c>
      <c r="P131" s="75">
        <f>N131+O131</f>
        <v>130</v>
      </c>
    </row>
    <row r="132" s="65" customFormat="1" ht="21" customHeight="1" spans="1:16">
      <c r="A132" s="75">
        <v>130</v>
      </c>
      <c r="B132" s="76">
        <v>371</v>
      </c>
      <c r="C132" s="76" t="s">
        <v>175</v>
      </c>
      <c r="D132" s="76" t="s">
        <v>42</v>
      </c>
      <c r="E132" s="75">
        <v>1500</v>
      </c>
      <c r="F132" s="75"/>
      <c r="G132" s="77"/>
      <c r="H132" s="75">
        <v>2034.87</v>
      </c>
      <c r="I132" s="84">
        <f t="shared" si="37"/>
        <v>1.35658</v>
      </c>
      <c r="J132" s="85">
        <f t="shared" si="45"/>
        <v>3</v>
      </c>
      <c r="K132" s="85">
        <f t="shared" si="46"/>
        <v>3</v>
      </c>
      <c r="L132" s="86">
        <f t="shared" si="40"/>
        <v>6</v>
      </c>
      <c r="M132" s="75" t="s">
        <v>54</v>
      </c>
      <c r="N132" s="87">
        <v>100</v>
      </c>
      <c r="O132" s="87">
        <v>80</v>
      </c>
      <c r="P132" s="75">
        <f>N132+O132</f>
        <v>180</v>
      </c>
    </row>
    <row r="133" s="65" customFormat="1" ht="21" customHeight="1" spans="1:16">
      <c r="A133" s="75">
        <v>131</v>
      </c>
      <c r="B133" s="76">
        <v>122906</v>
      </c>
      <c r="C133" s="76" t="s">
        <v>176</v>
      </c>
      <c r="D133" s="76" t="s">
        <v>61</v>
      </c>
      <c r="E133" s="75">
        <v>1500</v>
      </c>
      <c r="F133" s="75"/>
      <c r="G133" s="77"/>
      <c r="H133" s="75">
        <v>3260.74</v>
      </c>
      <c r="I133" s="84">
        <f t="shared" si="37"/>
        <v>2.17382666666667</v>
      </c>
      <c r="J133" s="85">
        <f t="shared" si="45"/>
        <v>1</v>
      </c>
      <c r="K133" s="85">
        <f t="shared" si="46"/>
        <v>1</v>
      </c>
      <c r="L133" s="86">
        <f t="shared" si="40"/>
        <v>2</v>
      </c>
      <c r="M133" s="75" t="s">
        <v>19</v>
      </c>
      <c r="N133" s="87">
        <v>200</v>
      </c>
      <c r="O133" s="87">
        <v>80</v>
      </c>
      <c r="P133" s="75">
        <f>N133+O133</f>
        <v>280</v>
      </c>
    </row>
    <row r="134" ht="21" customHeight="1" spans="1:16">
      <c r="A134" s="72">
        <v>132</v>
      </c>
      <c r="B134" s="78">
        <v>122198</v>
      </c>
      <c r="C134" s="78" t="s">
        <v>177</v>
      </c>
      <c r="D134" s="78" t="s">
        <v>33</v>
      </c>
      <c r="E134" s="72">
        <v>1500</v>
      </c>
      <c r="F134" s="72"/>
      <c r="G134" s="79"/>
      <c r="H134" s="72">
        <v>1394.71</v>
      </c>
      <c r="I134" s="88">
        <f t="shared" si="37"/>
        <v>0.929806666666667</v>
      </c>
      <c r="J134" s="89">
        <f t="shared" si="45"/>
        <v>6</v>
      </c>
      <c r="K134" s="89">
        <f t="shared" si="46"/>
        <v>6</v>
      </c>
      <c r="L134" s="90">
        <f t="shared" si="40"/>
        <v>12</v>
      </c>
      <c r="M134" s="72"/>
      <c r="N134" s="91"/>
      <c r="O134" s="91"/>
      <c r="P134" s="75"/>
    </row>
    <row r="135" ht="21" customHeight="1" spans="1:16">
      <c r="A135" s="72">
        <v>133</v>
      </c>
      <c r="B135" s="78">
        <v>123007</v>
      </c>
      <c r="C135" s="78" t="s">
        <v>178</v>
      </c>
      <c r="D135" s="78" t="s">
        <v>37</v>
      </c>
      <c r="E135" s="72">
        <v>1500</v>
      </c>
      <c r="F135" s="72"/>
      <c r="G135" s="79"/>
      <c r="H135" s="72">
        <v>1254.97</v>
      </c>
      <c r="I135" s="88">
        <f t="shared" si="37"/>
        <v>0.836646666666667</v>
      </c>
      <c r="J135" s="89">
        <f t="shared" si="45"/>
        <v>8</v>
      </c>
      <c r="K135" s="89">
        <f t="shared" si="46"/>
        <v>8</v>
      </c>
      <c r="L135" s="90">
        <f t="shared" si="40"/>
        <v>16</v>
      </c>
      <c r="M135" s="72"/>
      <c r="N135" s="91"/>
      <c r="O135" s="91"/>
      <c r="P135" s="75"/>
    </row>
    <row r="136" ht="21" customHeight="1" spans="1:16">
      <c r="A136" s="72">
        <v>134</v>
      </c>
      <c r="B136" s="78">
        <v>118758</v>
      </c>
      <c r="C136" s="78" t="s">
        <v>179</v>
      </c>
      <c r="D136" s="78" t="s">
        <v>33</v>
      </c>
      <c r="E136" s="72">
        <v>1000</v>
      </c>
      <c r="F136" s="72">
        <v>80</v>
      </c>
      <c r="G136" s="79" t="s">
        <v>180</v>
      </c>
      <c r="H136" s="72">
        <v>950.29</v>
      </c>
      <c r="I136" s="88">
        <f t="shared" si="37"/>
        <v>0.95029</v>
      </c>
      <c r="J136" s="89">
        <f>RANK(I136,I$136:I$145)</f>
        <v>5</v>
      </c>
      <c r="K136" s="89">
        <f>RANK(H136,H$136:H$145)</f>
        <v>5</v>
      </c>
      <c r="L136" s="90">
        <f t="shared" si="40"/>
        <v>10</v>
      </c>
      <c r="M136" s="72"/>
      <c r="N136" s="91"/>
      <c r="O136" s="91"/>
      <c r="P136" s="75"/>
    </row>
    <row r="137" s="65" customFormat="1" ht="21" customHeight="1" spans="1:16">
      <c r="A137" s="75">
        <v>135</v>
      </c>
      <c r="B137" s="76">
        <v>120844</v>
      </c>
      <c r="C137" s="76" t="s">
        <v>181</v>
      </c>
      <c r="D137" s="76" t="s">
        <v>61</v>
      </c>
      <c r="E137" s="75">
        <v>1000</v>
      </c>
      <c r="F137" s="75"/>
      <c r="G137" s="77"/>
      <c r="H137" s="75">
        <v>1903.99</v>
      </c>
      <c r="I137" s="84">
        <f t="shared" si="37"/>
        <v>1.90399</v>
      </c>
      <c r="J137" s="85">
        <f t="shared" ref="J137:J145" si="47">RANK(I137,I$136:I$145)</f>
        <v>1</v>
      </c>
      <c r="K137" s="85">
        <f t="shared" ref="K137:K145" si="48">RANK(H137,H$136:H$145)</f>
        <v>1</v>
      </c>
      <c r="L137" s="86">
        <f t="shared" si="40"/>
        <v>2</v>
      </c>
      <c r="M137" s="75" t="s">
        <v>19</v>
      </c>
      <c r="N137" s="87">
        <v>200</v>
      </c>
      <c r="O137" s="87">
        <v>80</v>
      </c>
      <c r="P137" s="75">
        <f>N137+O137</f>
        <v>280</v>
      </c>
    </row>
    <row r="138" ht="21" customHeight="1" spans="1:16">
      <c r="A138" s="72">
        <v>136</v>
      </c>
      <c r="B138" s="78">
        <v>102567</v>
      </c>
      <c r="C138" s="78" t="s">
        <v>182</v>
      </c>
      <c r="D138" s="78" t="s">
        <v>42</v>
      </c>
      <c r="E138" s="72">
        <v>1000</v>
      </c>
      <c r="F138" s="72"/>
      <c r="G138" s="79"/>
      <c r="H138" s="72">
        <v>816.77</v>
      </c>
      <c r="I138" s="88">
        <f t="shared" si="37"/>
        <v>0.81677</v>
      </c>
      <c r="J138" s="89">
        <f t="shared" si="47"/>
        <v>7</v>
      </c>
      <c r="K138" s="89">
        <f t="shared" si="48"/>
        <v>7</v>
      </c>
      <c r="L138" s="90">
        <f t="shared" si="40"/>
        <v>14</v>
      </c>
      <c r="M138" s="72"/>
      <c r="N138" s="91"/>
      <c r="O138" s="91"/>
      <c r="P138" s="75"/>
    </row>
    <row r="139" s="65" customFormat="1" ht="21" customHeight="1" spans="1:16">
      <c r="A139" s="75">
        <v>137</v>
      </c>
      <c r="B139" s="76">
        <v>591</v>
      </c>
      <c r="C139" s="76" t="s">
        <v>183</v>
      </c>
      <c r="D139" s="76" t="s">
        <v>37</v>
      </c>
      <c r="E139" s="75">
        <v>1000</v>
      </c>
      <c r="F139" s="75"/>
      <c r="G139" s="77"/>
      <c r="H139" s="75">
        <v>1050.89</v>
      </c>
      <c r="I139" s="84">
        <f t="shared" si="37"/>
        <v>1.05089</v>
      </c>
      <c r="J139" s="85">
        <f t="shared" si="47"/>
        <v>4</v>
      </c>
      <c r="K139" s="85">
        <f t="shared" si="48"/>
        <v>4</v>
      </c>
      <c r="L139" s="86">
        <f t="shared" si="40"/>
        <v>8</v>
      </c>
      <c r="M139" s="75" t="s">
        <v>56</v>
      </c>
      <c r="N139" s="87">
        <v>50</v>
      </c>
      <c r="O139" s="87">
        <v>80</v>
      </c>
      <c r="P139" s="75">
        <f>N139+O139</f>
        <v>130</v>
      </c>
    </row>
    <row r="140" ht="21" customHeight="1" spans="1:16">
      <c r="A140" s="72">
        <v>138</v>
      </c>
      <c r="B140" s="78">
        <v>113298</v>
      </c>
      <c r="C140" s="78" t="s">
        <v>184</v>
      </c>
      <c r="D140" s="78" t="s">
        <v>61</v>
      </c>
      <c r="E140" s="72">
        <v>1000</v>
      </c>
      <c r="F140" s="72"/>
      <c r="G140" s="79"/>
      <c r="H140" s="72">
        <v>469.11</v>
      </c>
      <c r="I140" s="88">
        <f t="shared" si="37"/>
        <v>0.46911</v>
      </c>
      <c r="J140" s="89">
        <f t="shared" si="47"/>
        <v>9</v>
      </c>
      <c r="K140" s="89">
        <f t="shared" si="48"/>
        <v>9</v>
      </c>
      <c r="L140" s="90">
        <f t="shared" si="40"/>
        <v>18</v>
      </c>
      <c r="M140" s="72"/>
      <c r="N140" s="91"/>
      <c r="O140" s="91"/>
      <c r="P140" s="75"/>
    </row>
    <row r="141" ht="21" customHeight="1" spans="1:16">
      <c r="A141" s="72">
        <v>139</v>
      </c>
      <c r="B141" s="78">
        <v>113008</v>
      </c>
      <c r="C141" s="78" t="s">
        <v>185</v>
      </c>
      <c r="D141" s="78" t="s">
        <v>17</v>
      </c>
      <c r="E141" s="72">
        <v>1000</v>
      </c>
      <c r="F141" s="72"/>
      <c r="G141" s="79"/>
      <c r="H141" s="72">
        <v>887.19</v>
      </c>
      <c r="I141" s="88">
        <f t="shared" si="37"/>
        <v>0.88719</v>
      </c>
      <c r="J141" s="89">
        <f t="shared" si="47"/>
        <v>6</v>
      </c>
      <c r="K141" s="89">
        <f t="shared" si="48"/>
        <v>6</v>
      </c>
      <c r="L141" s="90">
        <f t="shared" si="40"/>
        <v>12</v>
      </c>
      <c r="M141" s="72"/>
      <c r="N141" s="91"/>
      <c r="O141" s="91"/>
      <c r="P141" s="75"/>
    </row>
    <row r="142" ht="21" customHeight="1" spans="1:16">
      <c r="A142" s="72">
        <v>140</v>
      </c>
      <c r="B142" s="78">
        <v>122686</v>
      </c>
      <c r="C142" s="78" t="s">
        <v>186</v>
      </c>
      <c r="D142" s="78" t="s">
        <v>37</v>
      </c>
      <c r="E142" s="72">
        <v>1000</v>
      </c>
      <c r="F142" s="72"/>
      <c r="G142" s="79"/>
      <c r="H142" s="72">
        <v>278.35</v>
      </c>
      <c r="I142" s="88">
        <f t="shared" si="37"/>
        <v>0.27835</v>
      </c>
      <c r="J142" s="89">
        <f t="shared" si="47"/>
        <v>10</v>
      </c>
      <c r="K142" s="89">
        <f t="shared" si="48"/>
        <v>10</v>
      </c>
      <c r="L142" s="90">
        <f t="shared" si="40"/>
        <v>20</v>
      </c>
      <c r="M142" s="72"/>
      <c r="N142" s="91"/>
      <c r="O142" s="91"/>
      <c r="P142" s="75"/>
    </row>
    <row r="143" s="65" customFormat="1" ht="21" customHeight="1" spans="1:16">
      <c r="A143" s="75">
        <v>141</v>
      </c>
      <c r="B143" s="76">
        <v>122718</v>
      </c>
      <c r="C143" s="76" t="s">
        <v>187</v>
      </c>
      <c r="D143" s="76" t="s">
        <v>37</v>
      </c>
      <c r="E143" s="75">
        <v>1000</v>
      </c>
      <c r="F143" s="75"/>
      <c r="G143" s="77"/>
      <c r="H143" s="75">
        <v>1519.46</v>
      </c>
      <c r="I143" s="84">
        <f t="shared" si="37"/>
        <v>1.51946</v>
      </c>
      <c r="J143" s="85">
        <f t="shared" si="47"/>
        <v>2</v>
      </c>
      <c r="K143" s="85">
        <f t="shared" si="48"/>
        <v>2</v>
      </c>
      <c r="L143" s="86">
        <f t="shared" si="40"/>
        <v>4</v>
      </c>
      <c r="M143" s="75" t="s">
        <v>21</v>
      </c>
      <c r="N143" s="87">
        <v>150</v>
      </c>
      <c r="O143" s="87">
        <v>80</v>
      </c>
      <c r="P143" s="75">
        <f>N143+O143</f>
        <v>230</v>
      </c>
    </row>
    <row r="144" s="65" customFormat="1" ht="21" customHeight="1" spans="1:16">
      <c r="A144" s="75">
        <v>142</v>
      </c>
      <c r="B144" s="76">
        <v>114848</v>
      </c>
      <c r="C144" s="76" t="s">
        <v>188</v>
      </c>
      <c r="D144" s="76" t="s">
        <v>33</v>
      </c>
      <c r="E144" s="75">
        <v>1000</v>
      </c>
      <c r="F144" s="75"/>
      <c r="G144" s="77"/>
      <c r="H144" s="75">
        <v>1409.39</v>
      </c>
      <c r="I144" s="84">
        <f t="shared" si="37"/>
        <v>1.40939</v>
      </c>
      <c r="J144" s="85">
        <f t="shared" si="47"/>
        <v>3</v>
      </c>
      <c r="K144" s="85">
        <f t="shared" si="48"/>
        <v>3</v>
      </c>
      <c r="L144" s="86">
        <f t="shared" si="40"/>
        <v>6</v>
      </c>
      <c r="M144" s="75" t="s">
        <v>54</v>
      </c>
      <c r="N144" s="87">
        <v>100</v>
      </c>
      <c r="O144" s="87">
        <v>80</v>
      </c>
      <c r="P144" s="75">
        <f>N144+O144</f>
        <v>180</v>
      </c>
    </row>
    <row r="145" ht="21" customHeight="1" spans="1:16">
      <c r="A145" s="72">
        <v>143</v>
      </c>
      <c r="B145" s="78">
        <v>128640</v>
      </c>
      <c r="C145" s="78" t="s">
        <v>189</v>
      </c>
      <c r="D145" s="78" t="s">
        <v>17</v>
      </c>
      <c r="E145" s="72">
        <v>1000</v>
      </c>
      <c r="F145" s="72"/>
      <c r="G145" s="79"/>
      <c r="H145" s="72">
        <v>757.61</v>
      </c>
      <c r="I145" s="88">
        <f t="shared" si="37"/>
        <v>0.75761</v>
      </c>
      <c r="J145" s="89">
        <f t="shared" si="47"/>
        <v>8</v>
      </c>
      <c r="K145" s="89">
        <f t="shared" si="48"/>
        <v>8</v>
      </c>
      <c r="L145" s="90">
        <f t="shared" si="40"/>
        <v>16</v>
      </c>
      <c r="M145" s="72"/>
      <c r="N145" s="91"/>
      <c r="O145" s="91"/>
      <c r="P145" s="75"/>
    </row>
    <row r="146" ht="21" customHeight="1" spans="1:16">
      <c r="A146" s="72"/>
      <c r="B146" s="92"/>
      <c r="C146" s="92"/>
      <c r="D146" s="92"/>
      <c r="E146" s="72">
        <f>SUM(E3:E145)</f>
        <v>568200</v>
      </c>
      <c r="F146" s="72"/>
      <c r="G146" s="72"/>
      <c r="H146" s="72">
        <f>SUM(H3:H145)</f>
        <v>481700.73</v>
      </c>
      <c r="I146" s="88">
        <f t="shared" si="37"/>
        <v>0.847766156282999</v>
      </c>
      <c r="J146" s="72"/>
      <c r="K146" s="72"/>
      <c r="L146" s="72"/>
      <c r="M146" s="72"/>
      <c r="N146" s="91">
        <f>SUM(N3:N145)</f>
        <v>8950</v>
      </c>
      <c r="O146" s="91">
        <f>SUM(O3:O145)</f>
        <v>6580</v>
      </c>
      <c r="P146" s="75">
        <f>N146+O146</f>
        <v>15530</v>
      </c>
    </row>
  </sheetData>
  <mergeCells count="37">
    <mergeCell ref="A1:P1"/>
    <mergeCell ref="F3:F7"/>
    <mergeCell ref="F8:F13"/>
    <mergeCell ref="F14:F20"/>
    <mergeCell ref="F21:F28"/>
    <mergeCell ref="F29:F36"/>
    <mergeCell ref="F37:F44"/>
    <mergeCell ref="F45:F52"/>
    <mergeCell ref="F53:F60"/>
    <mergeCell ref="F61:F68"/>
    <mergeCell ref="F69:F76"/>
    <mergeCell ref="F77:F84"/>
    <mergeCell ref="F85:F92"/>
    <mergeCell ref="F93:F100"/>
    <mergeCell ref="F101:F108"/>
    <mergeCell ref="F109:F117"/>
    <mergeCell ref="F118:F126"/>
    <mergeCell ref="F127:F135"/>
    <mergeCell ref="F136:F145"/>
    <mergeCell ref="G3:G7"/>
    <mergeCell ref="G8:G13"/>
    <mergeCell ref="G14:G20"/>
    <mergeCell ref="G21:G28"/>
    <mergeCell ref="G29:G36"/>
    <mergeCell ref="G37:G44"/>
    <mergeCell ref="G45:G52"/>
    <mergeCell ref="G53:G60"/>
    <mergeCell ref="G61:G68"/>
    <mergeCell ref="G69:G76"/>
    <mergeCell ref="G77:G84"/>
    <mergeCell ref="G85:G92"/>
    <mergeCell ref="G93:G100"/>
    <mergeCell ref="G101:G108"/>
    <mergeCell ref="G109:G117"/>
    <mergeCell ref="G118:G126"/>
    <mergeCell ref="G127:G135"/>
    <mergeCell ref="G136:G145"/>
  </mergeCells>
  <pageMargins left="0.700694444444445" right="0.700694444444445" top="0.708333333333333" bottom="0.904861111111111" header="0.2361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L13" sqref="L13"/>
    </sheetView>
  </sheetViews>
  <sheetFormatPr defaultColWidth="9" defaultRowHeight="28" customHeight="1" outlineLevelCol="6"/>
  <cols>
    <col min="1" max="1" width="11.375"/>
    <col min="2" max="2" width="17.375"/>
    <col min="3" max="4" width="13.75" style="55" customWidth="1"/>
    <col min="5" max="5" width="17.375"/>
    <col min="6" max="6" width="12.625"/>
    <col min="7" max="7" width="12.625" style="56"/>
  </cols>
  <sheetData>
    <row r="1" customHeight="1" spans="1:7">
      <c r="A1" s="57" t="s">
        <v>190</v>
      </c>
      <c r="B1" s="57"/>
      <c r="C1" s="57"/>
      <c r="D1" s="57"/>
      <c r="E1" s="57"/>
      <c r="F1" s="57"/>
      <c r="G1" s="57"/>
    </row>
    <row r="2" s="54" customFormat="1" customHeight="1" spans="1:7">
      <c r="A2" s="58" t="s">
        <v>4</v>
      </c>
      <c r="B2" s="58" t="s">
        <v>5</v>
      </c>
      <c r="C2" s="59" t="s">
        <v>191</v>
      </c>
      <c r="D2" s="59" t="s">
        <v>192</v>
      </c>
      <c r="E2" s="58" t="s">
        <v>8</v>
      </c>
      <c r="F2" s="58" t="s">
        <v>9</v>
      </c>
      <c r="G2" s="58" t="s">
        <v>193</v>
      </c>
    </row>
    <row r="3" customHeight="1" spans="1:7">
      <c r="A3" s="60" t="s">
        <v>17</v>
      </c>
      <c r="B3" s="60">
        <v>136000</v>
      </c>
      <c r="C3" s="61">
        <v>600</v>
      </c>
      <c r="D3" s="61">
        <v>400</v>
      </c>
      <c r="E3" s="60">
        <v>128615.98</v>
      </c>
      <c r="F3" s="62">
        <f>E3/B3</f>
        <v>0.945705735294118</v>
      </c>
      <c r="G3" s="60">
        <v>400</v>
      </c>
    </row>
    <row r="4" customHeight="1" spans="1:7">
      <c r="A4" s="60" t="s">
        <v>26</v>
      </c>
      <c r="B4" s="60">
        <v>89200</v>
      </c>
      <c r="C4" s="61">
        <v>600</v>
      </c>
      <c r="D4" s="61">
        <v>400</v>
      </c>
      <c r="E4" s="60">
        <v>67182.85</v>
      </c>
      <c r="F4" s="63">
        <f>E4/B4</f>
        <v>0.753170964125561</v>
      </c>
      <c r="G4" s="60"/>
    </row>
    <row r="5" customHeight="1" spans="1:7">
      <c r="A5" s="60" t="s">
        <v>33</v>
      </c>
      <c r="B5" s="60">
        <v>85500</v>
      </c>
      <c r="C5" s="61">
        <v>600</v>
      </c>
      <c r="D5" s="61">
        <v>400</v>
      </c>
      <c r="E5" s="60">
        <v>65783.25</v>
      </c>
      <c r="F5" s="63">
        <f>E5/B5</f>
        <v>0.769394736842105</v>
      </c>
      <c r="G5" s="60"/>
    </row>
    <row r="6" customHeight="1" spans="1:7">
      <c r="A6" s="60" t="s">
        <v>37</v>
      </c>
      <c r="B6" s="60">
        <v>69500</v>
      </c>
      <c r="C6" s="61">
        <v>400</v>
      </c>
      <c r="D6" s="61">
        <v>300</v>
      </c>
      <c r="E6" s="60">
        <v>50329.67</v>
      </c>
      <c r="F6" s="63">
        <f>E6/B6</f>
        <v>0.724167913669065</v>
      </c>
      <c r="G6" s="60"/>
    </row>
    <row r="7" customHeight="1" spans="1:7">
      <c r="A7" s="60" t="s">
        <v>23</v>
      </c>
      <c r="B7" s="60">
        <v>56000</v>
      </c>
      <c r="C7" s="61">
        <v>400</v>
      </c>
      <c r="D7" s="61">
        <v>300</v>
      </c>
      <c r="E7" s="60">
        <v>30909.62</v>
      </c>
      <c r="F7" s="63">
        <f>E7/B7</f>
        <v>0.5519575</v>
      </c>
      <c r="G7" s="60"/>
    </row>
    <row r="8" customHeight="1" spans="1:7">
      <c r="A8" s="60" t="s">
        <v>61</v>
      </c>
      <c r="B8" s="60">
        <v>48500</v>
      </c>
      <c r="C8" s="61">
        <v>400</v>
      </c>
      <c r="D8" s="61">
        <v>300</v>
      </c>
      <c r="E8" s="60">
        <v>50199.4</v>
      </c>
      <c r="F8" s="63">
        <f>E8/B8</f>
        <v>1.03503917525773</v>
      </c>
      <c r="G8" s="60">
        <v>400</v>
      </c>
    </row>
    <row r="9" customHeight="1" spans="1:7">
      <c r="A9" s="60" t="s">
        <v>28</v>
      </c>
      <c r="B9" s="60">
        <v>44000</v>
      </c>
      <c r="C9" s="61">
        <v>300</v>
      </c>
      <c r="D9" s="61">
        <v>200</v>
      </c>
      <c r="E9" s="60">
        <v>51537.1</v>
      </c>
      <c r="F9" s="63">
        <f>E9/B9</f>
        <v>1.17129772727273</v>
      </c>
      <c r="G9" s="60">
        <v>300</v>
      </c>
    </row>
    <row r="10" customHeight="1" spans="1:7">
      <c r="A10" s="60" t="s">
        <v>72</v>
      </c>
      <c r="B10" s="60">
        <v>24000</v>
      </c>
      <c r="C10" s="61">
        <v>300</v>
      </c>
      <c r="D10" s="61">
        <v>200</v>
      </c>
      <c r="E10" s="60">
        <v>22441.06</v>
      </c>
      <c r="F10" s="63">
        <f>E10/B10</f>
        <v>0.935044166666667</v>
      </c>
      <c r="G10" s="60">
        <v>200</v>
      </c>
    </row>
    <row r="11" customHeight="1" spans="1:7">
      <c r="A11" s="60" t="s">
        <v>42</v>
      </c>
      <c r="B11" s="60">
        <v>15500</v>
      </c>
      <c r="C11" s="61">
        <v>300</v>
      </c>
      <c r="D11" s="61">
        <v>200</v>
      </c>
      <c r="E11" s="60">
        <v>14701.8</v>
      </c>
      <c r="F11" s="62">
        <f>E11/B11</f>
        <v>0.948503225806452</v>
      </c>
      <c r="G11" s="60">
        <v>200</v>
      </c>
    </row>
  </sheetData>
  <sortState ref="A3:G12">
    <sortCondition ref="B3" descending="1"/>
  </sortState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7"/>
  <sheetViews>
    <sheetView topLeftCell="A92" workbookViewId="0">
      <selection activeCell="D12" sqref="D12"/>
    </sheetView>
  </sheetViews>
  <sheetFormatPr defaultColWidth="9" defaultRowHeight="21" customHeight="1" outlineLevelCol="4"/>
  <cols>
    <col min="2" max="2" width="9" hidden="1" customWidth="1"/>
    <col min="3" max="3" width="21.75" customWidth="1"/>
    <col min="4" max="4" width="34.625" customWidth="1"/>
  </cols>
  <sheetData>
    <row r="1" customHeight="1" spans="1:5">
      <c r="A1" s="1" t="s">
        <v>194</v>
      </c>
      <c r="B1" s="1"/>
      <c r="C1" s="93" t="s">
        <v>195</v>
      </c>
      <c r="D1" s="3" t="s">
        <v>196</v>
      </c>
      <c r="E1" s="4" t="s">
        <v>197</v>
      </c>
    </row>
    <row r="2" customHeight="1" spans="1:5">
      <c r="A2" s="5">
        <v>99821</v>
      </c>
      <c r="B2" s="5" t="s">
        <v>198</v>
      </c>
      <c r="C2" s="94" t="s">
        <v>199</v>
      </c>
      <c r="D2" s="95" t="s">
        <v>200</v>
      </c>
      <c r="E2" s="8" t="s">
        <v>201</v>
      </c>
    </row>
    <row r="3" customHeight="1" spans="1:5">
      <c r="A3" s="9">
        <v>135904</v>
      </c>
      <c r="B3" s="5" t="s">
        <v>198</v>
      </c>
      <c r="C3" s="10" t="s">
        <v>202</v>
      </c>
      <c r="D3" s="10" t="s">
        <v>203</v>
      </c>
      <c r="E3" s="11" t="s">
        <v>201</v>
      </c>
    </row>
    <row r="4" customHeight="1" spans="1:5">
      <c r="A4" s="5">
        <v>168727</v>
      </c>
      <c r="B4" s="5" t="s">
        <v>198</v>
      </c>
      <c r="C4" s="96" t="s">
        <v>202</v>
      </c>
      <c r="D4" s="13" t="s">
        <v>204</v>
      </c>
      <c r="E4" s="8" t="s">
        <v>201</v>
      </c>
    </row>
    <row r="5" customHeight="1" spans="1:5">
      <c r="A5" s="5">
        <v>150626</v>
      </c>
      <c r="B5" s="5" t="s">
        <v>198</v>
      </c>
      <c r="C5" s="94" t="s">
        <v>205</v>
      </c>
      <c r="D5" s="95" t="s">
        <v>206</v>
      </c>
      <c r="E5" s="8" t="s">
        <v>201</v>
      </c>
    </row>
    <row r="6" customHeight="1" spans="1:5">
      <c r="A6" s="5">
        <v>38127</v>
      </c>
      <c r="B6" s="5" t="s">
        <v>198</v>
      </c>
      <c r="C6" s="94" t="s">
        <v>207</v>
      </c>
      <c r="D6" s="95" t="s">
        <v>208</v>
      </c>
      <c r="E6" s="8" t="s">
        <v>209</v>
      </c>
    </row>
    <row r="7" customHeight="1" spans="1:5">
      <c r="A7" s="5">
        <v>135132</v>
      </c>
      <c r="B7" s="5" t="s">
        <v>198</v>
      </c>
      <c r="C7" s="94" t="s">
        <v>207</v>
      </c>
      <c r="D7" s="95" t="s">
        <v>210</v>
      </c>
      <c r="E7" s="8" t="s">
        <v>201</v>
      </c>
    </row>
    <row r="8" customHeight="1" spans="1:5">
      <c r="A8" s="14">
        <v>132525</v>
      </c>
      <c r="B8" s="5" t="s">
        <v>198</v>
      </c>
      <c r="C8" s="15" t="s">
        <v>211</v>
      </c>
      <c r="D8" s="16" t="s">
        <v>212</v>
      </c>
      <c r="E8" s="17" t="s">
        <v>201</v>
      </c>
    </row>
    <row r="9" customHeight="1" spans="1:5">
      <c r="A9" s="5">
        <v>89117</v>
      </c>
      <c r="B9" s="5" t="s">
        <v>198</v>
      </c>
      <c r="C9" s="94" t="s">
        <v>213</v>
      </c>
      <c r="D9" s="95" t="s">
        <v>214</v>
      </c>
      <c r="E9" s="8" t="s">
        <v>201</v>
      </c>
    </row>
    <row r="10" customHeight="1" spans="1:5">
      <c r="A10" s="9">
        <v>126108</v>
      </c>
      <c r="B10" s="5" t="s">
        <v>198</v>
      </c>
      <c r="C10" s="97" t="s">
        <v>213</v>
      </c>
      <c r="D10" s="97" t="s">
        <v>215</v>
      </c>
      <c r="E10" s="11" t="s">
        <v>201</v>
      </c>
    </row>
    <row r="11" customHeight="1" spans="1:5">
      <c r="A11" s="9">
        <v>41186</v>
      </c>
      <c r="B11" s="5" t="s">
        <v>198</v>
      </c>
      <c r="C11" s="97" t="s">
        <v>216</v>
      </c>
      <c r="D11" s="97" t="s">
        <v>217</v>
      </c>
      <c r="E11" s="11" t="s">
        <v>201</v>
      </c>
    </row>
    <row r="12" customHeight="1" spans="1:5">
      <c r="A12" s="5">
        <v>135540</v>
      </c>
      <c r="B12" s="5" t="s">
        <v>198</v>
      </c>
      <c r="C12" s="94" t="s">
        <v>216</v>
      </c>
      <c r="D12" s="95" t="s">
        <v>218</v>
      </c>
      <c r="E12" s="8" t="s">
        <v>201</v>
      </c>
    </row>
    <row r="13" customHeight="1" spans="1:5">
      <c r="A13" s="19">
        <v>120753</v>
      </c>
      <c r="B13" s="5" t="s">
        <v>198</v>
      </c>
      <c r="C13" s="98" t="s">
        <v>219</v>
      </c>
      <c r="D13" s="99" t="s">
        <v>220</v>
      </c>
      <c r="E13" s="8" t="s">
        <v>201</v>
      </c>
    </row>
    <row r="14" customHeight="1" spans="1:5">
      <c r="A14" s="5">
        <v>24038</v>
      </c>
      <c r="B14" s="5" t="s">
        <v>198</v>
      </c>
      <c r="C14" s="94" t="s">
        <v>221</v>
      </c>
      <c r="D14" s="95" t="s">
        <v>200</v>
      </c>
      <c r="E14" s="8" t="s">
        <v>201</v>
      </c>
    </row>
    <row r="15" customHeight="1" spans="1:5">
      <c r="A15" s="5">
        <v>152765</v>
      </c>
      <c r="B15" s="5" t="s">
        <v>198</v>
      </c>
      <c r="C15" s="94" t="s">
        <v>222</v>
      </c>
      <c r="D15" s="95" t="s">
        <v>206</v>
      </c>
      <c r="E15" s="8" t="s">
        <v>201</v>
      </c>
    </row>
    <row r="16" customHeight="1" spans="1:5">
      <c r="A16" s="5">
        <v>73485</v>
      </c>
      <c r="B16" s="5" t="s">
        <v>198</v>
      </c>
      <c r="C16" s="94" t="s">
        <v>223</v>
      </c>
      <c r="D16" s="95" t="s">
        <v>224</v>
      </c>
      <c r="E16" s="8" t="s">
        <v>201</v>
      </c>
    </row>
    <row r="17" customHeight="1" spans="1:5">
      <c r="A17" s="5">
        <v>183811</v>
      </c>
      <c r="B17" s="5" t="s">
        <v>198</v>
      </c>
      <c r="C17" s="6" t="s">
        <v>223</v>
      </c>
      <c r="D17" s="7" t="s">
        <v>225</v>
      </c>
      <c r="E17" s="8" t="s">
        <v>226</v>
      </c>
    </row>
    <row r="18" customHeight="1" spans="1:5">
      <c r="A18" s="5">
        <v>157164</v>
      </c>
      <c r="B18" s="5" t="s">
        <v>198</v>
      </c>
      <c r="C18" s="94" t="s">
        <v>227</v>
      </c>
      <c r="D18" s="95" t="s">
        <v>228</v>
      </c>
      <c r="E18" s="8" t="s">
        <v>201</v>
      </c>
    </row>
    <row r="19" customHeight="1" spans="1:5">
      <c r="A19" s="5">
        <v>152000</v>
      </c>
      <c r="B19" s="5" t="s">
        <v>198</v>
      </c>
      <c r="C19" s="94" t="s">
        <v>229</v>
      </c>
      <c r="D19" s="95" t="s">
        <v>206</v>
      </c>
      <c r="E19" s="8" t="s">
        <v>201</v>
      </c>
    </row>
    <row r="20" customHeight="1" spans="1:5">
      <c r="A20" s="5">
        <v>120670</v>
      </c>
      <c r="B20" s="5" t="s">
        <v>198</v>
      </c>
      <c r="C20" s="94" t="s">
        <v>230</v>
      </c>
      <c r="D20" s="95" t="s">
        <v>231</v>
      </c>
      <c r="E20" s="8" t="s">
        <v>201</v>
      </c>
    </row>
    <row r="21" customHeight="1" spans="1:5">
      <c r="A21" s="5">
        <v>48851</v>
      </c>
      <c r="B21" s="5" t="s">
        <v>198</v>
      </c>
      <c r="C21" s="94" t="s">
        <v>232</v>
      </c>
      <c r="D21" s="95" t="s">
        <v>233</v>
      </c>
      <c r="E21" s="8" t="s">
        <v>201</v>
      </c>
    </row>
    <row r="22" customHeight="1" spans="1:5">
      <c r="A22" s="5">
        <v>92130</v>
      </c>
      <c r="B22" s="5" t="s">
        <v>198</v>
      </c>
      <c r="C22" s="94" t="s">
        <v>234</v>
      </c>
      <c r="D22" s="95" t="s">
        <v>235</v>
      </c>
      <c r="E22" s="8" t="s">
        <v>201</v>
      </c>
    </row>
    <row r="23" customHeight="1" spans="1:5">
      <c r="A23" s="5">
        <v>30790</v>
      </c>
      <c r="B23" s="5" t="s">
        <v>198</v>
      </c>
      <c r="C23" s="94" t="s">
        <v>236</v>
      </c>
      <c r="D23" s="100" t="s">
        <v>237</v>
      </c>
      <c r="E23" s="8" t="s">
        <v>201</v>
      </c>
    </row>
    <row r="24" customHeight="1" spans="1:5">
      <c r="A24" s="14">
        <v>51111</v>
      </c>
      <c r="B24" s="5" t="s">
        <v>198</v>
      </c>
      <c r="C24" s="23" t="s">
        <v>238</v>
      </c>
      <c r="D24" s="23" t="s">
        <v>239</v>
      </c>
      <c r="E24" s="17" t="s">
        <v>201</v>
      </c>
    </row>
    <row r="25" customHeight="1" spans="1:5">
      <c r="A25" s="14">
        <v>185513</v>
      </c>
      <c r="B25" s="5" t="s">
        <v>198</v>
      </c>
      <c r="C25" s="15" t="s">
        <v>238</v>
      </c>
      <c r="D25" s="16" t="s">
        <v>240</v>
      </c>
      <c r="E25" s="17" t="s">
        <v>201</v>
      </c>
    </row>
    <row r="26" customHeight="1" spans="1:5">
      <c r="A26" s="5">
        <v>151010</v>
      </c>
      <c r="B26" s="5" t="s">
        <v>198</v>
      </c>
      <c r="C26" s="94" t="s">
        <v>241</v>
      </c>
      <c r="D26" s="95" t="s">
        <v>206</v>
      </c>
      <c r="E26" s="8" t="s">
        <v>201</v>
      </c>
    </row>
    <row r="27" customHeight="1" spans="1:5">
      <c r="A27" s="5">
        <v>42956</v>
      </c>
      <c r="B27" s="5" t="s">
        <v>198</v>
      </c>
      <c r="C27" s="94" t="s">
        <v>242</v>
      </c>
      <c r="D27" s="95" t="s">
        <v>243</v>
      </c>
      <c r="E27" s="8" t="s">
        <v>201</v>
      </c>
    </row>
    <row r="28" customHeight="1" spans="1:5">
      <c r="A28" s="5">
        <v>152763</v>
      </c>
      <c r="B28" s="5" t="s">
        <v>198</v>
      </c>
      <c r="C28" s="94" t="s">
        <v>244</v>
      </c>
      <c r="D28" s="95" t="s">
        <v>206</v>
      </c>
      <c r="E28" s="8" t="s">
        <v>201</v>
      </c>
    </row>
    <row r="29" customHeight="1" spans="1:5">
      <c r="A29" s="9">
        <v>57968</v>
      </c>
      <c r="B29" s="5" t="s">
        <v>198</v>
      </c>
      <c r="C29" s="10" t="s">
        <v>245</v>
      </c>
      <c r="D29" s="10" t="s">
        <v>246</v>
      </c>
      <c r="E29" s="11" t="s">
        <v>247</v>
      </c>
    </row>
    <row r="30" customHeight="1" spans="1:5">
      <c r="A30" s="14">
        <v>104642</v>
      </c>
      <c r="B30" s="5" t="s">
        <v>198</v>
      </c>
      <c r="C30" s="15" t="s">
        <v>248</v>
      </c>
      <c r="D30" s="95" t="s">
        <v>249</v>
      </c>
      <c r="E30" s="17" t="s">
        <v>201</v>
      </c>
    </row>
    <row r="31" customHeight="1" spans="1:5">
      <c r="A31" s="5">
        <v>196166</v>
      </c>
      <c r="B31" s="5" t="s">
        <v>198</v>
      </c>
      <c r="C31" s="24" t="s">
        <v>250</v>
      </c>
      <c r="D31" s="95" t="s">
        <v>206</v>
      </c>
      <c r="E31" s="8" t="s">
        <v>201</v>
      </c>
    </row>
    <row r="32" customHeight="1" spans="1:5">
      <c r="A32" s="5">
        <v>58880</v>
      </c>
      <c r="B32" s="5" t="s">
        <v>198</v>
      </c>
      <c r="C32" s="94" t="s">
        <v>251</v>
      </c>
      <c r="D32" s="95" t="s">
        <v>252</v>
      </c>
      <c r="E32" s="8" t="s">
        <v>209</v>
      </c>
    </row>
    <row r="33" customHeight="1" spans="1:5">
      <c r="A33" s="14">
        <v>231676</v>
      </c>
      <c r="B33" s="5" t="s">
        <v>198</v>
      </c>
      <c r="C33" s="25" t="s">
        <v>251</v>
      </c>
      <c r="D33" s="25" t="s">
        <v>253</v>
      </c>
      <c r="E33" s="26" t="s">
        <v>209</v>
      </c>
    </row>
    <row r="34" customHeight="1" spans="1:5">
      <c r="A34" s="5">
        <v>136401</v>
      </c>
      <c r="B34" s="5" t="s">
        <v>198</v>
      </c>
      <c r="C34" s="94" t="s">
        <v>254</v>
      </c>
      <c r="D34" s="95" t="s">
        <v>255</v>
      </c>
      <c r="E34" s="8" t="s">
        <v>247</v>
      </c>
    </row>
    <row r="35" customHeight="1" spans="1:5">
      <c r="A35" s="14">
        <v>135133</v>
      </c>
      <c r="B35" s="5" t="s">
        <v>198</v>
      </c>
      <c r="C35" s="15" t="s">
        <v>256</v>
      </c>
      <c r="D35" s="16" t="s">
        <v>257</v>
      </c>
      <c r="E35" s="17" t="s">
        <v>201</v>
      </c>
    </row>
    <row r="36" customHeight="1" spans="1:5">
      <c r="A36" s="14">
        <v>185604</v>
      </c>
      <c r="B36" s="5" t="s">
        <v>198</v>
      </c>
      <c r="C36" s="15" t="s">
        <v>256</v>
      </c>
      <c r="D36" s="16" t="s">
        <v>258</v>
      </c>
      <c r="E36" s="17" t="s">
        <v>201</v>
      </c>
    </row>
    <row r="37" customHeight="1" spans="1:5">
      <c r="A37" s="14">
        <v>120776</v>
      </c>
      <c r="B37" s="5" t="s">
        <v>198</v>
      </c>
      <c r="C37" s="27" t="s">
        <v>259</v>
      </c>
      <c r="D37" s="28" t="s">
        <v>260</v>
      </c>
      <c r="E37" s="17" t="s">
        <v>201</v>
      </c>
    </row>
    <row r="38" customHeight="1" spans="1:5">
      <c r="A38" s="14">
        <v>27622</v>
      </c>
      <c r="B38" s="5" t="s">
        <v>198</v>
      </c>
      <c r="C38" s="15" t="s">
        <v>261</v>
      </c>
      <c r="D38" s="16" t="s">
        <v>257</v>
      </c>
      <c r="E38" s="17" t="s">
        <v>201</v>
      </c>
    </row>
    <row r="39" customHeight="1" spans="1:5">
      <c r="A39" s="14">
        <v>185549</v>
      </c>
      <c r="B39" s="5" t="s">
        <v>198</v>
      </c>
      <c r="C39" s="15" t="s">
        <v>261</v>
      </c>
      <c r="D39" s="16" t="s">
        <v>258</v>
      </c>
      <c r="E39" s="17" t="s">
        <v>201</v>
      </c>
    </row>
    <row r="40" customHeight="1" spans="1:5">
      <c r="A40" s="5">
        <v>40223</v>
      </c>
      <c r="B40" s="5" t="s">
        <v>198</v>
      </c>
      <c r="C40" s="94" t="s">
        <v>262</v>
      </c>
      <c r="D40" s="95" t="s">
        <v>263</v>
      </c>
      <c r="E40" s="8" t="s">
        <v>201</v>
      </c>
    </row>
    <row r="41" customHeight="1" spans="1:5">
      <c r="A41" s="5">
        <v>39911</v>
      </c>
      <c r="B41" s="5" t="s">
        <v>198</v>
      </c>
      <c r="C41" s="94" t="s">
        <v>264</v>
      </c>
      <c r="D41" s="95" t="s">
        <v>233</v>
      </c>
      <c r="E41" s="8" t="s">
        <v>201</v>
      </c>
    </row>
    <row r="42" customHeight="1" spans="1:5">
      <c r="A42" s="5">
        <v>28935</v>
      </c>
      <c r="B42" s="5" t="s">
        <v>198</v>
      </c>
      <c r="C42" s="94" t="s">
        <v>265</v>
      </c>
      <c r="D42" s="95" t="s">
        <v>266</v>
      </c>
      <c r="E42" s="8" t="s">
        <v>247</v>
      </c>
    </row>
    <row r="43" customHeight="1" spans="1:5">
      <c r="A43" s="5">
        <v>148890</v>
      </c>
      <c r="B43" s="5" t="s">
        <v>198</v>
      </c>
      <c r="C43" s="94" t="s">
        <v>267</v>
      </c>
      <c r="D43" s="95" t="s">
        <v>206</v>
      </c>
      <c r="E43" s="8" t="s">
        <v>201</v>
      </c>
    </row>
    <row r="44" customHeight="1" spans="1:5">
      <c r="A44" s="5">
        <v>148056</v>
      </c>
      <c r="B44" s="5" t="s">
        <v>198</v>
      </c>
      <c r="C44" s="94" t="s">
        <v>268</v>
      </c>
      <c r="D44" s="95" t="s">
        <v>206</v>
      </c>
      <c r="E44" s="8" t="s">
        <v>201</v>
      </c>
    </row>
    <row r="45" customHeight="1" spans="1:5">
      <c r="A45" s="5">
        <v>47830</v>
      </c>
      <c r="B45" s="5" t="s">
        <v>198</v>
      </c>
      <c r="C45" s="94" t="s">
        <v>269</v>
      </c>
      <c r="D45" s="95" t="s">
        <v>208</v>
      </c>
      <c r="E45" s="8" t="s">
        <v>209</v>
      </c>
    </row>
    <row r="46" customHeight="1" spans="1:5">
      <c r="A46" s="5">
        <v>210499</v>
      </c>
      <c r="B46" s="5" t="s">
        <v>198</v>
      </c>
      <c r="C46" s="94" t="s">
        <v>269</v>
      </c>
      <c r="D46" s="95" t="s">
        <v>270</v>
      </c>
      <c r="E46" s="8" t="s">
        <v>201</v>
      </c>
    </row>
    <row r="47" customHeight="1" spans="1:5">
      <c r="A47" s="5">
        <v>148055</v>
      </c>
      <c r="B47" s="5" t="s">
        <v>198</v>
      </c>
      <c r="C47" s="94" t="s">
        <v>271</v>
      </c>
      <c r="D47" s="95" t="s">
        <v>206</v>
      </c>
      <c r="E47" s="8" t="s">
        <v>201</v>
      </c>
    </row>
    <row r="48" customHeight="1" spans="1:5">
      <c r="A48" s="5">
        <v>109250</v>
      </c>
      <c r="B48" s="5" t="s">
        <v>198</v>
      </c>
      <c r="C48" s="94" t="s">
        <v>272</v>
      </c>
      <c r="D48" s="95" t="s">
        <v>200</v>
      </c>
      <c r="E48" s="8" t="s">
        <v>201</v>
      </c>
    </row>
    <row r="49" customHeight="1" spans="1:5">
      <c r="A49" s="5">
        <v>96799</v>
      </c>
      <c r="B49" s="5" t="s">
        <v>198</v>
      </c>
      <c r="C49" s="94" t="s">
        <v>273</v>
      </c>
      <c r="D49" s="95" t="s">
        <v>200</v>
      </c>
      <c r="E49" s="8" t="s">
        <v>201</v>
      </c>
    </row>
    <row r="50" customHeight="1" spans="1:5">
      <c r="A50" s="5">
        <v>144706</v>
      </c>
      <c r="B50" s="5" t="s">
        <v>198</v>
      </c>
      <c r="C50" s="94" t="s">
        <v>274</v>
      </c>
      <c r="D50" s="95" t="s">
        <v>206</v>
      </c>
      <c r="E50" s="8" t="s">
        <v>201</v>
      </c>
    </row>
    <row r="51" customHeight="1" spans="1:5">
      <c r="A51" s="19">
        <v>45545</v>
      </c>
      <c r="B51" s="5" t="s">
        <v>198</v>
      </c>
      <c r="C51" s="98" t="s">
        <v>275</v>
      </c>
      <c r="D51" s="101" t="s">
        <v>276</v>
      </c>
      <c r="E51" s="8" t="s">
        <v>201</v>
      </c>
    </row>
    <row r="52" customHeight="1" spans="1:5">
      <c r="A52" s="9">
        <v>53955</v>
      </c>
      <c r="B52" s="5" t="s">
        <v>198</v>
      </c>
      <c r="C52" s="30" t="s">
        <v>275</v>
      </c>
      <c r="D52" s="30" t="s">
        <v>277</v>
      </c>
      <c r="E52" s="11" t="s">
        <v>201</v>
      </c>
    </row>
    <row r="53" customHeight="1" spans="1:5">
      <c r="A53" s="5">
        <v>83269</v>
      </c>
      <c r="B53" s="5" t="s">
        <v>198</v>
      </c>
      <c r="C53" s="94" t="s">
        <v>278</v>
      </c>
      <c r="D53" s="95" t="s">
        <v>279</v>
      </c>
      <c r="E53" s="8" t="s">
        <v>201</v>
      </c>
    </row>
    <row r="54" customHeight="1" spans="1:5">
      <c r="A54" s="5">
        <v>14438</v>
      </c>
      <c r="B54" s="5" t="s">
        <v>198</v>
      </c>
      <c r="C54" s="94" t="s">
        <v>280</v>
      </c>
      <c r="D54" s="95" t="s">
        <v>281</v>
      </c>
      <c r="E54" s="8" t="s">
        <v>247</v>
      </c>
    </row>
    <row r="55" customHeight="1" spans="1:5">
      <c r="A55" s="9">
        <v>109794</v>
      </c>
      <c r="B55" s="5" t="s">
        <v>198</v>
      </c>
      <c r="C55" s="31" t="s">
        <v>280</v>
      </c>
      <c r="D55" s="31" t="s">
        <v>282</v>
      </c>
      <c r="E55" s="32" t="s">
        <v>201</v>
      </c>
    </row>
    <row r="56" customHeight="1" spans="1:5">
      <c r="A56" s="5">
        <v>45500</v>
      </c>
      <c r="B56" s="5" t="s">
        <v>198</v>
      </c>
      <c r="C56" s="94" t="s">
        <v>283</v>
      </c>
      <c r="D56" s="95" t="s">
        <v>233</v>
      </c>
      <c r="E56" s="8" t="s">
        <v>201</v>
      </c>
    </row>
    <row r="57" customHeight="1" spans="1:5">
      <c r="A57" s="5">
        <v>2134</v>
      </c>
      <c r="B57" s="5" t="s">
        <v>198</v>
      </c>
      <c r="C57" s="94" t="s">
        <v>284</v>
      </c>
      <c r="D57" s="95" t="s">
        <v>281</v>
      </c>
      <c r="E57" s="8" t="s">
        <v>247</v>
      </c>
    </row>
    <row r="58" customHeight="1" spans="1:5">
      <c r="A58" s="5">
        <v>10967</v>
      </c>
      <c r="B58" s="5" t="s">
        <v>198</v>
      </c>
      <c r="C58" s="94" t="s">
        <v>285</v>
      </c>
      <c r="D58" s="95" t="s">
        <v>286</v>
      </c>
      <c r="E58" s="8" t="s">
        <v>201</v>
      </c>
    </row>
    <row r="59" customHeight="1" spans="1:5">
      <c r="A59" s="5">
        <v>148888</v>
      </c>
      <c r="B59" s="5" t="s">
        <v>198</v>
      </c>
      <c r="C59" s="94" t="s">
        <v>287</v>
      </c>
      <c r="D59" s="95" t="s">
        <v>206</v>
      </c>
      <c r="E59" s="8" t="s">
        <v>201</v>
      </c>
    </row>
    <row r="60" customHeight="1" spans="1:5">
      <c r="A60" s="5">
        <v>148531</v>
      </c>
      <c r="B60" s="5" t="s">
        <v>198</v>
      </c>
      <c r="C60" s="102" t="s">
        <v>288</v>
      </c>
      <c r="D60" s="103" t="s">
        <v>206</v>
      </c>
      <c r="E60" s="35" t="s">
        <v>201</v>
      </c>
    </row>
    <row r="61" customHeight="1" spans="1:5">
      <c r="A61" s="14">
        <v>185603</v>
      </c>
      <c r="B61" s="5" t="s">
        <v>198</v>
      </c>
      <c r="C61" s="15" t="s">
        <v>289</v>
      </c>
      <c r="D61" s="16" t="s">
        <v>290</v>
      </c>
      <c r="E61" s="17" t="s">
        <v>201</v>
      </c>
    </row>
    <row r="62" customHeight="1" spans="1:5">
      <c r="A62" s="5">
        <v>45012</v>
      </c>
      <c r="B62" s="5" t="s">
        <v>198</v>
      </c>
      <c r="C62" s="94" t="s">
        <v>291</v>
      </c>
      <c r="D62" s="95" t="s">
        <v>200</v>
      </c>
      <c r="E62" s="8" t="s">
        <v>201</v>
      </c>
    </row>
    <row r="63" customHeight="1" spans="1:5">
      <c r="A63" s="5">
        <v>134968</v>
      </c>
      <c r="B63" s="5" t="s">
        <v>198</v>
      </c>
      <c r="C63" s="94" t="s">
        <v>292</v>
      </c>
      <c r="D63" s="95" t="s">
        <v>249</v>
      </c>
      <c r="E63" s="8" t="s">
        <v>201</v>
      </c>
    </row>
    <row r="64" customHeight="1" spans="1:5">
      <c r="A64" s="5">
        <v>148769</v>
      </c>
      <c r="B64" s="5" t="s">
        <v>198</v>
      </c>
      <c r="C64" s="94" t="s">
        <v>293</v>
      </c>
      <c r="D64" s="95" t="s">
        <v>206</v>
      </c>
      <c r="E64" s="8" t="s">
        <v>201</v>
      </c>
    </row>
    <row r="65" customHeight="1" spans="1:5">
      <c r="A65" s="5">
        <v>90611</v>
      </c>
      <c r="B65" s="5" t="s">
        <v>198</v>
      </c>
      <c r="C65" s="94" t="s">
        <v>294</v>
      </c>
      <c r="D65" s="95" t="s">
        <v>295</v>
      </c>
      <c r="E65" s="8" t="s">
        <v>201</v>
      </c>
    </row>
    <row r="66" customHeight="1" spans="1:5">
      <c r="A66" s="5">
        <v>126109</v>
      </c>
      <c r="B66" s="5" t="s">
        <v>198</v>
      </c>
      <c r="C66" s="94" t="s">
        <v>296</v>
      </c>
      <c r="D66" s="95" t="s">
        <v>200</v>
      </c>
      <c r="E66" s="8" t="s">
        <v>201</v>
      </c>
    </row>
    <row r="67" customHeight="1" spans="1:5">
      <c r="A67" s="5">
        <v>22671</v>
      </c>
      <c r="B67" s="5" t="s">
        <v>198</v>
      </c>
      <c r="C67" s="94" t="s">
        <v>297</v>
      </c>
      <c r="D67" s="95" t="s">
        <v>298</v>
      </c>
      <c r="E67" s="8" t="s">
        <v>226</v>
      </c>
    </row>
    <row r="68" customHeight="1" spans="1:5">
      <c r="A68" s="14">
        <v>176650</v>
      </c>
      <c r="B68" s="5" t="s">
        <v>198</v>
      </c>
      <c r="C68" s="15" t="s">
        <v>299</v>
      </c>
      <c r="D68" s="16" t="s">
        <v>300</v>
      </c>
      <c r="E68" s="17" t="s">
        <v>201</v>
      </c>
    </row>
    <row r="69" customHeight="1" spans="1:5">
      <c r="A69" s="5">
        <v>109800</v>
      </c>
      <c r="B69" s="5" t="s">
        <v>198</v>
      </c>
      <c r="C69" s="94" t="s">
        <v>301</v>
      </c>
      <c r="D69" s="95" t="s">
        <v>200</v>
      </c>
      <c r="E69" s="8" t="s">
        <v>201</v>
      </c>
    </row>
    <row r="70" customHeight="1" spans="1:5">
      <c r="A70" s="5">
        <v>158053</v>
      </c>
      <c r="B70" s="5" t="s">
        <v>198</v>
      </c>
      <c r="C70" s="94" t="s">
        <v>302</v>
      </c>
      <c r="D70" s="95" t="s">
        <v>200</v>
      </c>
      <c r="E70" s="8" t="s">
        <v>201</v>
      </c>
    </row>
    <row r="71" customHeight="1" spans="1:5">
      <c r="A71" s="5">
        <v>8130</v>
      </c>
      <c r="B71" s="5" t="s">
        <v>198</v>
      </c>
      <c r="C71" s="94" t="s">
        <v>303</v>
      </c>
      <c r="D71" s="95" t="s">
        <v>304</v>
      </c>
      <c r="E71" s="8" t="s">
        <v>247</v>
      </c>
    </row>
    <row r="72" customHeight="1" spans="1:5">
      <c r="A72" s="9">
        <v>30439</v>
      </c>
      <c r="B72" s="5" t="s">
        <v>198</v>
      </c>
      <c r="C72" s="97" t="s">
        <v>303</v>
      </c>
      <c r="D72" s="97" t="s">
        <v>305</v>
      </c>
      <c r="E72" s="11" t="s">
        <v>201</v>
      </c>
    </row>
    <row r="73" customHeight="1" spans="1:5">
      <c r="A73" s="5">
        <v>45137</v>
      </c>
      <c r="B73" s="5" t="s">
        <v>198</v>
      </c>
      <c r="C73" s="94" t="s">
        <v>306</v>
      </c>
      <c r="D73" s="95" t="s">
        <v>249</v>
      </c>
      <c r="E73" s="8" t="s">
        <v>201</v>
      </c>
    </row>
    <row r="74" customHeight="1" spans="1:5">
      <c r="A74" s="9">
        <v>128130</v>
      </c>
      <c r="B74" s="5" t="s">
        <v>198</v>
      </c>
      <c r="C74" s="10" t="s">
        <v>306</v>
      </c>
      <c r="D74" s="10" t="s">
        <v>307</v>
      </c>
      <c r="E74" s="11" t="s">
        <v>201</v>
      </c>
    </row>
    <row r="75" customHeight="1" spans="1:5">
      <c r="A75" s="14">
        <v>185595</v>
      </c>
      <c r="B75" s="5" t="s">
        <v>198</v>
      </c>
      <c r="C75" s="15" t="s">
        <v>306</v>
      </c>
      <c r="D75" s="16" t="s">
        <v>308</v>
      </c>
      <c r="E75" s="17" t="s">
        <v>201</v>
      </c>
    </row>
    <row r="76" customHeight="1" spans="1:5">
      <c r="A76" s="5">
        <v>38126</v>
      </c>
      <c r="B76" s="5" t="s">
        <v>198</v>
      </c>
      <c r="C76" s="94" t="s">
        <v>309</v>
      </c>
      <c r="D76" s="95" t="s">
        <v>310</v>
      </c>
      <c r="E76" s="8" t="s">
        <v>247</v>
      </c>
    </row>
    <row r="77" customHeight="1" spans="1:5">
      <c r="A77" s="5">
        <v>45478</v>
      </c>
      <c r="B77" s="5" t="s">
        <v>198</v>
      </c>
      <c r="C77" s="94" t="s">
        <v>311</v>
      </c>
      <c r="D77" s="95" t="s">
        <v>231</v>
      </c>
      <c r="E77" s="8" t="s">
        <v>201</v>
      </c>
    </row>
    <row r="78" customHeight="1" spans="1:5">
      <c r="A78" s="5">
        <v>35084</v>
      </c>
      <c r="B78" s="5" t="s">
        <v>198</v>
      </c>
      <c r="C78" s="94" t="s">
        <v>312</v>
      </c>
      <c r="D78" s="95" t="s">
        <v>200</v>
      </c>
      <c r="E78" s="8" t="s">
        <v>201</v>
      </c>
    </row>
    <row r="79" customHeight="1" spans="1:5">
      <c r="A79" s="5">
        <v>119289</v>
      </c>
      <c r="B79" s="5" t="s">
        <v>198</v>
      </c>
      <c r="C79" s="94" t="s">
        <v>313</v>
      </c>
      <c r="D79" s="95" t="s">
        <v>200</v>
      </c>
      <c r="E79" s="8" t="s">
        <v>201</v>
      </c>
    </row>
    <row r="80" customHeight="1" spans="1:5">
      <c r="A80" s="5">
        <v>135545</v>
      </c>
      <c r="B80" s="5" t="s">
        <v>198</v>
      </c>
      <c r="C80" s="94" t="s">
        <v>313</v>
      </c>
      <c r="D80" s="95" t="s">
        <v>314</v>
      </c>
      <c r="E80" s="8" t="s">
        <v>201</v>
      </c>
    </row>
    <row r="81" customHeight="1" spans="1:5">
      <c r="A81" s="14">
        <v>185482</v>
      </c>
      <c r="B81" s="5" t="s">
        <v>198</v>
      </c>
      <c r="C81" s="15" t="s">
        <v>313</v>
      </c>
      <c r="D81" s="16" t="s">
        <v>315</v>
      </c>
      <c r="E81" s="17" t="s">
        <v>201</v>
      </c>
    </row>
    <row r="82" customHeight="1" spans="1:5">
      <c r="A82" s="14">
        <v>195616</v>
      </c>
      <c r="B82" s="5" t="s">
        <v>198</v>
      </c>
      <c r="C82" s="25" t="s">
        <v>313</v>
      </c>
      <c r="D82" s="25" t="s">
        <v>255</v>
      </c>
      <c r="E82" s="26" t="s">
        <v>247</v>
      </c>
    </row>
    <row r="83" customHeight="1" spans="1:5">
      <c r="A83" s="5">
        <v>47163</v>
      </c>
      <c r="B83" s="5" t="s">
        <v>198</v>
      </c>
      <c r="C83" s="94" t="s">
        <v>316</v>
      </c>
      <c r="D83" s="95" t="s">
        <v>317</v>
      </c>
      <c r="E83" s="8" t="s">
        <v>201</v>
      </c>
    </row>
    <row r="84" customHeight="1" spans="1:5">
      <c r="A84" s="5">
        <v>126570</v>
      </c>
      <c r="B84" s="5" t="s">
        <v>198</v>
      </c>
      <c r="C84" s="94" t="s">
        <v>318</v>
      </c>
      <c r="D84" s="95" t="s">
        <v>200</v>
      </c>
      <c r="E84" s="8" t="s">
        <v>201</v>
      </c>
    </row>
    <row r="85" customHeight="1" spans="1:5">
      <c r="A85" s="5">
        <v>72511</v>
      </c>
      <c r="B85" s="5" t="s">
        <v>198</v>
      </c>
      <c r="C85" s="94" t="s">
        <v>319</v>
      </c>
      <c r="D85" s="95" t="s">
        <v>320</v>
      </c>
      <c r="E85" s="8" t="s">
        <v>201</v>
      </c>
    </row>
    <row r="86" customHeight="1" spans="1:5">
      <c r="A86" s="9">
        <v>218996</v>
      </c>
      <c r="B86" s="5" t="s">
        <v>198</v>
      </c>
      <c r="C86" s="97" t="s">
        <v>319</v>
      </c>
      <c r="D86" s="30" t="s">
        <v>321</v>
      </c>
      <c r="E86" s="11" t="s">
        <v>201</v>
      </c>
    </row>
    <row r="87" customHeight="1" spans="1:5">
      <c r="A87" s="14">
        <v>190079</v>
      </c>
      <c r="B87" s="5" t="s">
        <v>198</v>
      </c>
      <c r="C87" s="15" t="s">
        <v>322</v>
      </c>
      <c r="D87" s="104" t="s">
        <v>323</v>
      </c>
      <c r="E87" s="17" t="s">
        <v>201</v>
      </c>
    </row>
    <row r="88" customHeight="1" spans="1:5">
      <c r="A88" s="9">
        <v>154678</v>
      </c>
      <c r="B88" s="5" t="s">
        <v>198</v>
      </c>
      <c r="C88" s="10" t="s">
        <v>324</v>
      </c>
      <c r="D88" s="10" t="s">
        <v>325</v>
      </c>
      <c r="E88" s="11" t="s">
        <v>226</v>
      </c>
    </row>
    <row r="89" customHeight="1" spans="1:5">
      <c r="A89" s="37">
        <v>173754</v>
      </c>
      <c r="B89" s="5" t="s">
        <v>198</v>
      </c>
      <c r="C89" s="105" t="s">
        <v>324</v>
      </c>
      <c r="D89" s="39" t="s">
        <v>326</v>
      </c>
      <c r="E89" s="40" t="s">
        <v>201</v>
      </c>
    </row>
    <row r="90" customHeight="1" spans="1:5">
      <c r="A90" s="5">
        <v>40226</v>
      </c>
      <c r="B90" s="5" t="s">
        <v>198</v>
      </c>
      <c r="C90" s="106" t="s">
        <v>327</v>
      </c>
      <c r="D90" s="107" t="s">
        <v>328</v>
      </c>
      <c r="E90" s="8" t="s">
        <v>201</v>
      </c>
    </row>
    <row r="91" customHeight="1" spans="1:5">
      <c r="A91" s="5">
        <v>166880</v>
      </c>
      <c r="B91" s="5" t="s">
        <v>198</v>
      </c>
      <c r="C91" s="106" t="s">
        <v>327</v>
      </c>
      <c r="D91" s="43" t="s">
        <v>329</v>
      </c>
      <c r="E91" s="8" t="s">
        <v>226</v>
      </c>
    </row>
    <row r="92" customHeight="1" spans="1:5">
      <c r="A92" s="9">
        <v>227792</v>
      </c>
      <c r="B92" s="5" t="s">
        <v>198</v>
      </c>
      <c r="C92" s="31" t="s">
        <v>327</v>
      </c>
      <c r="D92" s="31" t="s">
        <v>330</v>
      </c>
      <c r="E92" s="32" t="s">
        <v>201</v>
      </c>
    </row>
    <row r="93" customHeight="1" spans="1:5">
      <c r="A93" s="5">
        <v>37050</v>
      </c>
      <c r="B93" s="5" t="s">
        <v>198</v>
      </c>
      <c r="C93" s="94" t="s">
        <v>331</v>
      </c>
      <c r="D93" s="95" t="s">
        <v>208</v>
      </c>
      <c r="E93" s="8" t="s">
        <v>209</v>
      </c>
    </row>
    <row r="94" customHeight="1" spans="1:5">
      <c r="A94" s="14">
        <v>230468</v>
      </c>
      <c r="B94" s="5" t="s">
        <v>198</v>
      </c>
      <c r="C94" s="25" t="s">
        <v>331</v>
      </c>
      <c r="D94" s="25" t="s">
        <v>332</v>
      </c>
      <c r="E94" s="26" t="s">
        <v>209</v>
      </c>
    </row>
    <row r="95" customHeight="1" spans="1:5">
      <c r="A95" s="5">
        <v>171131</v>
      </c>
      <c r="B95" s="5" t="s">
        <v>198</v>
      </c>
      <c r="C95" s="94" t="s">
        <v>333</v>
      </c>
      <c r="D95" s="44" t="s">
        <v>334</v>
      </c>
      <c r="E95" s="8" t="s">
        <v>201</v>
      </c>
    </row>
    <row r="96" customHeight="1" spans="1:5">
      <c r="A96" s="5">
        <v>45501</v>
      </c>
      <c r="B96" s="5" t="s">
        <v>198</v>
      </c>
      <c r="C96" s="94" t="s">
        <v>335</v>
      </c>
      <c r="D96" s="95" t="s">
        <v>231</v>
      </c>
      <c r="E96" s="8" t="s">
        <v>201</v>
      </c>
    </row>
    <row r="97" customHeight="1" spans="1:5">
      <c r="A97" s="45">
        <v>70874</v>
      </c>
      <c r="B97" s="5" t="s">
        <v>198</v>
      </c>
      <c r="C97" s="108" t="s">
        <v>336</v>
      </c>
      <c r="D97" s="109" t="s">
        <v>337</v>
      </c>
      <c r="E97" s="48" t="s">
        <v>201</v>
      </c>
    </row>
    <row r="98" customHeight="1" spans="1:5">
      <c r="A98" s="5">
        <v>27623</v>
      </c>
      <c r="B98" s="5" t="s">
        <v>198</v>
      </c>
      <c r="C98" s="94" t="s">
        <v>338</v>
      </c>
      <c r="D98" s="95" t="s">
        <v>339</v>
      </c>
      <c r="E98" s="8" t="s">
        <v>201</v>
      </c>
    </row>
    <row r="99" customHeight="1" spans="1:5">
      <c r="A99" s="5">
        <v>48311</v>
      </c>
      <c r="B99" s="5" t="s">
        <v>198</v>
      </c>
      <c r="C99" s="94" t="s">
        <v>340</v>
      </c>
      <c r="D99" s="95" t="s">
        <v>200</v>
      </c>
      <c r="E99" s="8" t="s">
        <v>201</v>
      </c>
    </row>
    <row r="100" customHeight="1" spans="1:5">
      <c r="A100" s="5">
        <v>41077</v>
      </c>
      <c r="B100" s="5" t="s">
        <v>198</v>
      </c>
      <c r="C100" s="94" t="s">
        <v>341</v>
      </c>
      <c r="D100" s="95" t="s">
        <v>208</v>
      </c>
      <c r="E100" s="8" t="s">
        <v>209</v>
      </c>
    </row>
    <row r="101" customHeight="1" spans="1:5">
      <c r="A101" s="5">
        <v>122750</v>
      </c>
      <c r="B101" s="5" t="s">
        <v>198</v>
      </c>
      <c r="C101" s="94" t="s">
        <v>341</v>
      </c>
      <c r="D101" s="95" t="s">
        <v>263</v>
      </c>
      <c r="E101" s="8" t="s">
        <v>201</v>
      </c>
    </row>
    <row r="102" customHeight="1" spans="1:5">
      <c r="A102" s="14">
        <v>231685</v>
      </c>
      <c r="B102" s="5" t="s">
        <v>198</v>
      </c>
      <c r="C102" s="25" t="s">
        <v>341</v>
      </c>
      <c r="D102" s="25" t="s">
        <v>332</v>
      </c>
      <c r="E102" s="26" t="s">
        <v>209</v>
      </c>
    </row>
    <row r="103" customHeight="1" spans="1:5">
      <c r="A103" s="5">
        <v>104690</v>
      </c>
      <c r="B103" s="5" t="s">
        <v>198</v>
      </c>
      <c r="C103" s="94" t="s">
        <v>342</v>
      </c>
      <c r="D103" s="100" t="s">
        <v>343</v>
      </c>
      <c r="E103" s="8" t="s">
        <v>201</v>
      </c>
    </row>
    <row r="104" customHeight="1" spans="1:5">
      <c r="A104" s="49">
        <v>21583</v>
      </c>
      <c r="B104" s="5" t="s">
        <v>198</v>
      </c>
      <c r="C104" s="110" t="s">
        <v>344</v>
      </c>
      <c r="D104" s="111" t="s">
        <v>345</v>
      </c>
      <c r="E104" s="51" t="s">
        <v>201</v>
      </c>
    </row>
    <row r="105" customHeight="1" spans="1:5">
      <c r="A105" s="5">
        <v>165250</v>
      </c>
      <c r="B105" s="5" t="s">
        <v>198</v>
      </c>
      <c r="C105" s="52" t="s">
        <v>346</v>
      </c>
      <c r="D105" s="53" t="s">
        <v>347</v>
      </c>
      <c r="E105" s="8" t="s">
        <v>201</v>
      </c>
    </row>
    <row r="106" customHeight="1" spans="1:5">
      <c r="A106" s="14">
        <v>240026</v>
      </c>
      <c r="B106" s="5" t="s">
        <v>198</v>
      </c>
      <c r="C106" s="25" t="s">
        <v>348</v>
      </c>
      <c r="D106" s="25" t="s">
        <v>349</v>
      </c>
      <c r="E106" s="26" t="s">
        <v>201</v>
      </c>
    </row>
    <row r="107" customHeight="1" spans="1:5">
      <c r="A107" s="5">
        <v>155375</v>
      </c>
      <c r="B107" s="5" t="s">
        <v>198</v>
      </c>
      <c r="C107" s="94" t="s">
        <v>350</v>
      </c>
      <c r="D107" s="95" t="s">
        <v>206</v>
      </c>
      <c r="E107" s="8" t="s">
        <v>201</v>
      </c>
    </row>
    <row r="108" customHeight="1" spans="1:5">
      <c r="A108" s="45">
        <v>135143</v>
      </c>
      <c r="B108" s="5" t="s">
        <v>198</v>
      </c>
      <c r="C108" s="108" t="s">
        <v>351</v>
      </c>
      <c r="D108" s="109" t="s">
        <v>200</v>
      </c>
      <c r="E108" s="48" t="s">
        <v>201</v>
      </c>
    </row>
    <row r="109" customHeight="1" spans="1:5">
      <c r="A109" s="5">
        <v>148665</v>
      </c>
      <c r="B109" s="5" t="s">
        <v>198</v>
      </c>
      <c r="C109" s="94" t="s">
        <v>352</v>
      </c>
      <c r="D109" s="95" t="s">
        <v>206</v>
      </c>
      <c r="E109" s="8" t="s">
        <v>201</v>
      </c>
    </row>
    <row r="110" customHeight="1" spans="1:5">
      <c r="A110" s="5">
        <v>5326</v>
      </c>
      <c r="B110" s="5" t="s">
        <v>198</v>
      </c>
      <c r="C110" s="94" t="s">
        <v>353</v>
      </c>
      <c r="D110" s="95" t="s">
        <v>263</v>
      </c>
      <c r="E110" s="8" t="s">
        <v>201</v>
      </c>
    </row>
    <row r="111" customHeight="1" spans="1:5">
      <c r="A111" s="14">
        <v>166958</v>
      </c>
      <c r="B111" s="5" t="s">
        <v>198</v>
      </c>
      <c r="C111" s="25" t="s">
        <v>354</v>
      </c>
      <c r="D111" s="25" t="s">
        <v>355</v>
      </c>
      <c r="E111" s="26" t="s">
        <v>201</v>
      </c>
    </row>
    <row r="112" customHeight="1" spans="1:5">
      <c r="A112" s="14">
        <v>105146</v>
      </c>
      <c r="B112" s="5" t="s">
        <v>198</v>
      </c>
      <c r="C112" s="25" t="s">
        <v>238</v>
      </c>
      <c r="D112" s="25" t="s">
        <v>203</v>
      </c>
      <c r="E112" s="26" t="s">
        <v>201</v>
      </c>
    </row>
    <row r="113" customHeight="1" spans="1:5">
      <c r="A113" s="14">
        <v>176695</v>
      </c>
      <c r="B113" s="5" t="s">
        <v>198</v>
      </c>
      <c r="C113" s="25" t="s">
        <v>356</v>
      </c>
      <c r="D113" s="25" t="s">
        <v>357</v>
      </c>
      <c r="E113" s="26" t="s">
        <v>201</v>
      </c>
    </row>
    <row r="114" customHeight="1" spans="1:5">
      <c r="A114" s="14">
        <v>182623</v>
      </c>
      <c r="B114" s="5" t="s">
        <v>198</v>
      </c>
      <c r="C114" s="25" t="s">
        <v>358</v>
      </c>
      <c r="D114" s="25" t="s">
        <v>359</v>
      </c>
      <c r="E114" s="26" t="s">
        <v>201</v>
      </c>
    </row>
    <row r="115" customHeight="1" spans="1:5">
      <c r="A115" s="14">
        <v>135903</v>
      </c>
      <c r="B115" s="5" t="s">
        <v>198</v>
      </c>
      <c r="C115" s="25" t="s">
        <v>360</v>
      </c>
      <c r="D115" s="25" t="s">
        <v>203</v>
      </c>
      <c r="E115" s="26" t="s">
        <v>201</v>
      </c>
    </row>
    <row r="116" customHeight="1" spans="1:5">
      <c r="A116" s="14">
        <v>35082</v>
      </c>
      <c r="B116" s="5" t="s">
        <v>198</v>
      </c>
      <c r="C116" s="25" t="s">
        <v>361</v>
      </c>
      <c r="D116" s="25" t="s">
        <v>307</v>
      </c>
      <c r="E116" s="26" t="s">
        <v>201</v>
      </c>
    </row>
    <row r="117" customHeight="1" spans="1:5">
      <c r="A117" s="14">
        <v>104690</v>
      </c>
      <c r="B117" s="5" t="s">
        <v>198</v>
      </c>
      <c r="C117" s="25" t="s">
        <v>342</v>
      </c>
      <c r="D117" s="25" t="s">
        <v>362</v>
      </c>
      <c r="E117" s="26" t="s">
        <v>201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门店完成奖励</vt:lpstr>
      <vt:lpstr>片区主管销售奖励</vt:lpstr>
      <vt:lpstr>品种明细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TJ</cp:lastModifiedBy>
  <dcterms:created xsi:type="dcterms:W3CDTF">2023-02-04T19:02:00Z</dcterms:created>
  <dcterms:modified xsi:type="dcterms:W3CDTF">2023-05-11T03:02:09Z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4DDE5C95DBEF17B08B12FC638891B696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