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门店完成情况" sheetId="1" r:id="rId1"/>
    <sheet name="门店加分明细" sheetId="2" r:id="rId2"/>
    <sheet name="Sheet3" sheetId="3" r:id="rId3"/>
  </sheets>
  <externalReferences>
    <externalReference r:id="rId4"/>
  </externalReferences>
  <definedNames>
    <definedName name="_xlnm._FilterDatabase" localSheetId="0" hidden="1">门店完成情况!$A$1:$M$145</definedName>
  </definedNames>
  <calcPr calcId="144525"/>
</workbook>
</file>

<file path=xl/sharedStrings.xml><?xml version="1.0" encoding="utf-8"?>
<sst xmlns="http://schemas.openxmlformats.org/spreadsheetml/2006/main" count="562" uniqueCount="279">
  <si>
    <t>门店ID</t>
  </si>
  <si>
    <t>门店名称</t>
  </si>
  <si>
    <t>片区名称</t>
  </si>
  <si>
    <t>门店类型</t>
  </si>
  <si>
    <t>2.11-2.14日均任务</t>
  </si>
  <si>
    <t>四天合计任务</t>
  </si>
  <si>
    <t>毛利</t>
  </si>
  <si>
    <t>四天合计毛利</t>
  </si>
  <si>
    <t>毛利率</t>
  </si>
  <si>
    <t>门店实际销售</t>
  </si>
  <si>
    <t>门店毛利</t>
  </si>
  <si>
    <t>销售完成率</t>
  </si>
  <si>
    <t>毛利完成率</t>
  </si>
  <si>
    <t>兴义镇万兴路药店</t>
  </si>
  <si>
    <t>新津片区</t>
  </si>
  <si>
    <t>C1</t>
  </si>
  <si>
    <t>新津武阳西路</t>
  </si>
  <si>
    <t>B2</t>
  </si>
  <si>
    <t>33.29%</t>
  </si>
  <si>
    <t>新津邓双镇岷江店</t>
  </si>
  <si>
    <t>A3</t>
  </si>
  <si>
    <t>31.99%</t>
  </si>
  <si>
    <t>五津西路药店</t>
  </si>
  <si>
    <t>A2</t>
  </si>
  <si>
    <t>26.56%</t>
  </si>
  <si>
    <t>四川太极新津五津西路二店</t>
  </si>
  <si>
    <t>25.09%</t>
  </si>
  <si>
    <t>花照壁</t>
  </si>
  <si>
    <t>西门一片</t>
  </si>
  <si>
    <t>34.28%</t>
  </si>
  <si>
    <t>武侯区佳灵路</t>
  </si>
  <si>
    <t>B1</t>
  </si>
  <si>
    <t>33.44%</t>
  </si>
  <si>
    <t>四川太极金牛区蜀汉路药店</t>
  </si>
  <si>
    <t>33.34%</t>
  </si>
  <si>
    <t>银河北街</t>
  </si>
  <si>
    <t>32.61%</t>
  </si>
  <si>
    <t>清江东路药店</t>
  </si>
  <si>
    <t>32.54%</t>
  </si>
  <si>
    <t>高新天久北巷药店</t>
  </si>
  <si>
    <t>32.08%</t>
  </si>
  <si>
    <t>武侯区顺和街店</t>
  </si>
  <si>
    <t>31.83%</t>
  </si>
  <si>
    <t>金牛区黄苑东街药店</t>
  </si>
  <si>
    <t>31.63%</t>
  </si>
  <si>
    <t>土龙路药店</t>
  </si>
  <si>
    <t>31.6%</t>
  </si>
  <si>
    <t>紫薇东路</t>
  </si>
  <si>
    <t>31.18%</t>
  </si>
  <si>
    <t>天顺路店</t>
  </si>
  <si>
    <t>31.13%</t>
  </si>
  <si>
    <t>枣子巷药店</t>
  </si>
  <si>
    <t>30.17%</t>
  </si>
  <si>
    <t>沙河源药店</t>
  </si>
  <si>
    <t>29.3%</t>
  </si>
  <si>
    <t>金牛区金沙路药店</t>
  </si>
  <si>
    <t>29.23%</t>
  </si>
  <si>
    <t>大悦路店</t>
  </si>
  <si>
    <t>28.44%</t>
  </si>
  <si>
    <t>贝森北路</t>
  </si>
  <si>
    <t>28.27%</t>
  </si>
  <si>
    <t>四川太极金牛区银沙路药店</t>
  </si>
  <si>
    <t>27.89%</t>
  </si>
  <si>
    <t>五福桥东路</t>
  </si>
  <si>
    <t>27.54%</t>
  </si>
  <si>
    <t>金牛区交大路第三药店</t>
  </si>
  <si>
    <t>27.51%</t>
  </si>
  <si>
    <t>西部店</t>
  </si>
  <si>
    <t>24.91%</t>
  </si>
  <si>
    <t>光华药店</t>
  </si>
  <si>
    <t>A1</t>
  </si>
  <si>
    <t>光华村街药店</t>
  </si>
  <si>
    <t>沙湾东一路</t>
  </si>
  <si>
    <t>长寿路</t>
  </si>
  <si>
    <t>花照壁中横街</t>
  </si>
  <si>
    <t>青羊区十二桥药店</t>
  </si>
  <si>
    <t>金祥店</t>
  </si>
  <si>
    <t>西门二片</t>
  </si>
  <si>
    <t>34.61%</t>
  </si>
  <si>
    <t>光华西一路</t>
  </si>
  <si>
    <t>医贸大道店</t>
  </si>
  <si>
    <t>32.88%</t>
  </si>
  <si>
    <t>四川太极新都区新都街道万和北路药店</t>
  </si>
  <si>
    <t>31.95%</t>
  </si>
  <si>
    <t>大石西路药店</t>
  </si>
  <si>
    <t>31.88%</t>
  </si>
  <si>
    <t>双楠店</t>
  </si>
  <si>
    <t>31.37%</t>
  </si>
  <si>
    <t>蜀兴路店</t>
  </si>
  <si>
    <t>31.35%</t>
  </si>
  <si>
    <t>经一路店</t>
  </si>
  <si>
    <t>31%</t>
  </si>
  <si>
    <t>大药房连锁有限公司武侯区聚萃街药店</t>
  </si>
  <si>
    <t>30.87%</t>
  </si>
  <si>
    <t>蜀辉路店</t>
  </si>
  <si>
    <t>30.73%</t>
  </si>
  <si>
    <t>光华北五路店</t>
  </si>
  <si>
    <t>30.15%</t>
  </si>
  <si>
    <t>新都区新繁镇繁江北路药店</t>
  </si>
  <si>
    <t>29.22%</t>
  </si>
  <si>
    <t>新都区马超东路店</t>
  </si>
  <si>
    <t>28.71%</t>
  </si>
  <si>
    <t>大华街药店</t>
  </si>
  <si>
    <t>28.09%</t>
  </si>
  <si>
    <t>逸都路店</t>
  </si>
  <si>
    <t>彭州致和路店</t>
  </si>
  <si>
    <t>温江区公平街道江安路药店</t>
  </si>
  <si>
    <t>蜀源路店</t>
  </si>
  <si>
    <t>温江店</t>
  </si>
  <si>
    <t>青羊区童子街</t>
  </si>
  <si>
    <t>旗舰片区</t>
  </si>
  <si>
    <t>丝竹路</t>
  </si>
  <si>
    <t>科华北路</t>
  </si>
  <si>
    <t>元华二巷</t>
  </si>
  <si>
    <t>29.61%</t>
  </si>
  <si>
    <t>梨花街</t>
  </si>
  <si>
    <t>成都成汉太极大药房有限公司</t>
  </si>
  <si>
    <t>锦江区庆云南街药店</t>
  </si>
  <si>
    <t>旗舰店</t>
  </si>
  <si>
    <t>T</t>
  </si>
  <si>
    <t>都江堰市蒲阳镇堰问道西路药店</t>
  </si>
  <si>
    <t>都江堰片区</t>
  </si>
  <si>
    <t>34.85%</t>
  </si>
  <si>
    <t>都江堰幸福镇翔凤路药店</t>
  </si>
  <si>
    <t>33.52%</t>
  </si>
  <si>
    <t>都江堰奎光路中段药店</t>
  </si>
  <si>
    <t>都江堰市蒲阳路药店</t>
  </si>
  <si>
    <t>32.06%</t>
  </si>
  <si>
    <t>都江堰聚源镇药店</t>
  </si>
  <si>
    <t>31.78%</t>
  </si>
  <si>
    <t>都江堰药店</t>
  </si>
  <si>
    <t>30.3%</t>
  </si>
  <si>
    <t>都江堰景中路店</t>
  </si>
  <si>
    <t>29.66%</t>
  </si>
  <si>
    <t>都江堰宝莲路</t>
  </si>
  <si>
    <t>28.65%</t>
  </si>
  <si>
    <t>双流区东升街道三强西路药店</t>
  </si>
  <si>
    <t>东南片区</t>
  </si>
  <si>
    <t>剑南大道店</t>
  </si>
  <si>
    <t>34.34%</t>
  </si>
  <si>
    <t>成华区华康路药店</t>
  </si>
  <si>
    <t>33.62%</t>
  </si>
  <si>
    <t>四川太极高新区中和公济桥路药店</t>
  </si>
  <si>
    <t>33.25%</t>
  </si>
  <si>
    <t>双流县西航港街道锦华路一段药店</t>
  </si>
  <si>
    <t>新乐中街药店</t>
  </si>
  <si>
    <t>33.02%</t>
  </si>
  <si>
    <t>泰和二街</t>
  </si>
  <si>
    <t>32.66%</t>
  </si>
  <si>
    <t>金马河</t>
  </si>
  <si>
    <t>32.37%</t>
  </si>
  <si>
    <t>新园大道药店</t>
  </si>
  <si>
    <t>32.34%</t>
  </si>
  <si>
    <t>成华区万宇路药店</t>
  </si>
  <si>
    <t>32%</t>
  </si>
  <si>
    <t>高新区大源北街药店</t>
  </si>
  <si>
    <t>31.67%</t>
  </si>
  <si>
    <t>新下街</t>
  </si>
  <si>
    <t>30.75%</t>
  </si>
  <si>
    <t>泰和二街2店</t>
  </si>
  <si>
    <t>双林路药店</t>
  </si>
  <si>
    <t>29.59%</t>
  </si>
  <si>
    <t>华泰路二药店</t>
  </si>
  <si>
    <t>28.55%</t>
  </si>
  <si>
    <t>成华区崔家店路药店</t>
  </si>
  <si>
    <t>28.54%</t>
  </si>
  <si>
    <t>中和大道药店</t>
  </si>
  <si>
    <t>27.93%</t>
  </si>
  <si>
    <t>水碾河</t>
  </si>
  <si>
    <t>27.47%</t>
  </si>
  <si>
    <t>成华区华泰路药店</t>
  </si>
  <si>
    <t>成华区万科路药店</t>
  </si>
  <si>
    <t>成华杉板桥南一路店</t>
  </si>
  <si>
    <t>高新区民丰大道西段药店</t>
  </si>
  <si>
    <t>崇州中心店</t>
  </si>
  <si>
    <t>崇州片区</t>
  </si>
  <si>
    <t>四川太极三江店</t>
  </si>
  <si>
    <t>怀远店</t>
  </si>
  <si>
    <t>32.58%</t>
  </si>
  <si>
    <t>金带街药店</t>
  </si>
  <si>
    <t>蜀州中路店</t>
  </si>
  <si>
    <t>31.22%</t>
  </si>
  <si>
    <t>崇州市崇阳镇尚贤坊街药店</t>
  </si>
  <si>
    <t>31.06%</t>
  </si>
  <si>
    <t>怀远二店</t>
  </si>
  <si>
    <t>C2</t>
  </si>
  <si>
    <t xml:space="preserve">永康东路药店 </t>
  </si>
  <si>
    <t>金丝街药店</t>
  </si>
  <si>
    <t>城中片区</t>
  </si>
  <si>
    <t>锦江区水杉街药店</t>
  </si>
  <si>
    <t>驷马桥店</t>
  </si>
  <si>
    <t>静沙路</t>
  </si>
  <si>
    <t>35.05%</t>
  </si>
  <si>
    <t>东昌路店</t>
  </si>
  <si>
    <t>成华区华油路药店</t>
  </si>
  <si>
    <t>33.82%</t>
  </si>
  <si>
    <t>锦江区榕声路店</t>
  </si>
  <si>
    <t>33.8%</t>
  </si>
  <si>
    <t>西林一街</t>
  </si>
  <si>
    <t>宏济路</t>
  </si>
  <si>
    <t>33.07%</t>
  </si>
  <si>
    <t>通盈街药店</t>
  </si>
  <si>
    <t>32.39%</t>
  </si>
  <si>
    <t>锦江区柳翠路药店</t>
  </si>
  <si>
    <t>31.86%</t>
  </si>
  <si>
    <t>倪家桥</t>
  </si>
  <si>
    <t>31.71%</t>
  </si>
  <si>
    <t>武侯区科华街药店</t>
  </si>
  <si>
    <t>31.7%</t>
  </si>
  <si>
    <t>成华区羊子山西路药店（兴元华盛）</t>
  </si>
  <si>
    <t>31.09%</t>
  </si>
  <si>
    <t>锦江区劼人路药店</t>
  </si>
  <si>
    <t>30.74%</t>
  </si>
  <si>
    <t>郫县郫筒镇东大街药店</t>
  </si>
  <si>
    <t>30.45%</t>
  </si>
  <si>
    <t>郫县郫筒镇一环路东南段药店</t>
  </si>
  <si>
    <t>27.46%</t>
  </si>
  <si>
    <t>红星店</t>
  </si>
  <si>
    <t>锦江区观音桥街药店</t>
  </si>
  <si>
    <t>成华区二环路北四段药店（汇融名城）</t>
  </si>
  <si>
    <t>四川太极浆洗街药店</t>
  </si>
  <si>
    <t>红高东路</t>
  </si>
  <si>
    <t>三医院店（青龙街）</t>
  </si>
  <si>
    <t>培华东路店（六医院店）</t>
  </si>
  <si>
    <t>尚锦路店</t>
  </si>
  <si>
    <t>青羊区北东街店</t>
  </si>
  <si>
    <t>观音阁店</t>
  </si>
  <si>
    <t>城郊一片</t>
  </si>
  <si>
    <t>大邑蜀望路店</t>
  </si>
  <si>
    <t>34.68%</t>
  </si>
  <si>
    <t>邛崃市临邛镇凤凰大道药店</t>
  </si>
  <si>
    <t>33.1%</t>
  </si>
  <si>
    <t>邛崃中心药店</t>
  </si>
  <si>
    <t>大邑县安仁镇千禧街药店</t>
  </si>
  <si>
    <t>32.84%</t>
  </si>
  <si>
    <t>元通大道店</t>
  </si>
  <si>
    <t>32.63%</t>
  </si>
  <si>
    <t>大邑县沙渠镇方圆路药店</t>
  </si>
  <si>
    <t>32.01%</t>
  </si>
  <si>
    <t>邛崃市临邛镇洪川小区药店</t>
  </si>
  <si>
    <t>31.96%</t>
  </si>
  <si>
    <t>金巷西街店</t>
  </si>
  <si>
    <t>大邑县晋原镇内蒙古大道桃源药店</t>
  </si>
  <si>
    <t>31.74%</t>
  </si>
  <si>
    <t>邛崃市羊安镇永康大道药店</t>
  </si>
  <si>
    <t>31.59%</t>
  </si>
  <si>
    <t>大邑县晋原镇通达东路五段药店</t>
  </si>
  <si>
    <t>31.5%</t>
  </si>
  <si>
    <t>大邑县晋源镇东壕沟段药店</t>
  </si>
  <si>
    <t>邛崃翠荫街</t>
  </si>
  <si>
    <t>30.98%</t>
  </si>
  <si>
    <t>潘家街店</t>
  </si>
  <si>
    <t>30.91%</t>
  </si>
  <si>
    <t>大邑南街店</t>
  </si>
  <si>
    <t>30.86%</t>
  </si>
  <si>
    <t>大邑县晋原镇东街药店</t>
  </si>
  <si>
    <t>30.62%</t>
  </si>
  <si>
    <t>大邑县新场镇文昌街药店</t>
  </si>
  <si>
    <t>30.51%</t>
  </si>
  <si>
    <t>大邑县晋原镇子龙路店</t>
  </si>
  <si>
    <t>30.13%</t>
  </si>
  <si>
    <t>四川太极大邑县晋原镇北街药店</t>
  </si>
  <si>
    <t>29.65%</t>
  </si>
  <si>
    <t>杏林路</t>
  </si>
  <si>
    <t>姓名</t>
  </si>
  <si>
    <t>人员ID</t>
  </si>
  <si>
    <t>职务</t>
  </si>
  <si>
    <t>人员类型</t>
  </si>
  <si>
    <t>加分</t>
  </si>
  <si>
    <t>马雪</t>
  </si>
  <si>
    <t>店长</t>
  </si>
  <si>
    <t>正式员工</t>
  </si>
  <si>
    <t>30积分</t>
  </si>
  <si>
    <t>朱静</t>
  </si>
  <si>
    <t>健康顾问</t>
  </si>
  <si>
    <t>符洪</t>
  </si>
  <si>
    <t>卢卫琴</t>
  </si>
  <si>
    <t>实习健康顾问</t>
  </si>
  <si>
    <t>实习生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</si>
</sst>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10" fontId="3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.11-2.14&#26597;&#35810;&#26102;&#38388;&#27573;&#20998;&#38376;&#24215;&#38144;&#21806;&#27719;&#2463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>销售笔数</v>
          </cell>
          <cell r="K1" t="str">
            <v>平均客单价</v>
          </cell>
          <cell r="L1" t="str">
            <v>收入</v>
          </cell>
          <cell r="M1" t="str">
            <v>毛利</v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  <cell r="I2" t="str">
            <v>片区主管</v>
          </cell>
          <cell r="J2" t="str">
            <v>销售笔数</v>
          </cell>
          <cell r="K2" t="str">
            <v>平均客单价</v>
          </cell>
          <cell r="L2" t="str">
            <v>收入</v>
          </cell>
          <cell r="M2" t="str">
            <v>毛利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旗舰片区</v>
          </cell>
          <cell r="I3" t="str">
            <v>谭勤娟</v>
          </cell>
          <cell r="J3">
            <v>789</v>
          </cell>
          <cell r="K3">
            <v>431.74</v>
          </cell>
          <cell r="L3">
            <v>340639.92</v>
          </cell>
          <cell r="M3">
            <v>41433.17</v>
          </cell>
        </row>
        <row r="4">
          <cell r="D4">
            <v>517</v>
          </cell>
          <cell r="E4" t="str">
            <v>四川太极青羊区北东街店</v>
          </cell>
          <cell r="F4" t="str">
            <v>否</v>
          </cell>
          <cell r="G4">
            <v>23</v>
          </cell>
          <cell r="H4" t="str">
            <v>城中片</v>
          </cell>
          <cell r="I4" t="str">
            <v>何巍 </v>
          </cell>
          <cell r="J4">
            <v>814</v>
          </cell>
          <cell r="K4">
            <v>171.26</v>
          </cell>
          <cell r="L4">
            <v>139402.86</v>
          </cell>
          <cell r="M4">
            <v>24423.24</v>
          </cell>
        </row>
        <row r="5">
          <cell r="D5">
            <v>114685</v>
          </cell>
          <cell r="E5" t="str">
            <v>四川太极青羊区青龙街药店</v>
          </cell>
          <cell r="F5" t="str">
            <v/>
          </cell>
          <cell r="G5">
            <v>23</v>
          </cell>
          <cell r="H5" t="str">
            <v>城中片</v>
          </cell>
          <cell r="I5" t="str">
            <v>何巍 </v>
          </cell>
          <cell r="J5">
            <v>615</v>
          </cell>
          <cell r="K5">
            <v>157.81</v>
          </cell>
          <cell r="L5">
            <v>97051.91</v>
          </cell>
          <cell r="M5">
            <v>20337.95</v>
          </cell>
        </row>
        <row r="6">
          <cell r="D6">
            <v>582</v>
          </cell>
          <cell r="E6" t="str">
            <v>四川太极青羊区十二桥药店</v>
          </cell>
          <cell r="F6" t="str">
            <v>否</v>
          </cell>
          <cell r="G6">
            <v>181</v>
          </cell>
          <cell r="H6" t="str">
            <v>西门一片</v>
          </cell>
          <cell r="I6" t="str">
            <v>刘琴英</v>
          </cell>
          <cell r="J6">
            <v>645</v>
          </cell>
          <cell r="K6">
            <v>138.96</v>
          </cell>
          <cell r="L6">
            <v>89629.25</v>
          </cell>
          <cell r="M6">
            <v>18236.63</v>
          </cell>
        </row>
        <row r="7">
          <cell r="D7">
            <v>337</v>
          </cell>
          <cell r="E7" t="str">
            <v>四川太极浆洗街药店</v>
          </cell>
          <cell r="F7" t="str">
            <v>是</v>
          </cell>
          <cell r="G7">
            <v>23</v>
          </cell>
          <cell r="H7" t="str">
            <v>城中片</v>
          </cell>
          <cell r="I7" t="str">
            <v>何巍 </v>
          </cell>
          <cell r="J7">
            <v>760</v>
          </cell>
          <cell r="K7">
            <v>112.63</v>
          </cell>
          <cell r="L7">
            <v>85596.73</v>
          </cell>
          <cell r="M7">
            <v>24162.45</v>
          </cell>
        </row>
        <row r="8">
          <cell r="D8">
            <v>707</v>
          </cell>
          <cell r="E8" t="str">
            <v>四川太极成华区万科路药店</v>
          </cell>
          <cell r="F8" t="str">
            <v>否</v>
          </cell>
          <cell r="G8">
            <v>232</v>
          </cell>
          <cell r="H8" t="str">
            <v>东南片区</v>
          </cell>
          <cell r="I8" t="str">
            <v>曾蕾蕾</v>
          </cell>
          <cell r="J8">
            <v>477</v>
          </cell>
          <cell r="K8">
            <v>127.72</v>
          </cell>
          <cell r="L8">
            <v>60924.53</v>
          </cell>
          <cell r="M8">
            <v>16542.03</v>
          </cell>
        </row>
        <row r="9">
          <cell r="D9">
            <v>343</v>
          </cell>
          <cell r="E9" t="str">
            <v>四川太极光华药店</v>
          </cell>
          <cell r="F9" t="str">
            <v>是</v>
          </cell>
          <cell r="G9">
            <v>181</v>
          </cell>
          <cell r="H9" t="str">
            <v>西门一片</v>
          </cell>
          <cell r="I9" t="str">
            <v>刘琴英</v>
          </cell>
          <cell r="J9">
            <v>438</v>
          </cell>
          <cell r="K9">
            <v>137.77</v>
          </cell>
          <cell r="L9">
            <v>60342.3</v>
          </cell>
          <cell r="M9">
            <v>16376.83</v>
          </cell>
        </row>
        <row r="10">
          <cell r="D10">
            <v>750</v>
          </cell>
          <cell r="E10" t="str">
            <v>成都成汉太极大药房有限公司</v>
          </cell>
          <cell r="F10" t="str">
            <v/>
          </cell>
          <cell r="G10">
            <v>142</v>
          </cell>
          <cell r="H10" t="str">
            <v>旗舰片区</v>
          </cell>
          <cell r="I10" t="str">
            <v>谭勤娟</v>
          </cell>
          <cell r="J10">
            <v>419</v>
          </cell>
          <cell r="K10">
            <v>122.04</v>
          </cell>
          <cell r="L10">
            <v>51133.95</v>
          </cell>
          <cell r="M10">
            <v>15696.44</v>
          </cell>
        </row>
        <row r="11">
          <cell r="D11">
            <v>365</v>
          </cell>
          <cell r="E11" t="str">
            <v>四川太极光华村街药店</v>
          </cell>
          <cell r="F11" t="str">
            <v>是</v>
          </cell>
          <cell r="G11">
            <v>181</v>
          </cell>
          <cell r="H11" t="str">
            <v>西门一片</v>
          </cell>
          <cell r="I11" t="str">
            <v>刘琴英</v>
          </cell>
          <cell r="J11">
            <v>499</v>
          </cell>
          <cell r="K11">
            <v>92.72</v>
          </cell>
          <cell r="L11">
            <v>46267.1</v>
          </cell>
          <cell r="M11">
            <v>13057.92</v>
          </cell>
        </row>
        <row r="12">
          <cell r="D12">
            <v>730</v>
          </cell>
          <cell r="E12" t="str">
            <v>四川太极新都区新繁镇繁江北路药店</v>
          </cell>
          <cell r="F12" t="str">
            <v>否</v>
          </cell>
          <cell r="G12">
            <v>342</v>
          </cell>
          <cell r="H12" t="str">
            <v>西门二片</v>
          </cell>
          <cell r="I12" t="str">
            <v>林禹帅</v>
          </cell>
          <cell r="J12">
            <v>457</v>
          </cell>
          <cell r="K12">
            <v>93.19</v>
          </cell>
          <cell r="L12">
            <v>42588.08</v>
          </cell>
          <cell r="M12">
            <v>12895.46</v>
          </cell>
        </row>
        <row r="13">
          <cell r="D13">
            <v>341</v>
          </cell>
          <cell r="E13" t="str">
            <v>四川太极邛崃中心药店</v>
          </cell>
          <cell r="F13" t="str">
            <v>是</v>
          </cell>
          <cell r="G13">
            <v>282</v>
          </cell>
          <cell r="H13" t="str">
            <v>城郊一片</v>
          </cell>
          <cell r="I13" t="str">
            <v>任会茹</v>
          </cell>
          <cell r="J13">
            <v>377</v>
          </cell>
          <cell r="K13">
            <v>110.76</v>
          </cell>
          <cell r="L13">
            <v>41755.41</v>
          </cell>
          <cell r="M13">
            <v>13694.71</v>
          </cell>
        </row>
        <row r="14">
          <cell r="D14">
            <v>106399</v>
          </cell>
          <cell r="E14" t="str">
            <v>四川太极青羊区蜀辉路药店</v>
          </cell>
          <cell r="F14" t="str">
            <v/>
          </cell>
          <cell r="G14">
            <v>342</v>
          </cell>
          <cell r="H14" t="str">
            <v>西门二片</v>
          </cell>
          <cell r="I14" t="str">
            <v>林禹帅</v>
          </cell>
          <cell r="J14">
            <v>332</v>
          </cell>
          <cell r="K14">
            <v>119.78</v>
          </cell>
          <cell r="L14">
            <v>39765.9</v>
          </cell>
          <cell r="M14">
            <v>10178.85</v>
          </cell>
        </row>
        <row r="15">
          <cell r="D15">
            <v>117491</v>
          </cell>
          <cell r="E15" t="str">
            <v>四川太极金牛区花照壁中横街药店</v>
          </cell>
          <cell r="F15" t="str">
            <v/>
          </cell>
          <cell r="G15">
            <v>181</v>
          </cell>
          <cell r="H15" t="str">
            <v>西门一片</v>
          </cell>
          <cell r="I15" t="str">
            <v>刘琴英</v>
          </cell>
          <cell r="J15">
            <v>281</v>
          </cell>
          <cell r="K15">
            <v>136.64</v>
          </cell>
          <cell r="L15">
            <v>38397.02</v>
          </cell>
          <cell r="M15">
            <v>6980.54</v>
          </cell>
        </row>
        <row r="16">
          <cell r="D16">
            <v>385</v>
          </cell>
          <cell r="E16" t="str">
            <v>四川太极五津西路药店</v>
          </cell>
          <cell r="F16" t="str">
            <v>是</v>
          </cell>
          <cell r="G16">
            <v>281</v>
          </cell>
          <cell r="H16" t="str">
            <v>新津片</v>
          </cell>
          <cell r="I16" t="str">
            <v>王燕丽</v>
          </cell>
          <cell r="J16">
            <v>315</v>
          </cell>
          <cell r="K16">
            <v>117.65</v>
          </cell>
          <cell r="L16">
            <v>37060.92</v>
          </cell>
          <cell r="M16">
            <v>8395.2</v>
          </cell>
        </row>
        <row r="17">
          <cell r="D17">
            <v>546</v>
          </cell>
          <cell r="E17" t="str">
            <v>四川太极锦江区榕声路店</v>
          </cell>
          <cell r="F17" t="str">
            <v>否</v>
          </cell>
          <cell r="G17">
            <v>23</v>
          </cell>
          <cell r="H17" t="str">
            <v>城中片</v>
          </cell>
          <cell r="I17" t="str">
            <v>何巍 </v>
          </cell>
          <cell r="J17">
            <v>440</v>
          </cell>
          <cell r="K17">
            <v>80.48</v>
          </cell>
          <cell r="L17">
            <v>35412.26</v>
          </cell>
          <cell r="M17">
            <v>10915.52</v>
          </cell>
        </row>
        <row r="18">
          <cell r="D18">
            <v>373</v>
          </cell>
          <cell r="E18" t="str">
            <v>四川太极通盈街药店</v>
          </cell>
          <cell r="F18" t="str">
            <v>否</v>
          </cell>
          <cell r="G18">
            <v>23</v>
          </cell>
          <cell r="H18" t="str">
            <v>城中片</v>
          </cell>
          <cell r="I18" t="str">
            <v>何巍 </v>
          </cell>
          <cell r="J18">
            <v>393</v>
          </cell>
          <cell r="K18">
            <v>89.51</v>
          </cell>
          <cell r="L18">
            <v>35175.91</v>
          </cell>
          <cell r="M18">
            <v>9174.28</v>
          </cell>
        </row>
        <row r="19">
          <cell r="D19">
            <v>571</v>
          </cell>
          <cell r="E19" t="str">
            <v>四川太极高新区锦城大道药店</v>
          </cell>
          <cell r="F19" t="str">
            <v>是</v>
          </cell>
          <cell r="G19">
            <v>232</v>
          </cell>
          <cell r="H19" t="str">
            <v>东南片区</v>
          </cell>
          <cell r="I19" t="str">
            <v>曾蕾蕾</v>
          </cell>
          <cell r="J19">
            <v>385</v>
          </cell>
          <cell r="K19">
            <v>89.68</v>
          </cell>
          <cell r="L19">
            <v>34525.06</v>
          </cell>
          <cell r="M19">
            <v>9406.49</v>
          </cell>
        </row>
        <row r="20">
          <cell r="D20">
            <v>106066</v>
          </cell>
          <cell r="E20" t="str">
            <v>四川太极锦江区梨花街药店</v>
          </cell>
          <cell r="F20" t="str">
            <v/>
          </cell>
          <cell r="G20">
            <v>142</v>
          </cell>
          <cell r="H20" t="str">
            <v>旗舰片区</v>
          </cell>
          <cell r="I20" t="str">
            <v>谭勤娟</v>
          </cell>
          <cell r="J20">
            <v>399</v>
          </cell>
          <cell r="K20">
            <v>86.44</v>
          </cell>
          <cell r="L20">
            <v>34488.52</v>
          </cell>
          <cell r="M20">
            <v>13927.01</v>
          </cell>
        </row>
        <row r="21">
          <cell r="D21">
            <v>511</v>
          </cell>
          <cell r="E21" t="str">
            <v>四川太极成华杉板桥南一路店</v>
          </cell>
          <cell r="F21" t="str">
            <v>否</v>
          </cell>
          <cell r="G21">
            <v>232</v>
          </cell>
          <cell r="H21" t="str">
            <v>东南片区</v>
          </cell>
          <cell r="I21" t="str">
            <v>曾蕾蕾</v>
          </cell>
          <cell r="J21">
            <v>352</v>
          </cell>
          <cell r="K21">
            <v>96.14</v>
          </cell>
          <cell r="L21">
            <v>33840.73</v>
          </cell>
          <cell r="M21">
            <v>9507.63</v>
          </cell>
        </row>
        <row r="22">
          <cell r="D22">
            <v>377</v>
          </cell>
          <cell r="E22" t="str">
            <v>四川太极新园大道药店</v>
          </cell>
          <cell r="F22" t="str">
            <v>否</v>
          </cell>
          <cell r="G22">
            <v>232</v>
          </cell>
          <cell r="H22" t="str">
            <v>东南片区</v>
          </cell>
          <cell r="I22" t="str">
            <v>曾蕾蕾</v>
          </cell>
          <cell r="J22">
            <v>407</v>
          </cell>
          <cell r="K22">
            <v>79.73</v>
          </cell>
          <cell r="L22">
            <v>32451.02</v>
          </cell>
          <cell r="M22">
            <v>10157.14</v>
          </cell>
        </row>
        <row r="23">
          <cell r="D23">
            <v>359</v>
          </cell>
          <cell r="E23" t="str">
            <v>四川太极枣子巷药店</v>
          </cell>
          <cell r="F23" t="str">
            <v>否</v>
          </cell>
          <cell r="G23">
            <v>181</v>
          </cell>
          <cell r="H23" t="str">
            <v>西门一片</v>
          </cell>
          <cell r="I23" t="str">
            <v>刘琴英</v>
          </cell>
          <cell r="J23">
            <v>377</v>
          </cell>
          <cell r="K23">
            <v>83.84</v>
          </cell>
          <cell r="L23">
            <v>31607.83</v>
          </cell>
          <cell r="M23">
            <v>8866</v>
          </cell>
        </row>
        <row r="24">
          <cell r="D24">
            <v>108656</v>
          </cell>
          <cell r="E24" t="str">
            <v>四川太极新津县五津镇五津西路二药房</v>
          </cell>
          <cell r="F24" t="str">
            <v/>
          </cell>
          <cell r="G24">
            <v>281</v>
          </cell>
          <cell r="H24" t="str">
            <v>新津片</v>
          </cell>
          <cell r="I24" t="str">
            <v>王燕丽</v>
          </cell>
          <cell r="J24">
            <v>258</v>
          </cell>
          <cell r="K24">
            <v>122.33</v>
          </cell>
          <cell r="L24">
            <v>31559.94</v>
          </cell>
          <cell r="M24">
            <v>7315.59</v>
          </cell>
        </row>
        <row r="25">
          <cell r="D25">
            <v>107658</v>
          </cell>
          <cell r="E25" t="str">
            <v>四川太极新都区新都街道万和北路药店</v>
          </cell>
          <cell r="F25" t="str">
            <v/>
          </cell>
          <cell r="G25">
            <v>342</v>
          </cell>
          <cell r="H25" t="str">
            <v>西门二片</v>
          </cell>
          <cell r="I25" t="str">
            <v>林禹帅</v>
          </cell>
          <cell r="J25">
            <v>506</v>
          </cell>
          <cell r="K25">
            <v>62.27</v>
          </cell>
          <cell r="L25">
            <v>31510.09</v>
          </cell>
          <cell r="M25">
            <v>8140.18</v>
          </cell>
        </row>
        <row r="26">
          <cell r="D26">
            <v>513</v>
          </cell>
          <cell r="E26" t="str">
            <v>四川太极武侯区顺和街店</v>
          </cell>
          <cell r="F26" t="str">
            <v>否</v>
          </cell>
          <cell r="G26">
            <v>181</v>
          </cell>
          <cell r="H26" t="str">
            <v>西门一片</v>
          </cell>
          <cell r="I26" t="str">
            <v>刘琴英</v>
          </cell>
          <cell r="J26">
            <v>367</v>
          </cell>
          <cell r="K26">
            <v>84.62</v>
          </cell>
          <cell r="L26">
            <v>31055.01</v>
          </cell>
          <cell r="M26">
            <v>8220.07</v>
          </cell>
        </row>
        <row r="27">
          <cell r="D27">
            <v>712</v>
          </cell>
          <cell r="E27" t="str">
            <v>四川太极成华区华泰路药店</v>
          </cell>
          <cell r="F27" t="str">
            <v>否</v>
          </cell>
          <cell r="G27">
            <v>232</v>
          </cell>
          <cell r="H27" t="str">
            <v>东南片区</v>
          </cell>
          <cell r="I27" t="str">
            <v>曾蕾蕾</v>
          </cell>
          <cell r="J27">
            <v>474</v>
          </cell>
          <cell r="K27">
            <v>64.63</v>
          </cell>
          <cell r="L27">
            <v>30634.06</v>
          </cell>
          <cell r="M27">
            <v>10084.82</v>
          </cell>
        </row>
        <row r="28">
          <cell r="D28">
            <v>357</v>
          </cell>
          <cell r="E28" t="str">
            <v>四川太极清江东路药店</v>
          </cell>
          <cell r="F28" t="str">
            <v>否</v>
          </cell>
          <cell r="G28">
            <v>181</v>
          </cell>
          <cell r="H28" t="str">
            <v>西门一片</v>
          </cell>
          <cell r="I28" t="str">
            <v>刘琴英</v>
          </cell>
          <cell r="J28">
            <v>299</v>
          </cell>
          <cell r="K28">
            <v>100.44</v>
          </cell>
          <cell r="L28">
            <v>30032.46</v>
          </cell>
          <cell r="M28">
            <v>8781.43</v>
          </cell>
        </row>
        <row r="29">
          <cell r="D29">
            <v>111400</v>
          </cell>
          <cell r="E29" t="str">
            <v>四川太极邛崃市文君街道杏林路药店</v>
          </cell>
          <cell r="F29" t="str">
            <v/>
          </cell>
          <cell r="G29">
            <v>282</v>
          </cell>
          <cell r="H29" t="str">
            <v>城郊一片</v>
          </cell>
          <cell r="I29" t="str">
            <v>任会茹</v>
          </cell>
          <cell r="J29">
            <v>247</v>
          </cell>
          <cell r="K29">
            <v>120.88</v>
          </cell>
          <cell r="L29">
            <v>29857.67</v>
          </cell>
          <cell r="M29">
            <v>6636.1</v>
          </cell>
        </row>
        <row r="30">
          <cell r="D30">
            <v>581</v>
          </cell>
          <cell r="E30" t="str">
            <v>四川太极成华区二环路北四段药店（汇融名城）</v>
          </cell>
          <cell r="F30" t="str">
            <v>是</v>
          </cell>
          <cell r="G30">
            <v>23</v>
          </cell>
          <cell r="H30" t="str">
            <v>城中片</v>
          </cell>
          <cell r="I30" t="str">
            <v>何巍 </v>
          </cell>
          <cell r="J30">
            <v>367</v>
          </cell>
          <cell r="K30">
            <v>80.9</v>
          </cell>
          <cell r="L30">
            <v>29689.79</v>
          </cell>
          <cell r="M30">
            <v>7458.98</v>
          </cell>
        </row>
        <row r="31">
          <cell r="D31">
            <v>379</v>
          </cell>
          <cell r="E31" t="str">
            <v>四川太极土龙路药店</v>
          </cell>
          <cell r="F31" t="str">
            <v>否</v>
          </cell>
          <cell r="G31">
            <v>181</v>
          </cell>
          <cell r="H31" t="str">
            <v>西门一片</v>
          </cell>
          <cell r="I31" t="str">
            <v>刘琴英</v>
          </cell>
          <cell r="J31">
            <v>317</v>
          </cell>
          <cell r="K31">
            <v>92.31</v>
          </cell>
          <cell r="L31">
            <v>29263.09</v>
          </cell>
          <cell r="M31">
            <v>8146.46</v>
          </cell>
        </row>
        <row r="32">
          <cell r="D32">
            <v>742</v>
          </cell>
          <cell r="E32" t="str">
            <v>四川太极锦江区庆云南街药店</v>
          </cell>
          <cell r="F32" t="str">
            <v/>
          </cell>
          <cell r="G32">
            <v>142</v>
          </cell>
          <cell r="H32" t="str">
            <v>旗舰片区</v>
          </cell>
          <cell r="I32" t="str">
            <v>谭勤娟</v>
          </cell>
          <cell r="J32">
            <v>247</v>
          </cell>
          <cell r="K32">
            <v>116.45</v>
          </cell>
          <cell r="L32">
            <v>28762.66</v>
          </cell>
          <cell r="M32">
            <v>6033.08</v>
          </cell>
        </row>
        <row r="33">
          <cell r="D33">
            <v>111219</v>
          </cell>
          <cell r="E33" t="str">
            <v>四川太极金牛区花照壁药店</v>
          </cell>
          <cell r="F33" t="str">
            <v/>
          </cell>
          <cell r="G33">
            <v>181</v>
          </cell>
          <cell r="H33" t="str">
            <v>西门一片</v>
          </cell>
          <cell r="I33" t="str">
            <v>刘琴英</v>
          </cell>
          <cell r="J33">
            <v>359</v>
          </cell>
          <cell r="K33">
            <v>79.05</v>
          </cell>
          <cell r="L33">
            <v>28377.89</v>
          </cell>
          <cell r="M33">
            <v>8918.21</v>
          </cell>
        </row>
        <row r="34">
          <cell r="D34">
            <v>113008</v>
          </cell>
          <cell r="E34" t="str">
            <v>四川太极成都高新区尚锦路药店</v>
          </cell>
          <cell r="F34" t="str">
            <v/>
          </cell>
          <cell r="G34">
            <v>23</v>
          </cell>
          <cell r="H34" t="str">
            <v>城中片</v>
          </cell>
          <cell r="I34" t="str">
            <v>何巍 </v>
          </cell>
          <cell r="J34">
            <v>191</v>
          </cell>
          <cell r="K34">
            <v>148.02</v>
          </cell>
          <cell r="L34">
            <v>28271.74</v>
          </cell>
          <cell r="M34">
            <v>4748.42</v>
          </cell>
        </row>
        <row r="35">
          <cell r="D35">
            <v>103198</v>
          </cell>
          <cell r="E35" t="str">
            <v>四川太极青羊区贝森北路药店</v>
          </cell>
          <cell r="F35" t="str">
            <v/>
          </cell>
          <cell r="G35">
            <v>181</v>
          </cell>
          <cell r="H35" t="str">
            <v>西门一片</v>
          </cell>
          <cell r="I35" t="str">
            <v>刘琴英</v>
          </cell>
          <cell r="J35">
            <v>319</v>
          </cell>
          <cell r="K35">
            <v>87.24</v>
          </cell>
          <cell r="L35">
            <v>27829.67</v>
          </cell>
          <cell r="M35">
            <v>8047.24</v>
          </cell>
        </row>
        <row r="36">
          <cell r="D36">
            <v>585</v>
          </cell>
          <cell r="E36" t="str">
            <v>四川太极成华区羊子山西路药店（兴元华盛）</v>
          </cell>
          <cell r="F36" t="str">
            <v>否</v>
          </cell>
          <cell r="G36">
            <v>23</v>
          </cell>
          <cell r="H36" t="str">
            <v>城中片</v>
          </cell>
          <cell r="I36" t="str">
            <v>何巍 </v>
          </cell>
          <cell r="J36">
            <v>404</v>
          </cell>
          <cell r="K36">
            <v>68.36</v>
          </cell>
          <cell r="L36">
            <v>27615.85</v>
          </cell>
          <cell r="M36">
            <v>8300.56</v>
          </cell>
        </row>
        <row r="37">
          <cell r="D37">
            <v>387</v>
          </cell>
          <cell r="E37" t="str">
            <v>四川太极新乐中街药店</v>
          </cell>
          <cell r="F37" t="str">
            <v>否</v>
          </cell>
          <cell r="G37">
            <v>232</v>
          </cell>
          <cell r="H37" t="str">
            <v>东南片区</v>
          </cell>
          <cell r="I37" t="str">
            <v>曾蕾蕾</v>
          </cell>
          <cell r="J37">
            <v>350</v>
          </cell>
          <cell r="K37">
            <v>77.64</v>
          </cell>
          <cell r="L37">
            <v>27172.38</v>
          </cell>
          <cell r="M37">
            <v>6897.36</v>
          </cell>
        </row>
        <row r="38">
          <cell r="D38">
            <v>114286</v>
          </cell>
          <cell r="E38" t="str">
            <v>四川太极青羊区光华北五路药店</v>
          </cell>
          <cell r="F38" t="str">
            <v/>
          </cell>
          <cell r="G38">
            <v>342</v>
          </cell>
          <cell r="H38" t="str">
            <v>西门二片</v>
          </cell>
          <cell r="I38" t="str">
            <v>林禹帅</v>
          </cell>
          <cell r="J38">
            <v>351</v>
          </cell>
          <cell r="K38">
            <v>76.8</v>
          </cell>
          <cell r="L38">
            <v>26957.47</v>
          </cell>
          <cell r="M38">
            <v>7409.76</v>
          </cell>
        </row>
        <row r="39">
          <cell r="D39">
            <v>54</v>
          </cell>
          <cell r="E39" t="str">
            <v>四川太极怀远店</v>
          </cell>
          <cell r="F39" t="str">
            <v>是</v>
          </cell>
          <cell r="G39">
            <v>341</v>
          </cell>
          <cell r="H39" t="str">
            <v>崇州片</v>
          </cell>
          <cell r="I39" t="str">
            <v>胡建梅</v>
          </cell>
          <cell r="J39">
            <v>347</v>
          </cell>
          <cell r="K39">
            <v>77.17</v>
          </cell>
          <cell r="L39">
            <v>26777.95</v>
          </cell>
          <cell r="M39">
            <v>7512.65</v>
          </cell>
        </row>
        <row r="40">
          <cell r="D40">
            <v>105267</v>
          </cell>
          <cell r="E40" t="str">
            <v>四川太极金牛区蜀汉路药店</v>
          </cell>
          <cell r="F40" t="str">
            <v/>
          </cell>
          <cell r="G40">
            <v>181</v>
          </cell>
          <cell r="H40" t="str">
            <v>西门一片</v>
          </cell>
          <cell r="I40" t="str">
            <v>刘琴英</v>
          </cell>
          <cell r="J40">
            <v>321</v>
          </cell>
          <cell r="K40">
            <v>83.23</v>
          </cell>
          <cell r="L40">
            <v>26717.32</v>
          </cell>
          <cell r="M40">
            <v>8209.83</v>
          </cell>
        </row>
        <row r="41">
          <cell r="D41">
            <v>737</v>
          </cell>
          <cell r="E41" t="str">
            <v>四川太极高新区大源北街药店</v>
          </cell>
          <cell r="F41" t="str">
            <v>否</v>
          </cell>
          <cell r="G41">
            <v>232</v>
          </cell>
          <cell r="H41" t="str">
            <v>东南片区</v>
          </cell>
          <cell r="I41" t="str">
            <v>曾蕾蕾</v>
          </cell>
          <cell r="J41">
            <v>360</v>
          </cell>
          <cell r="K41">
            <v>73.73</v>
          </cell>
          <cell r="L41">
            <v>26541.08</v>
          </cell>
          <cell r="M41">
            <v>6697.26</v>
          </cell>
        </row>
        <row r="42">
          <cell r="D42">
            <v>118074</v>
          </cell>
          <cell r="E42" t="str">
            <v>四川太极高新区泰和二街药店</v>
          </cell>
          <cell r="F42" t="str">
            <v/>
          </cell>
          <cell r="G42">
            <v>232</v>
          </cell>
          <cell r="H42" t="str">
            <v>东南片区</v>
          </cell>
          <cell r="I42" t="str">
            <v>曾蕾蕾</v>
          </cell>
          <cell r="J42">
            <v>366</v>
          </cell>
          <cell r="K42">
            <v>70.7</v>
          </cell>
          <cell r="L42">
            <v>25876.43</v>
          </cell>
          <cell r="M42">
            <v>7830.61</v>
          </cell>
        </row>
        <row r="43">
          <cell r="D43">
            <v>726</v>
          </cell>
          <cell r="E43" t="str">
            <v>四川太极金牛区交大路第三药店</v>
          </cell>
          <cell r="F43" t="str">
            <v>否</v>
          </cell>
          <cell r="G43">
            <v>181</v>
          </cell>
          <cell r="H43" t="str">
            <v>西门一片</v>
          </cell>
          <cell r="I43" t="str">
            <v>刘琴英</v>
          </cell>
          <cell r="J43">
            <v>354</v>
          </cell>
          <cell r="K43">
            <v>72.16</v>
          </cell>
          <cell r="L43">
            <v>25545.2</v>
          </cell>
          <cell r="M43">
            <v>7114.4</v>
          </cell>
        </row>
        <row r="44">
          <cell r="D44">
            <v>102934</v>
          </cell>
          <cell r="E44" t="str">
            <v>四川太极金牛区银河北街药店</v>
          </cell>
          <cell r="F44" t="str">
            <v/>
          </cell>
          <cell r="G44">
            <v>181</v>
          </cell>
          <cell r="H44" t="str">
            <v>西门一片</v>
          </cell>
          <cell r="I44" t="str">
            <v>刘琴英</v>
          </cell>
          <cell r="J44">
            <v>352</v>
          </cell>
          <cell r="K44">
            <v>72.26</v>
          </cell>
          <cell r="L44">
            <v>25435.09</v>
          </cell>
          <cell r="M44">
            <v>7792.81</v>
          </cell>
        </row>
        <row r="45">
          <cell r="D45">
            <v>572</v>
          </cell>
          <cell r="E45" t="str">
            <v>四川太极郫县郫筒镇东大街药店</v>
          </cell>
          <cell r="F45" t="str">
            <v>否</v>
          </cell>
          <cell r="G45">
            <v>23</v>
          </cell>
          <cell r="H45" t="str">
            <v>城中片</v>
          </cell>
          <cell r="I45" t="str">
            <v>何巍 </v>
          </cell>
          <cell r="J45">
            <v>271</v>
          </cell>
          <cell r="K45">
            <v>93.23</v>
          </cell>
          <cell r="L45">
            <v>25265.45</v>
          </cell>
          <cell r="M45">
            <v>7675.9</v>
          </cell>
        </row>
        <row r="46">
          <cell r="D46">
            <v>746</v>
          </cell>
          <cell r="E46" t="str">
            <v>四川太极大邑县晋原镇内蒙古大道桃源药店</v>
          </cell>
          <cell r="F46" t="str">
            <v>否</v>
          </cell>
          <cell r="G46">
            <v>282</v>
          </cell>
          <cell r="H46" t="str">
            <v>城郊一片</v>
          </cell>
          <cell r="I46" t="str">
            <v>任会茹</v>
          </cell>
          <cell r="J46">
            <v>382</v>
          </cell>
          <cell r="K46">
            <v>65.69</v>
          </cell>
          <cell r="L46">
            <v>25094.32</v>
          </cell>
          <cell r="M46">
            <v>6533.6</v>
          </cell>
        </row>
        <row r="47">
          <cell r="D47">
            <v>709</v>
          </cell>
          <cell r="E47" t="str">
            <v>四川太极新都区马超东路店</v>
          </cell>
          <cell r="F47" t="str">
            <v>否</v>
          </cell>
          <cell r="G47">
            <v>342</v>
          </cell>
          <cell r="H47" t="str">
            <v>西门二片</v>
          </cell>
          <cell r="I47" t="str">
            <v>林禹帅</v>
          </cell>
          <cell r="J47">
            <v>334</v>
          </cell>
          <cell r="K47">
            <v>73.91</v>
          </cell>
          <cell r="L47">
            <v>24686.53</v>
          </cell>
          <cell r="M47">
            <v>6879.22</v>
          </cell>
        </row>
        <row r="48">
          <cell r="D48">
            <v>747</v>
          </cell>
          <cell r="E48" t="str">
            <v>四川太极郫县郫筒镇一环路东南段药店</v>
          </cell>
          <cell r="F48" t="str">
            <v/>
          </cell>
          <cell r="G48">
            <v>23</v>
          </cell>
          <cell r="H48" t="str">
            <v>城中片</v>
          </cell>
          <cell r="I48" t="str">
            <v>何巍 </v>
          </cell>
          <cell r="J48">
            <v>252</v>
          </cell>
          <cell r="K48">
            <v>97.1</v>
          </cell>
          <cell r="L48">
            <v>24468.53</v>
          </cell>
          <cell r="M48">
            <v>6015.13</v>
          </cell>
        </row>
        <row r="49">
          <cell r="D49">
            <v>514</v>
          </cell>
          <cell r="E49" t="str">
            <v>四川太极新津邓双镇岷江店</v>
          </cell>
          <cell r="F49" t="str">
            <v>否</v>
          </cell>
          <cell r="G49">
            <v>281</v>
          </cell>
          <cell r="H49" t="str">
            <v>新津片</v>
          </cell>
          <cell r="I49" t="str">
            <v>王燕丽</v>
          </cell>
          <cell r="J49">
            <v>401</v>
          </cell>
          <cell r="K49">
            <v>59.85</v>
          </cell>
          <cell r="L49">
            <v>24000.49</v>
          </cell>
          <cell r="M49">
            <v>7194.52</v>
          </cell>
        </row>
        <row r="50">
          <cell r="D50">
            <v>721</v>
          </cell>
          <cell r="E50" t="str">
            <v>四川太极邛崃市临邛镇洪川小区药店</v>
          </cell>
          <cell r="F50" t="str">
            <v>否</v>
          </cell>
          <cell r="G50">
            <v>282</v>
          </cell>
          <cell r="H50" t="str">
            <v>城郊一片</v>
          </cell>
          <cell r="I50" t="str">
            <v>任会茹</v>
          </cell>
          <cell r="J50">
            <v>321</v>
          </cell>
          <cell r="K50">
            <v>73.76</v>
          </cell>
          <cell r="L50">
            <v>23678.41</v>
          </cell>
          <cell r="M50">
            <v>7744.75</v>
          </cell>
        </row>
        <row r="51">
          <cell r="D51">
            <v>399</v>
          </cell>
          <cell r="E51" t="str">
            <v>四川太极高新天久北巷药店</v>
          </cell>
          <cell r="F51" t="str">
            <v>否</v>
          </cell>
          <cell r="G51">
            <v>181</v>
          </cell>
          <cell r="H51" t="str">
            <v>西门一片</v>
          </cell>
          <cell r="I51" t="str">
            <v>刘琴英</v>
          </cell>
          <cell r="J51">
            <v>321</v>
          </cell>
          <cell r="K51">
            <v>73.45</v>
          </cell>
          <cell r="L51">
            <v>23577.46</v>
          </cell>
          <cell r="M51">
            <v>7104.83</v>
          </cell>
        </row>
        <row r="52">
          <cell r="D52">
            <v>587</v>
          </cell>
          <cell r="E52" t="str">
            <v>四川太极都江堰景中路店</v>
          </cell>
          <cell r="F52" t="str">
            <v>否</v>
          </cell>
          <cell r="G52">
            <v>233</v>
          </cell>
          <cell r="H52" t="str">
            <v>都江堰片</v>
          </cell>
          <cell r="I52" t="str">
            <v>苗凯</v>
          </cell>
          <cell r="J52">
            <v>321</v>
          </cell>
          <cell r="K52">
            <v>72.96</v>
          </cell>
          <cell r="L52">
            <v>23419.64</v>
          </cell>
          <cell r="M52">
            <v>8233.35</v>
          </cell>
        </row>
        <row r="53">
          <cell r="D53">
            <v>744</v>
          </cell>
          <cell r="E53" t="str">
            <v>四川太极武侯区科华街药店</v>
          </cell>
          <cell r="F53" t="str">
            <v/>
          </cell>
          <cell r="G53">
            <v>23</v>
          </cell>
          <cell r="H53" t="str">
            <v>城中片</v>
          </cell>
          <cell r="I53" t="str">
            <v>何巍 </v>
          </cell>
          <cell r="J53">
            <v>360</v>
          </cell>
          <cell r="K53">
            <v>65.05</v>
          </cell>
          <cell r="L53">
            <v>23418.57</v>
          </cell>
          <cell r="M53">
            <v>7779.3</v>
          </cell>
        </row>
        <row r="54">
          <cell r="D54">
            <v>108277</v>
          </cell>
          <cell r="E54" t="str">
            <v>四川太极金牛区银沙路药店</v>
          </cell>
          <cell r="F54" t="str">
            <v/>
          </cell>
          <cell r="G54">
            <v>181</v>
          </cell>
          <cell r="H54" t="str">
            <v>西门一片</v>
          </cell>
          <cell r="I54" t="str">
            <v>刘琴英</v>
          </cell>
          <cell r="J54">
            <v>324</v>
          </cell>
          <cell r="K54">
            <v>71.47</v>
          </cell>
          <cell r="L54">
            <v>23155.77</v>
          </cell>
          <cell r="M54">
            <v>5360.9</v>
          </cell>
        </row>
        <row r="55">
          <cell r="D55">
            <v>717</v>
          </cell>
          <cell r="E55" t="str">
            <v>四川太极大邑县晋原镇通达东路五段药店</v>
          </cell>
          <cell r="F55" t="str">
            <v>否</v>
          </cell>
          <cell r="G55">
            <v>282</v>
          </cell>
          <cell r="H55" t="str">
            <v>城郊一片</v>
          </cell>
          <cell r="I55" t="str">
            <v>任会茹</v>
          </cell>
          <cell r="J55">
            <v>289</v>
          </cell>
          <cell r="K55">
            <v>78.52</v>
          </cell>
          <cell r="L55">
            <v>22690.89</v>
          </cell>
          <cell r="M55">
            <v>5452.93</v>
          </cell>
        </row>
        <row r="56">
          <cell r="D56">
            <v>106569</v>
          </cell>
          <cell r="E56" t="str">
            <v>四川太极武侯区大悦路药店</v>
          </cell>
          <cell r="F56" t="str">
            <v/>
          </cell>
          <cell r="G56">
            <v>181</v>
          </cell>
          <cell r="H56" t="str">
            <v>西门一片</v>
          </cell>
          <cell r="I56" t="str">
            <v>刘琴英</v>
          </cell>
          <cell r="J56">
            <v>289</v>
          </cell>
          <cell r="K56">
            <v>78.15</v>
          </cell>
          <cell r="L56">
            <v>22584.68</v>
          </cell>
          <cell r="M56">
            <v>6197.21</v>
          </cell>
        </row>
        <row r="57">
          <cell r="D57">
            <v>598</v>
          </cell>
          <cell r="E57" t="str">
            <v>四川太极锦江区水杉街药店</v>
          </cell>
          <cell r="F57" t="str">
            <v>否</v>
          </cell>
          <cell r="G57">
            <v>23</v>
          </cell>
          <cell r="H57" t="str">
            <v>城中片</v>
          </cell>
          <cell r="I57" t="str">
            <v>何巍 </v>
          </cell>
          <cell r="J57">
            <v>308</v>
          </cell>
          <cell r="K57">
            <v>71.62</v>
          </cell>
          <cell r="L57">
            <v>22059.25</v>
          </cell>
          <cell r="M57">
            <v>6992.44</v>
          </cell>
        </row>
        <row r="58">
          <cell r="D58">
            <v>539</v>
          </cell>
          <cell r="E58" t="str">
            <v>四川太极大邑县晋原镇子龙路店</v>
          </cell>
          <cell r="F58" t="str">
            <v>否</v>
          </cell>
          <cell r="G58">
            <v>282</v>
          </cell>
          <cell r="H58" t="str">
            <v>城郊一片</v>
          </cell>
          <cell r="I58" t="str">
            <v>任会茹</v>
          </cell>
          <cell r="J58">
            <v>279</v>
          </cell>
          <cell r="K58">
            <v>78.64</v>
          </cell>
          <cell r="L58">
            <v>21940.99</v>
          </cell>
          <cell r="M58">
            <v>5473.53</v>
          </cell>
        </row>
        <row r="59">
          <cell r="D59">
            <v>117184</v>
          </cell>
          <cell r="E59" t="str">
            <v>四川太极锦江区静沙南路药店</v>
          </cell>
          <cell r="F59" t="str">
            <v/>
          </cell>
          <cell r="G59">
            <v>23</v>
          </cell>
          <cell r="H59" t="str">
            <v>城中片</v>
          </cell>
          <cell r="I59" t="str">
            <v>何巍 </v>
          </cell>
          <cell r="J59">
            <v>262</v>
          </cell>
          <cell r="K59">
            <v>81.38</v>
          </cell>
          <cell r="L59">
            <v>21321.72</v>
          </cell>
          <cell r="M59">
            <v>6576.65</v>
          </cell>
        </row>
        <row r="60">
          <cell r="D60">
            <v>724</v>
          </cell>
          <cell r="E60" t="str">
            <v>四川太极锦江区观音桥街药店</v>
          </cell>
          <cell r="F60" t="str">
            <v>否</v>
          </cell>
          <cell r="G60">
            <v>23</v>
          </cell>
          <cell r="H60" t="str">
            <v>城中片</v>
          </cell>
          <cell r="I60" t="str">
            <v>何巍 </v>
          </cell>
          <cell r="J60">
            <v>386</v>
          </cell>
          <cell r="K60">
            <v>55.08</v>
          </cell>
          <cell r="L60">
            <v>21259.93</v>
          </cell>
          <cell r="M60">
            <v>6216.85</v>
          </cell>
        </row>
        <row r="61">
          <cell r="D61">
            <v>104428</v>
          </cell>
          <cell r="E61" t="str">
            <v>四川太极崇州市崇阳镇永康东路药店 </v>
          </cell>
          <cell r="F61" t="str">
            <v/>
          </cell>
          <cell r="G61">
            <v>341</v>
          </cell>
          <cell r="H61" t="str">
            <v>崇州片</v>
          </cell>
          <cell r="I61" t="str">
            <v>胡建梅</v>
          </cell>
          <cell r="J61">
            <v>267</v>
          </cell>
          <cell r="K61">
            <v>79.2</v>
          </cell>
          <cell r="L61">
            <v>21147.4</v>
          </cell>
          <cell r="M61">
            <v>6059.64</v>
          </cell>
        </row>
        <row r="62">
          <cell r="D62">
            <v>101453</v>
          </cell>
          <cell r="E62" t="str">
            <v>四川太极温江区公平街道江安路药店</v>
          </cell>
          <cell r="F62" t="str">
            <v/>
          </cell>
          <cell r="G62">
            <v>342</v>
          </cell>
          <cell r="H62" t="str">
            <v>西门二片</v>
          </cell>
          <cell r="I62" t="str">
            <v>林禹帅</v>
          </cell>
          <cell r="J62">
            <v>282</v>
          </cell>
          <cell r="K62">
            <v>74.7</v>
          </cell>
          <cell r="L62">
            <v>21064.94</v>
          </cell>
          <cell r="M62">
            <v>6383.26</v>
          </cell>
        </row>
        <row r="63">
          <cell r="D63">
            <v>106485</v>
          </cell>
          <cell r="E63" t="str">
            <v>四川太极成都高新区元华二巷药店</v>
          </cell>
          <cell r="F63" t="str">
            <v/>
          </cell>
          <cell r="G63">
            <v>142</v>
          </cell>
          <cell r="H63" t="str">
            <v>旗舰片区</v>
          </cell>
          <cell r="I63" t="str">
            <v>谭勤娟</v>
          </cell>
          <cell r="J63">
            <v>231</v>
          </cell>
          <cell r="K63">
            <v>90.29</v>
          </cell>
          <cell r="L63">
            <v>20855.98</v>
          </cell>
          <cell r="M63">
            <v>5347.43</v>
          </cell>
        </row>
        <row r="64">
          <cell r="D64">
            <v>120844</v>
          </cell>
          <cell r="E64" t="str">
            <v>四川太极彭州市致和镇南三环路药店</v>
          </cell>
          <cell r="F64" t="str">
            <v/>
          </cell>
          <cell r="G64">
            <v>342</v>
          </cell>
          <cell r="H64" t="str">
            <v>西门二片</v>
          </cell>
          <cell r="I64" t="str">
            <v>林禹帅</v>
          </cell>
          <cell r="J64">
            <v>174</v>
          </cell>
          <cell r="K64">
            <v>113.58</v>
          </cell>
          <cell r="L64">
            <v>19762.33</v>
          </cell>
          <cell r="M64">
            <v>4893.67</v>
          </cell>
        </row>
        <row r="65">
          <cell r="D65">
            <v>116482</v>
          </cell>
          <cell r="E65" t="str">
            <v>四川太极锦江区宏济中路药店</v>
          </cell>
          <cell r="F65" t="str">
            <v/>
          </cell>
          <cell r="G65">
            <v>23</v>
          </cell>
          <cell r="H65" t="str">
            <v>城中片</v>
          </cell>
          <cell r="I65" t="str">
            <v>何巍 </v>
          </cell>
          <cell r="J65">
            <v>192</v>
          </cell>
          <cell r="K65">
            <v>101.93</v>
          </cell>
          <cell r="L65">
            <v>19570.69</v>
          </cell>
          <cell r="M65">
            <v>6298.81</v>
          </cell>
        </row>
        <row r="66">
          <cell r="D66">
            <v>102564</v>
          </cell>
          <cell r="E66" t="str">
            <v>四川太极邛崃市临邛镇翠荫街药店</v>
          </cell>
          <cell r="F66" t="str">
            <v/>
          </cell>
          <cell r="G66">
            <v>282</v>
          </cell>
          <cell r="H66" t="str">
            <v>城郊一片</v>
          </cell>
          <cell r="I66" t="str">
            <v>任会茹</v>
          </cell>
          <cell r="J66">
            <v>194</v>
          </cell>
          <cell r="K66">
            <v>97.13</v>
          </cell>
          <cell r="L66">
            <v>18843.67</v>
          </cell>
          <cell r="M66">
            <v>5366.14</v>
          </cell>
        </row>
        <row r="67">
          <cell r="D67">
            <v>515</v>
          </cell>
          <cell r="E67" t="str">
            <v>四川太极成华区崔家店路药店</v>
          </cell>
          <cell r="F67" t="str">
            <v>否</v>
          </cell>
          <cell r="G67">
            <v>232</v>
          </cell>
          <cell r="H67" t="str">
            <v>东南片区</v>
          </cell>
          <cell r="I67" t="str">
            <v>曾蕾蕾</v>
          </cell>
          <cell r="J67">
            <v>330</v>
          </cell>
          <cell r="K67">
            <v>55.64</v>
          </cell>
          <cell r="L67">
            <v>18360.42</v>
          </cell>
          <cell r="M67">
            <v>5556.69</v>
          </cell>
        </row>
        <row r="68">
          <cell r="D68">
            <v>114622</v>
          </cell>
          <cell r="E68" t="str">
            <v>四川太极成华区东昌路一药店</v>
          </cell>
          <cell r="F68" t="str">
            <v/>
          </cell>
          <cell r="G68">
            <v>23</v>
          </cell>
          <cell r="H68" t="str">
            <v>城中片</v>
          </cell>
          <cell r="I68" t="str">
            <v>何巍 </v>
          </cell>
          <cell r="J68">
            <v>308</v>
          </cell>
          <cell r="K68">
            <v>59</v>
          </cell>
          <cell r="L68">
            <v>18172.61</v>
          </cell>
          <cell r="M68">
            <v>6584.19</v>
          </cell>
        </row>
        <row r="69">
          <cell r="D69">
            <v>114844</v>
          </cell>
          <cell r="E69" t="str">
            <v>四川太极成华区培华东路药店</v>
          </cell>
          <cell r="F69" t="str">
            <v/>
          </cell>
          <cell r="G69">
            <v>23</v>
          </cell>
          <cell r="H69" t="str">
            <v>城中片</v>
          </cell>
          <cell r="I69" t="str">
            <v>何巍 </v>
          </cell>
          <cell r="J69">
            <v>219</v>
          </cell>
          <cell r="K69">
            <v>82.08</v>
          </cell>
          <cell r="L69">
            <v>17975.85</v>
          </cell>
          <cell r="M69">
            <v>4737.92</v>
          </cell>
        </row>
        <row r="70">
          <cell r="D70">
            <v>107728</v>
          </cell>
          <cell r="E70" t="str">
            <v>四川太极大邑县晋原镇北街药店</v>
          </cell>
          <cell r="F70" t="str">
            <v/>
          </cell>
          <cell r="G70">
            <v>282</v>
          </cell>
          <cell r="H70" t="str">
            <v>城郊一片</v>
          </cell>
          <cell r="I70" t="str">
            <v>任会茹</v>
          </cell>
          <cell r="J70">
            <v>190</v>
          </cell>
          <cell r="K70">
            <v>94.6</v>
          </cell>
          <cell r="L70">
            <v>17974.39</v>
          </cell>
          <cell r="M70">
            <v>4761.9</v>
          </cell>
        </row>
        <row r="71">
          <cell r="D71">
            <v>391</v>
          </cell>
          <cell r="E71" t="str">
            <v>四川太极金丝街药店</v>
          </cell>
          <cell r="F71" t="str">
            <v>否</v>
          </cell>
          <cell r="G71">
            <v>23</v>
          </cell>
          <cell r="H71" t="str">
            <v>城中片</v>
          </cell>
          <cell r="I71" t="str">
            <v>何巍 </v>
          </cell>
          <cell r="J71">
            <v>280</v>
          </cell>
          <cell r="K71">
            <v>64.01</v>
          </cell>
          <cell r="L71">
            <v>17921.68</v>
          </cell>
          <cell r="M71">
            <v>5929.7</v>
          </cell>
        </row>
        <row r="72">
          <cell r="D72">
            <v>713</v>
          </cell>
          <cell r="E72" t="str">
            <v>四川太极都江堰聚源镇药店</v>
          </cell>
          <cell r="F72" t="str">
            <v>否</v>
          </cell>
          <cell r="G72">
            <v>233</v>
          </cell>
          <cell r="H72" t="str">
            <v>都江堰片</v>
          </cell>
          <cell r="I72" t="str">
            <v>苗凯</v>
          </cell>
          <cell r="J72">
            <v>179</v>
          </cell>
          <cell r="K72">
            <v>99.82</v>
          </cell>
          <cell r="L72">
            <v>17868.41</v>
          </cell>
          <cell r="M72">
            <v>5837.95</v>
          </cell>
        </row>
        <row r="73">
          <cell r="D73">
            <v>743</v>
          </cell>
          <cell r="E73" t="str">
            <v>四川太极成华区万宇路药店</v>
          </cell>
          <cell r="F73" t="str">
            <v/>
          </cell>
          <cell r="G73">
            <v>232</v>
          </cell>
          <cell r="H73" t="str">
            <v>东南片区</v>
          </cell>
          <cell r="I73" t="str">
            <v>曾蕾蕾</v>
          </cell>
          <cell r="J73">
            <v>265</v>
          </cell>
          <cell r="K73">
            <v>66.68</v>
          </cell>
          <cell r="L73">
            <v>17670.43</v>
          </cell>
          <cell r="M73">
            <v>5153.09</v>
          </cell>
        </row>
        <row r="74">
          <cell r="D74">
            <v>128640</v>
          </cell>
          <cell r="E74" t="str">
            <v>四川太极郫都区红光街道红高东路药店</v>
          </cell>
          <cell r="F74" t="str">
            <v/>
          </cell>
          <cell r="G74">
            <v>23</v>
          </cell>
          <cell r="H74" t="str">
            <v>城中片</v>
          </cell>
          <cell r="I74" t="str">
            <v>何巍 </v>
          </cell>
          <cell r="J74">
            <v>194</v>
          </cell>
          <cell r="K74">
            <v>89.28</v>
          </cell>
          <cell r="L74">
            <v>17320.27</v>
          </cell>
          <cell r="M74">
            <v>3187.64</v>
          </cell>
        </row>
        <row r="75">
          <cell r="D75">
            <v>594</v>
          </cell>
          <cell r="E75" t="str">
            <v>四川太极大邑县安仁镇千禧街药店</v>
          </cell>
          <cell r="F75" t="str">
            <v>否</v>
          </cell>
          <cell r="G75">
            <v>282</v>
          </cell>
          <cell r="H75" t="str">
            <v>城郊一片</v>
          </cell>
          <cell r="I75" t="str">
            <v>任会茹</v>
          </cell>
          <cell r="J75">
            <v>163</v>
          </cell>
          <cell r="K75">
            <v>105.7</v>
          </cell>
          <cell r="L75">
            <v>17228.84</v>
          </cell>
          <cell r="M75">
            <v>4626.83</v>
          </cell>
        </row>
        <row r="76">
          <cell r="D76">
            <v>706</v>
          </cell>
          <cell r="E76" t="str">
            <v>四川太极都江堰幸福镇翔凤路药店</v>
          </cell>
          <cell r="F76" t="str">
            <v>否</v>
          </cell>
          <cell r="G76">
            <v>233</v>
          </cell>
          <cell r="H76" t="str">
            <v>都江堰片</v>
          </cell>
          <cell r="I76" t="str">
            <v>苗凯</v>
          </cell>
          <cell r="J76">
            <v>248</v>
          </cell>
          <cell r="K76">
            <v>69.3</v>
          </cell>
          <cell r="L76">
            <v>17187.15</v>
          </cell>
          <cell r="M76">
            <v>5062.82</v>
          </cell>
        </row>
        <row r="77">
          <cell r="D77">
            <v>716</v>
          </cell>
          <cell r="E77" t="str">
            <v>四川太极大邑县沙渠镇方圆路药店</v>
          </cell>
          <cell r="F77" t="str">
            <v>否</v>
          </cell>
          <cell r="G77">
            <v>282</v>
          </cell>
          <cell r="H77" t="str">
            <v>城郊一片</v>
          </cell>
          <cell r="I77" t="str">
            <v>任会茹</v>
          </cell>
          <cell r="J77">
            <v>246</v>
          </cell>
          <cell r="K77">
            <v>69.56</v>
          </cell>
          <cell r="L77">
            <v>17112.25</v>
          </cell>
          <cell r="M77">
            <v>5043.12</v>
          </cell>
        </row>
        <row r="78">
          <cell r="D78">
            <v>105751</v>
          </cell>
          <cell r="E78" t="str">
            <v>四川太极高新区新下街药店</v>
          </cell>
          <cell r="F78" t="str">
            <v/>
          </cell>
          <cell r="G78">
            <v>232</v>
          </cell>
          <cell r="H78" t="str">
            <v>东南片区</v>
          </cell>
          <cell r="I78" t="str">
            <v>曾蕾蕾</v>
          </cell>
          <cell r="J78">
            <v>277</v>
          </cell>
          <cell r="K78">
            <v>59.52</v>
          </cell>
          <cell r="L78">
            <v>16487.34</v>
          </cell>
          <cell r="M78">
            <v>5147.57</v>
          </cell>
        </row>
        <row r="79">
          <cell r="D79">
            <v>118151</v>
          </cell>
          <cell r="E79" t="str">
            <v>四川太极金牛区沙湾东一路药店</v>
          </cell>
          <cell r="F79" t="str">
            <v/>
          </cell>
          <cell r="G79">
            <v>181</v>
          </cell>
          <cell r="H79" t="str">
            <v>西门一片</v>
          </cell>
          <cell r="I79" t="str">
            <v>刘琴英</v>
          </cell>
          <cell r="J79">
            <v>210</v>
          </cell>
          <cell r="K79">
            <v>78.51</v>
          </cell>
          <cell r="L79">
            <v>16486.77</v>
          </cell>
          <cell r="M79">
            <v>3684.69</v>
          </cell>
        </row>
        <row r="80">
          <cell r="D80">
            <v>578</v>
          </cell>
          <cell r="E80" t="str">
            <v>四川太极成华区华油路药店</v>
          </cell>
          <cell r="F80" t="str">
            <v>否</v>
          </cell>
          <cell r="G80">
            <v>23</v>
          </cell>
          <cell r="H80" t="str">
            <v>城中片</v>
          </cell>
          <cell r="I80" t="str">
            <v>何巍 </v>
          </cell>
          <cell r="J80">
            <v>227</v>
          </cell>
          <cell r="K80">
            <v>72.31</v>
          </cell>
          <cell r="L80">
            <v>16413.29</v>
          </cell>
          <cell r="M80">
            <v>5492.72</v>
          </cell>
        </row>
        <row r="81">
          <cell r="D81">
            <v>102565</v>
          </cell>
          <cell r="E81" t="str">
            <v>四川太极武侯区佳灵路药店</v>
          </cell>
          <cell r="F81" t="str">
            <v/>
          </cell>
          <cell r="G81">
            <v>181</v>
          </cell>
          <cell r="H81" t="str">
            <v>西门一片</v>
          </cell>
          <cell r="I81" t="str">
            <v>刘琴英</v>
          </cell>
          <cell r="J81">
            <v>331</v>
          </cell>
          <cell r="K81">
            <v>49.51</v>
          </cell>
          <cell r="L81">
            <v>16387.32</v>
          </cell>
          <cell r="M81">
            <v>5434.96</v>
          </cell>
        </row>
        <row r="82">
          <cell r="D82">
            <v>754</v>
          </cell>
          <cell r="E82" t="str">
            <v>四川太极崇州市崇阳镇尚贤坊街药店</v>
          </cell>
          <cell r="F82" t="str">
            <v/>
          </cell>
          <cell r="G82">
            <v>341</v>
          </cell>
          <cell r="H82" t="str">
            <v>崇州片</v>
          </cell>
          <cell r="I82" t="str">
            <v>胡建梅</v>
          </cell>
          <cell r="J82">
            <v>185</v>
          </cell>
          <cell r="K82">
            <v>88.21</v>
          </cell>
          <cell r="L82">
            <v>16318.2</v>
          </cell>
          <cell r="M82">
            <v>4472.14</v>
          </cell>
        </row>
        <row r="83">
          <cell r="D83">
            <v>720</v>
          </cell>
          <cell r="E83" t="str">
            <v>四川太极大邑县新场镇文昌街药店</v>
          </cell>
          <cell r="F83" t="str">
            <v>否</v>
          </cell>
          <cell r="G83">
            <v>282</v>
          </cell>
          <cell r="H83" t="str">
            <v>城郊一片</v>
          </cell>
          <cell r="I83" t="str">
            <v>任会茹</v>
          </cell>
          <cell r="J83">
            <v>212</v>
          </cell>
          <cell r="K83">
            <v>75.76</v>
          </cell>
          <cell r="L83">
            <v>16060.65</v>
          </cell>
          <cell r="M83">
            <v>4080.7</v>
          </cell>
        </row>
        <row r="84">
          <cell r="D84">
            <v>367</v>
          </cell>
          <cell r="E84" t="str">
            <v>四川太极金带街药店</v>
          </cell>
          <cell r="F84" t="str">
            <v>否</v>
          </cell>
          <cell r="G84">
            <v>341</v>
          </cell>
          <cell r="H84" t="str">
            <v>崇州片</v>
          </cell>
          <cell r="I84" t="str">
            <v>胡建梅</v>
          </cell>
          <cell r="J84">
            <v>251</v>
          </cell>
          <cell r="K84">
            <v>63.89</v>
          </cell>
          <cell r="L84">
            <v>16036.14</v>
          </cell>
          <cell r="M84">
            <v>4359.93</v>
          </cell>
        </row>
        <row r="85">
          <cell r="D85">
            <v>103639</v>
          </cell>
          <cell r="E85" t="str">
            <v>四川太极成华区金马河路药店</v>
          </cell>
          <cell r="F85" t="str">
            <v/>
          </cell>
          <cell r="G85">
            <v>232</v>
          </cell>
          <cell r="H85" t="str">
            <v>东南片区</v>
          </cell>
          <cell r="I85" t="str">
            <v>曾蕾蕾</v>
          </cell>
          <cell r="J85">
            <v>240</v>
          </cell>
          <cell r="K85">
            <v>66.59</v>
          </cell>
          <cell r="L85">
            <v>15981.24</v>
          </cell>
          <cell r="M85">
            <v>4870.53</v>
          </cell>
        </row>
        <row r="86">
          <cell r="D86">
            <v>103199</v>
          </cell>
          <cell r="E86" t="str">
            <v>四川太极成华区西林一街药店</v>
          </cell>
          <cell r="F86" t="str">
            <v/>
          </cell>
          <cell r="G86">
            <v>23</v>
          </cell>
          <cell r="H86" t="str">
            <v>城中片</v>
          </cell>
          <cell r="I86" t="str">
            <v>何巍 </v>
          </cell>
          <cell r="J86">
            <v>300</v>
          </cell>
          <cell r="K86">
            <v>53.01</v>
          </cell>
          <cell r="L86">
            <v>15904.46</v>
          </cell>
          <cell r="M86">
            <v>4703.6</v>
          </cell>
        </row>
        <row r="87">
          <cell r="D87">
            <v>311</v>
          </cell>
          <cell r="E87" t="str">
            <v>四川太极西部店</v>
          </cell>
          <cell r="F87" t="str">
            <v>是</v>
          </cell>
          <cell r="G87">
            <v>181</v>
          </cell>
          <cell r="H87" t="str">
            <v>西门一片</v>
          </cell>
          <cell r="I87" t="str">
            <v>刘琴英</v>
          </cell>
          <cell r="J87">
            <v>91</v>
          </cell>
          <cell r="K87">
            <v>174.18</v>
          </cell>
          <cell r="L87">
            <v>15850</v>
          </cell>
          <cell r="M87">
            <v>3537.66</v>
          </cell>
        </row>
        <row r="88">
          <cell r="D88">
            <v>122198</v>
          </cell>
          <cell r="E88" t="str">
            <v>四川太极成华区华泰路二药店</v>
          </cell>
          <cell r="F88" t="str">
            <v/>
          </cell>
          <cell r="G88">
            <v>232</v>
          </cell>
          <cell r="H88" t="str">
            <v>东南片区</v>
          </cell>
          <cell r="I88" t="str">
            <v>曾蕾蕾</v>
          </cell>
          <cell r="J88">
            <v>205</v>
          </cell>
          <cell r="K88">
            <v>76.98</v>
          </cell>
          <cell r="L88">
            <v>15781.67</v>
          </cell>
          <cell r="M88">
            <v>3918.35</v>
          </cell>
        </row>
        <row r="89">
          <cell r="D89">
            <v>570</v>
          </cell>
          <cell r="E89" t="str">
            <v>四川太极青羊区大石西路药店</v>
          </cell>
          <cell r="F89" t="str">
            <v>否</v>
          </cell>
          <cell r="G89">
            <v>342</v>
          </cell>
          <cell r="H89" t="str">
            <v>西门二片</v>
          </cell>
          <cell r="I89" t="str">
            <v>林禹帅</v>
          </cell>
          <cell r="J89">
            <v>265</v>
          </cell>
          <cell r="K89">
            <v>59.29</v>
          </cell>
          <cell r="L89">
            <v>15711.52</v>
          </cell>
          <cell r="M89">
            <v>5160.58</v>
          </cell>
        </row>
        <row r="90">
          <cell r="D90">
            <v>745</v>
          </cell>
          <cell r="E90" t="str">
            <v>四川太极金牛区金沙路药店</v>
          </cell>
          <cell r="F90" t="str">
            <v/>
          </cell>
          <cell r="G90">
            <v>181</v>
          </cell>
          <cell r="H90" t="str">
            <v>西门一片</v>
          </cell>
          <cell r="I90" t="str">
            <v>刘琴英</v>
          </cell>
          <cell r="J90">
            <v>249</v>
          </cell>
          <cell r="K90">
            <v>62.72</v>
          </cell>
          <cell r="L90">
            <v>15617.32</v>
          </cell>
          <cell r="M90">
            <v>4116.17</v>
          </cell>
        </row>
        <row r="91">
          <cell r="D91">
            <v>710</v>
          </cell>
          <cell r="E91" t="str">
            <v>四川太极都江堰市蒲阳镇堰问道西路药店</v>
          </cell>
          <cell r="F91" t="str">
            <v>否</v>
          </cell>
          <cell r="G91">
            <v>233</v>
          </cell>
          <cell r="H91" t="str">
            <v>都江堰片</v>
          </cell>
          <cell r="I91" t="str">
            <v>苗凯</v>
          </cell>
          <cell r="J91">
            <v>175</v>
          </cell>
          <cell r="K91">
            <v>89.21</v>
          </cell>
          <cell r="L91">
            <v>15610.91</v>
          </cell>
          <cell r="M91">
            <v>5445.73</v>
          </cell>
        </row>
        <row r="92">
          <cell r="D92">
            <v>339</v>
          </cell>
          <cell r="E92" t="str">
            <v>四川太极沙河源药店</v>
          </cell>
          <cell r="F92" t="str">
            <v>是</v>
          </cell>
          <cell r="G92">
            <v>181</v>
          </cell>
          <cell r="H92" t="str">
            <v>西门一片</v>
          </cell>
          <cell r="I92" t="str">
            <v>刘琴英</v>
          </cell>
          <cell r="J92">
            <v>158</v>
          </cell>
          <cell r="K92">
            <v>95.55</v>
          </cell>
          <cell r="L92">
            <v>15096.15</v>
          </cell>
          <cell r="M92">
            <v>3407.38</v>
          </cell>
        </row>
        <row r="93">
          <cell r="D93">
            <v>355</v>
          </cell>
          <cell r="E93" t="str">
            <v>四川太极双林路药店</v>
          </cell>
          <cell r="F93" t="str">
            <v>是</v>
          </cell>
          <cell r="G93">
            <v>232</v>
          </cell>
          <cell r="H93" t="str">
            <v>东南片区</v>
          </cell>
          <cell r="I93" t="str">
            <v>曾蕾蕾</v>
          </cell>
          <cell r="J93">
            <v>185</v>
          </cell>
          <cell r="K93">
            <v>81.58</v>
          </cell>
          <cell r="L93">
            <v>15093.21</v>
          </cell>
          <cell r="M93">
            <v>4263.65</v>
          </cell>
        </row>
        <row r="94">
          <cell r="D94">
            <v>119263</v>
          </cell>
          <cell r="E94" t="str">
            <v>四川太极青羊区蜀源路药店</v>
          </cell>
          <cell r="F94" t="str">
            <v/>
          </cell>
          <cell r="G94">
            <v>342</v>
          </cell>
          <cell r="H94" t="str">
            <v>西门二片</v>
          </cell>
          <cell r="I94" t="str">
            <v>林禹帅</v>
          </cell>
          <cell r="J94">
            <v>189</v>
          </cell>
          <cell r="K94">
            <v>78.69</v>
          </cell>
          <cell r="L94">
            <v>14872.57</v>
          </cell>
          <cell r="M94">
            <v>3997.24</v>
          </cell>
        </row>
        <row r="95">
          <cell r="D95">
            <v>549</v>
          </cell>
          <cell r="E95" t="str">
            <v>四川太极大邑县晋源镇东壕沟段药店</v>
          </cell>
          <cell r="F95" t="str">
            <v>否</v>
          </cell>
          <cell r="G95">
            <v>282</v>
          </cell>
          <cell r="H95" t="str">
            <v>城郊一片</v>
          </cell>
          <cell r="I95" t="str">
            <v>任会茹</v>
          </cell>
          <cell r="J95">
            <v>132</v>
          </cell>
          <cell r="K95">
            <v>111.93</v>
          </cell>
          <cell r="L95">
            <v>14774.51</v>
          </cell>
          <cell r="M95">
            <v>3923.74</v>
          </cell>
        </row>
        <row r="96">
          <cell r="D96">
            <v>723</v>
          </cell>
          <cell r="E96" t="str">
            <v>四川太极锦江区柳翠路药店</v>
          </cell>
          <cell r="F96" t="str">
            <v>否</v>
          </cell>
          <cell r="G96">
            <v>23</v>
          </cell>
          <cell r="H96" t="str">
            <v>城中片</v>
          </cell>
          <cell r="I96" t="str">
            <v>何巍 </v>
          </cell>
          <cell r="J96">
            <v>245</v>
          </cell>
          <cell r="K96">
            <v>59.42</v>
          </cell>
          <cell r="L96">
            <v>14558.48</v>
          </cell>
          <cell r="M96">
            <v>5117.28</v>
          </cell>
        </row>
        <row r="97">
          <cell r="D97">
            <v>113025</v>
          </cell>
          <cell r="E97" t="str">
            <v>四川太极青羊区蜀鑫路药店</v>
          </cell>
          <cell r="F97" t="str">
            <v/>
          </cell>
          <cell r="G97">
            <v>342</v>
          </cell>
          <cell r="H97" t="str">
            <v>西门二片</v>
          </cell>
          <cell r="I97" t="str">
            <v>林禹帅</v>
          </cell>
          <cell r="J97">
            <v>171</v>
          </cell>
          <cell r="K97">
            <v>84.22</v>
          </cell>
          <cell r="L97">
            <v>14401.86</v>
          </cell>
          <cell r="M97">
            <v>3520.6</v>
          </cell>
        </row>
        <row r="98">
          <cell r="D98">
            <v>104430</v>
          </cell>
          <cell r="E98" t="str">
            <v>四川太极高新区中和大道药店</v>
          </cell>
          <cell r="F98" t="str">
            <v/>
          </cell>
          <cell r="G98">
            <v>232</v>
          </cell>
          <cell r="H98" t="str">
            <v>东南片区</v>
          </cell>
          <cell r="I98" t="str">
            <v>曾蕾蕾</v>
          </cell>
          <cell r="J98">
            <v>213</v>
          </cell>
          <cell r="K98">
            <v>66.84</v>
          </cell>
          <cell r="L98">
            <v>14236.54</v>
          </cell>
          <cell r="M98">
            <v>4048.64</v>
          </cell>
        </row>
        <row r="99">
          <cell r="D99">
            <v>116919</v>
          </cell>
          <cell r="E99" t="str">
            <v>四川太极武侯区科华北路药店</v>
          </cell>
          <cell r="F99" t="str">
            <v/>
          </cell>
          <cell r="G99">
            <v>142</v>
          </cell>
          <cell r="H99" t="str">
            <v>旗舰片区</v>
          </cell>
          <cell r="I99" t="str">
            <v>谭勤娟</v>
          </cell>
          <cell r="J99">
            <v>214</v>
          </cell>
          <cell r="K99">
            <v>65.89</v>
          </cell>
          <cell r="L99">
            <v>14100.2</v>
          </cell>
          <cell r="M99">
            <v>4297.87</v>
          </cell>
        </row>
        <row r="100">
          <cell r="D100">
            <v>308</v>
          </cell>
          <cell r="E100" t="str">
            <v>四川太极红星店</v>
          </cell>
          <cell r="F100" t="str">
            <v>是</v>
          </cell>
          <cell r="G100">
            <v>23</v>
          </cell>
          <cell r="H100" t="str">
            <v>城中片</v>
          </cell>
          <cell r="I100" t="str">
            <v>何巍 </v>
          </cell>
          <cell r="J100">
            <v>211</v>
          </cell>
          <cell r="K100">
            <v>66.28</v>
          </cell>
          <cell r="L100">
            <v>13984.15</v>
          </cell>
          <cell r="M100">
            <v>5745.49</v>
          </cell>
        </row>
        <row r="101">
          <cell r="D101">
            <v>738</v>
          </cell>
          <cell r="E101" t="str">
            <v>四川太极都江堰市蒲阳路药店</v>
          </cell>
          <cell r="F101" t="str">
            <v>否</v>
          </cell>
          <cell r="G101">
            <v>233</v>
          </cell>
          <cell r="H101" t="str">
            <v>都江堰片</v>
          </cell>
          <cell r="I101" t="str">
            <v>苗凯</v>
          </cell>
          <cell r="J101">
            <v>155</v>
          </cell>
          <cell r="K101">
            <v>90.03</v>
          </cell>
          <cell r="L101">
            <v>13954.61</v>
          </cell>
          <cell r="M101">
            <v>4208.56</v>
          </cell>
        </row>
        <row r="102">
          <cell r="D102">
            <v>105910</v>
          </cell>
          <cell r="E102" t="str">
            <v>四川太极高新区紫薇东路药店</v>
          </cell>
          <cell r="F102" t="str">
            <v/>
          </cell>
          <cell r="G102">
            <v>181</v>
          </cell>
          <cell r="H102" t="str">
            <v>西门一片</v>
          </cell>
          <cell r="I102" t="str">
            <v>刘琴英</v>
          </cell>
          <cell r="J102">
            <v>244</v>
          </cell>
          <cell r="K102">
            <v>56.82</v>
          </cell>
          <cell r="L102">
            <v>13865.1</v>
          </cell>
          <cell r="M102">
            <v>3708.81</v>
          </cell>
        </row>
        <row r="103">
          <cell r="D103">
            <v>733</v>
          </cell>
          <cell r="E103" t="str">
            <v>四川太极双流区东升街道三强西路药店</v>
          </cell>
          <cell r="F103" t="str">
            <v>否</v>
          </cell>
          <cell r="G103">
            <v>232</v>
          </cell>
          <cell r="H103" t="str">
            <v>东南片区</v>
          </cell>
          <cell r="I103" t="str">
            <v>曾蕾蕾</v>
          </cell>
          <cell r="J103">
            <v>276</v>
          </cell>
          <cell r="K103">
            <v>50.17</v>
          </cell>
          <cell r="L103">
            <v>13847.23</v>
          </cell>
          <cell r="M103">
            <v>4534.41</v>
          </cell>
        </row>
        <row r="104">
          <cell r="D104">
            <v>704</v>
          </cell>
          <cell r="E104" t="str">
            <v>四川太极都江堰奎光路中段药店</v>
          </cell>
          <cell r="F104" t="str">
            <v>否</v>
          </cell>
          <cell r="G104">
            <v>233</v>
          </cell>
          <cell r="H104" t="str">
            <v>都江堰片</v>
          </cell>
          <cell r="I104" t="str">
            <v>苗凯</v>
          </cell>
          <cell r="J104">
            <v>234</v>
          </cell>
          <cell r="K104">
            <v>58.06</v>
          </cell>
          <cell r="L104">
            <v>13586.84</v>
          </cell>
          <cell r="M104">
            <v>4339.72</v>
          </cell>
        </row>
        <row r="105">
          <cell r="D105">
            <v>102567</v>
          </cell>
          <cell r="E105" t="str">
            <v>四川太极新津县五津镇武阳西路药店</v>
          </cell>
          <cell r="F105" t="str">
            <v/>
          </cell>
          <cell r="G105">
            <v>281</v>
          </cell>
          <cell r="H105" t="str">
            <v>新津片</v>
          </cell>
          <cell r="I105" t="str">
            <v>王燕丽</v>
          </cell>
          <cell r="J105">
            <v>173</v>
          </cell>
          <cell r="K105">
            <v>78.51</v>
          </cell>
          <cell r="L105">
            <v>13582.32</v>
          </cell>
          <cell r="M105">
            <v>4334.44</v>
          </cell>
        </row>
        <row r="106">
          <cell r="D106">
            <v>113833</v>
          </cell>
          <cell r="E106" t="str">
            <v>四川太极青羊区光华西一路药店</v>
          </cell>
          <cell r="F106" t="str">
            <v/>
          </cell>
          <cell r="G106">
            <v>342</v>
          </cell>
          <cell r="H106" t="str">
            <v>西门二片</v>
          </cell>
          <cell r="I106" t="str">
            <v>林禹帅</v>
          </cell>
          <cell r="J106">
            <v>218</v>
          </cell>
          <cell r="K106">
            <v>62.27</v>
          </cell>
          <cell r="L106">
            <v>13575.5</v>
          </cell>
          <cell r="M106">
            <v>5096.72</v>
          </cell>
        </row>
        <row r="107">
          <cell r="D107">
            <v>106568</v>
          </cell>
          <cell r="E107" t="str">
            <v>四川太极高新区中和公济桥路药店</v>
          </cell>
          <cell r="F107" t="str">
            <v/>
          </cell>
          <cell r="G107">
            <v>232</v>
          </cell>
          <cell r="H107" t="str">
            <v>东南片区</v>
          </cell>
          <cell r="I107" t="str">
            <v>曾蕾蕾</v>
          </cell>
          <cell r="J107">
            <v>109</v>
          </cell>
          <cell r="K107">
            <v>123.55</v>
          </cell>
          <cell r="L107">
            <v>13467.06</v>
          </cell>
          <cell r="M107">
            <v>4317.97</v>
          </cell>
        </row>
        <row r="108">
          <cell r="D108">
            <v>748</v>
          </cell>
          <cell r="E108" t="str">
            <v>四川太极大邑县晋原镇东街药店</v>
          </cell>
          <cell r="F108" t="str">
            <v/>
          </cell>
          <cell r="G108">
            <v>282</v>
          </cell>
          <cell r="H108" t="str">
            <v>城郊一片</v>
          </cell>
          <cell r="I108" t="str">
            <v>任会茹</v>
          </cell>
          <cell r="J108">
            <v>188</v>
          </cell>
          <cell r="K108">
            <v>71.27</v>
          </cell>
          <cell r="L108">
            <v>13399.27</v>
          </cell>
          <cell r="M108">
            <v>3754.87</v>
          </cell>
        </row>
        <row r="109">
          <cell r="D109">
            <v>732</v>
          </cell>
          <cell r="E109" t="str">
            <v>四川太极邛崃市羊安镇永康大道药店</v>
          </cell>
          <cell r="F109" t="str">
            <v>否</v>
          </cell>
          <cell r="G109">
            <v>282</v>
          </cell>
          <cell r="H109" t="str">
            <v>城郊一片</v>
          </cell>
          <cell r="I109" t="str">
            <v>任会茹</v>
          </cell>
          <cell r="J109">
            <v>161</v>
          </cell>
          <cell r="K109">
            <v>82.07</v>
          </cell>
          <cell r="L109">
            <v>13212.76</v>
          </cell>
          <cell r="M109">
            <v>4388.85</v>
          </cell>
        </row>
        <row r="110">
          <cell r="D110">
            <v>752</v>
          </cell>
          <cell r="E110" t="str">
            <v>四川太极大药房连锁有限公司武侯区聚萃街药店</v>
          </cell>
          <cell r="F110" t="str">
            <v/>
          </cell>
          <cell r="G110">
            <v>342</v>
          </cell>
          <cell r="H110" t="str">
            <v>西门二片</v>
          </cell>
          <cell r="I110" t="str">
            <v>林禹帅</v>
          </cell>
          <cell r="J110">
            <v>256</v>
          </cell>
          <cell r="K110">
            <v>51.2</v>
          </cell>
          <cell r="L110">
            <v>13107.26</v>
          </cell>
          <cell r="M110">
            <v>3300.45</v>
          </cell>
        </row>
        <row r="111">
          <cell r="D111">
            <v>118758</v>
          </cell>
          <cell r="E111" t="str">
            <v>四川太极成华区水碾河路药店</v>
          </cell>
          <cell r="F111" t="str">
            <v/>
          </cell>
          <cell r="G111">
            <v>232</v>
          </cell>
          <cell r="H111" t="str">
            <v>东南片区</v>
          </cell>
          <cell r="I111" t="str">
            <v>曾蕾蕾</v>
          </cell>
          <cell r="J111">
            <v>166</v>
          </cell>
          <cell r="K111">
            <v>78.18</v>
          </cell>
          <cell r="L111">
            <v>12977.92</v>
          </cell>
          <cell r="M111">
            <v>2924.89</v>
          </cell>
        </row>
        <row r="112">
          <cell r="D112">
            <v>740</v>
          </cell>
          <cell r="E112" t="str">
            <v>四川太极成华区华康路药店</v>
          </cell>
          <cell r="F112" t="str">
            <v/>
          </cell>
          <cell r="G112">
            <v>232</v>
          </cell>
          <cell r="H112" t="str">
            <v>东南片区</v>
          </cell>
          <cell r="I112" t="str">
            <v>曾蕾蕾</v>
          </cell>
          <cell r="J112">
            <v>263</v>
          </cell>
          <cell r="K112">
            <v>49.28</v>
          </cell>
          <cell r="L112">
            <v>12960.23</v>
          </cell>
          <cell r="M112">
            <v>4243.31</v>
          </cell>
        </row>
        <row r="113">
          <cell r="D113">
            <v>104533</v>
          </cell>
          <cell r="E113" t="str">
            <v>四川太极大邑县晋原镇潘家街药店</v>
          </cell>
          <cell r="F113" t="str">
            <v/>
          </cell>
          <cell r="G113">
            <v>282</v>
          </cell>
          <cell r="H113" t="str">
            <v>城郊一片</v>
          </cell>
          <cell r="I113" t="str">
            <v>任会茹</v>
          </cell>
          <cell r="J113">
            <v>181</v>
          </cell>
          <cell r="K113">
            <v>71.2</v>
          </cell>
          <cell r="L113">
            <v>12887.14</v>
          </cell>
          <cell r="M113">
            <v>3945.03</v>
          </cell>
        </row>
        <row r="114">
          <cell r="D114">
            <v>102479</v>
          </cell>
          <cell r="E114" t="str">
            <v>四川太极锦江区劼人路药店</v>
          </cell>
          <cell r="F114" t="str">
            <v/>
          </cell>
          <cell r="G114">
            <v>23</v>
          </cell>
          <cell r="H114" t="str">
            <v>城中片</v>
          </cell>
          <cell r="I114" t="str">
            <v>何巍 </v>
          </cell>
          <cell r="J114">
            <v>207</v>
          </cell>
          <cell r="K114">
            <v>61.49</v>
          </cell>
          <cell r="L114">
            <v>12728.55</v>
          </cell>
          <cell r="M114">
            <v>4373.12</v>
          </cell>
        </row>
        <row r="115">
          <cell r="D115">
            <v>106865</v>
          </cell>
          <cell r="E115" t="str">
            <v>四川太极武侯区丝竹路药店</v>
          </cell>
          <cell r="F115" t="str">
            <v/>
          </cell>
          <cell r="G115">
            <v>142</v>
          </cell>
          <cell r="H115" t="str">
            <v>旗舰片区</v>
          </cell>
          <cell r="I115" t="str">
            <v>谭勤娟</v>
          </cell>
          <cell r="J115">
            <v>142</v>
          </cell>
          <cell r="K115">
            <v>89.23</v>
          </cell>
          <cell r="L115">
            <v>12670.5</v>
          </cell>
          <cell r="M115">
            <v>4181.98</v>
          </cell>
        </row>
        <row r="116">
          <cell r="D116">
            <v>117923</v>
          </cell>
          <cell r="E116" t="str">
            <v>四川太极大邑县观音阁街西段店</v>
          </cell>
          <cell r="F116" t="str">
            <v/>
          </cell>
          <cell r="G116">
            <v>282</v>
          </cell>
          <cell r="H116" t="str">
            <v>城郊一片</v>
          </cell>
          <cell r="I116" t="str">
            <v>任会茹</v>
          </cell>
          <cell r="J116">
            <v>191</v>
          </cell>
          <cell r="K116">
            <v>66.33</v>
          </cell>
          <cell r="L116">
            <v>12669.03</v>
          </cell>
          <cell r="M116">
            <v>3887.84</v>
          </cell>
        </row>
        <row r="117">
          <cell r="D117">
            <v>104429</v>
          </cell>
          <cell r="E117" t="str">
            <v>四川太极武侯区大华街药店</v>
          </cell>
          <cell r="F117" t="str">
            <v/>
          </cell>
          <cell r="G117">
            <v>342</v>
          </cell>
          <cell r="H117" t="str">
            <v>西门二片</v>
          </cell>
          <cell r="I117" t="str">
            <v>林禹帅</v>
          </cell>
          <cell r="J117">
            <v>197</v>
          </cell>
          <cell r="K117">
            <v>64.18</v>
          </cell>
          <cell r="L117">
            <v>12642.97</v>
          </cell>
          <cell r="M117">
            <v>3818.34</v>
          </cell>
        </row>
        <row r="118">
          <cell r="D118">
            <v>112415</v>
          </cell>
          <cell r="E118" t="str">
            <v>四川太极金牛区五福桥东路药店</v>
          </cell>
          <cell r="F118" t="str">
            <v/>
          </cell>
          <cell r="G118">
            <v>181</v>
          </cell>
          <cell r="H118" t="str">
            <v>西门一片</v>
          </cell>
          <cell r="I118" t="str">
            <v>刘琴英</v>
          </cell>
          <cell r="J118">
            <v>208</v>
          </cell>
          <cell r="K118">
            <v>60.71</v>
          </cell>
          <cell r="L118">
            <v>12627.57</v>
          </cell>
          <cell r="M118">
            <v>3994.93</v>
          </cell>
        </row>
        <row r="119">
          <cell r="D119">
            <v>112888</v>
          </cell>
          <cell r="E119" t="str">
            <v>四川太极武侯区双楠路药店</v>
          </cell>
          <cell r="F119" t="str">
            <v/>
          </cell>
          <cell r="G119">
            <v>342</v>
          </cell>
          <cell r="H119" t="str">
            <v>西门二片</v>
          </cell>
          <cell r="I119" t="str">
            <v>林禹帅</v>
          </cell>
          <cell r="J119">
            <v>196</v>
          </cell>
          <cell r="K119">
            <v>63.18</v>
          </cell>
          <cell r="L119">
            <v>12384.21</v>
          </cell>
          <cell r="M119">
            <v>4051.4</v>
          </cell>
        </row>
        <row r="120">
          <cell r="D120">
            <v>118951</v>
          </cell>
          <cell r="E120" t="str">
            <v>四川太极青羊区金祥路药店</v>
          </cell>
          <cell r="F120" t="str">
            <v/>
          </cell>
          <cell r="G120">
            <v>342</v>
          </cell>
          <cell r="H120" t="str">
            <v>西门二片</v>
          </cell>
          <cell r="I120" t="str">
            <v>林禹帅</v>
          </cell>
          <cell r="J120">
            <v>209</v>
          </cell>
          <cell r="K120">
            <v>58.58</v>
          </cell>
          <cell r="L120">
            <v>12243.65</v>
          </cell>
          <cell r="M120">
            <v>4073.34</v>
          </cell>
        </row>
        <row r="121">
          <cell r="D121">
            <v>329</v>
          </cell>
          <cell r="E121" t="str">
            <v>四川太极温江店</v>
          </cell>
          <cell r="F121" t="str">
            <v>是</v>
          </cell>
          <cell r="G121">
            <v>342</v>
          </cell>
          <cell r="H121" t="str">
            <v>西门二片</v>
          </cell>
          <cell r="I121" t="str">
            <v>林禹帅</v>
          </cell>
          <cell r="J121">
            <v>162</v>
          </cell>
          <cell r="K121">
            <v>75.14</v>
          </cell>
          <cell r="L121">
            <v>12173.1</v>
          </cell>
          <cell r="M121">
            <v>3424.63</v>
          </cell>
        </row>
        <row r="122">
          <cell r="D122">
            <v>117637</v>
          </cell>
          <cell r="E122" t="str">
            <v>四川太极大邑晋原街道金巷西街药店</v>
          </cell>
          <cell r="F122" t="str">
            <v/>
          </cell>
          <cell r="G122">
            <v>282</v>
          </cell>
          <cell r="H122" t="str">
            <v>城郊一片</v>
          </cell>
          <cell r="I122" t="str">
            <v>任会茹</v>
          </cell>
          <cell r="J122">
            <v>153</v>
          </cell>
          <cell r="K122">
            <v>77.64</v>
          </cell>
          <cell r="L122">
            <v>11879.44</v>
          </cell>
          <cell r="M122">
            <v>2774.57</v>
          </cell>
        </row>
        <row r="123">
          <cell r="D123">
            <v>351</v>
          </cell>
          <cell r="E123" t="str">
            <v>四川太极都江堰药店</v>
          </cell>
          <cell r="F123" t="str">
            <v>是</v>
          </cell>
          <cell r="G123">
            <v>233</v>
          </cell>
          <cell r="H123" t="str">
            <v>都江堰片</v>
          </cell>
          <cell r="I123" t="str">
            <v>苗凯</v>
          </cell>
          <cell r="J123">
            <v>164</v>
          </cell>
          <cell r="K123">
            <v>71.21</v>
          </cell>
          <cell r="L123">
            <v>11678.19</v>
          </cell>
          <cell r="M123">
            <v>3753.91</v>
          </cell>
        </row>
        <row r="124">
          <cell r="D124">
            <v>116773</v>
          </cell>
          <cell r="E124" t="str">
            <v>四川太极青羊区经一路药店</v>
          </cell>
          <cell r="F124" t="str">
            <v/>
          </cell>
          <cell r="G124">
            <v>342</v>
          </cell>
          <cell r="H124" t="str">
            <v>西门二片</v>
          </cell>
          <cell r="I124" t="str">
            <v>林禹帅</v>
          </cell>
          <cell r="J124">
            <v>144</v>
          </cell>
          <cell r="K124">
            <v>80.88</v>
          </cell>
          <cell r="L124">
            <v>11647.4</v>
          </cell>
          <cell r="M124">
            <v>3352.81</v>
          </cell>
        </row>
        <row r="125">
          <cell r="D125">
            <v>122906</v>
          </cell>
          <cell r="E125" t="str">
            <v>四川太极新都区斑竹园街道医贸大道药店</v>
          </cell>
          <cell r="F125" t="str">
            <v/>
          </cell>
          <cell r="G125">
            <v>342</v>
          </cell>
          <cell r="H125" t="str">
            <v>西门二片</v>
          </cell>
          <cell r="I125" t="str">
            <v>林禹帅</v>
          </cell>
          <cell r="J125">
            <v>238</v>
          </cell>
          <cell r="K125">
            <v>47.78</v>
          </cell>
          <cell r="L125">
            <v>11370.92</v>
          </cell>
          <cell r="M125">
            <v>3262.84</v>
          </cell>
        </row>
        <row r="126">
          <cell r="D126">
            <v>117310</v>
          </cell>
          <cell r="E126" t="str">
            <v>四川太极武侯区长寿路药店</v>
          </cell>
          <cell r="F126" t="str">
            <v/>
          </cell>
          <cell r="G126">
            <v>181</v>
          </cell>
          <cell r="H126" t="str">
            <v>西门一片</v>
          </cell>
          <cell r="I126" t="str">
            <v>刘琴英</v>
          </cell>
          <cell r="J126">
            <v>181</v>
          </cell>
          <cell r="K126">
            <v>62.45</v>
          </cell>
          <cell r="L126">
            <v>11303.8</v>
          </cell>
          <cell r="M126">
            <v>3450.95</v>
          </cell>
        </row>
        <row r="127">
          <cell r="D127">
            <v>113299</v>
          </cell>
          <cell r="E127" t="str">
            <v>四川太极武侯区倪家桥路药店</v>
          </cell>
          <cell r="F127" t="str">
            <v/>
          </cell>
          <cell r="G127">
            <v>23</v>
          </cell>
          <cell r="H127" t="str">
            <v>城中片</v>
          </cell>
          <cell r="I127" t="str">
            <v>何巍 </v>
          </cell>
          <cell r="J127">
            <v>225</v>
          </cell>
          <cell r="K127">
            <v>50.22</v>
          </cell>
          <cell r="L127">
            <v>11299.24</v>
          </cell>
          <cell r="M127">
            <v>3293.39</v>
          </cell>
        </row>
        <row r="128">
          <cell r="D128">
            <v>102935</v>
          </cell>
          <cell r="E128" t="str">
            <v>四川太极青羊区童子街药店</v>
          </cell>
          <cell r="F128" t="str">
            <v/>
          </cell>
          <cell r="G128">
            <v>142</v>
          </cell>
          <cell r="H128" t="str">
            <v>旗舰片区</v>
          </cell>
          <cell r="I128" t="str">
            <v>谭勤娟</v>
          </cell>
          <cell r="J128">
            <v>166</v>
          </cell>
          <cell r="K128">
            <v>68.02</v>
          </cell>
          <cell r="L128">
            <v>11290.96</v>
          </cell>
          <cell r="M128">
            <v>3749.88</v>
          </cell>
        </row>
        <row r="129">
          <cell r="D129">
            <v>573</v>
          </cell>
          <cell r="E129" t="str">
            <v>四川太极双流县西航港街道锦华路一段药店</v>
          </cell>
          <cell r="F129" t="str">
            <v>否</v>
          </cell>
          <cell r="G129">
            <v>232</v>
          </cell>
          <cell r="H129" t="str">
            <v>东南片区</v>
          </cell>
          <cell r="I129" t="str">
            <v>曾蕾蕾</v>
          </cell>
          <cell r="J129">
            <v>202</v>
          </cell>
          <cell r="K129">
            <v>54.93</v>
          </cell>
          <cell r="L129">
            <v>11095.13</v>
          </cell>
          <cell r="M129">
            <v>3752.92</v>
          </cell>
        </row>
        <row r="130">
          <cell r="D130">
            <v>104838</v>
          </cell>
          <cell r="E130" t="str">
            <v>四川太极崇州市崇阳镇蜀州中路药店</v>
          </cell>
          <cell r="F130" t="str">
            <v/>
          </cell>
          <cell r="G130">
            <v>341</v>
          </cell>
          <cell r="H130" t="str">
            <v>崇州片</v>
          </cell>
          <cell r="I130" t="str">
            <v>胡建梅</v>
          </cell>
          <cell r="J130">
            <v>228</v>
          </cell>
          <cell r="K130">
            <v>48.16</v>
          </cell>
          <cell r="L130">
            <v>10979.43</v>
          </cell>
          <cell r="M130">
            <v>3246.24</v>
          </cell>
        </row>
        <row r="131">
          <cell r="D131">
            <v>371</v>
          </cell>
          <cell r="E131" t="str">
            <v>四川太极兴义镇万兴路药店</v>
          </cell>
          <cell r="F131" t="str">
            <v>否</v>
          </cell>
          <cell r="G131">
            <v>281</v>
          </cell>
          <cell r="H131" t="str">
            <v>新津片</v>
          </cell>
          <cell r="I131" t="str">
            <v>王燕丽</v>
          </cell>
          <cell r="J131">
            <v>186</v>
          </cell>
          <cell r="K131">
            <v>57.08</v>
          </cell>
          <cell r="L131">
            <v>10617.4</v>
          </cell>
          <cell r="M131">
            <v>3383.56</v>
          </cell>
        </row>
        <row r="132">
          <cell r="D132">
            <v>110378</v>
          </cell>
          <cell r="E132" t="str">
            <v>四川太极都江堰市永丰街道宝莲路药店</v>
          </cell>
          <cell r="F132" t="str">
            <v/>
          </cell>
          <cell r="G132">
            <v>233</v>
          </cell>
          <cell r="H132" t="str">
            <v>都江堰片</v>
          </cell>
          <cell r="I132" t="str">
            <v>苗凯</v>
          </cell>
          <cell r="J132">
            <v>149</v>
          </cell>
          <cell r="K132">
            <v>66.62</v>
          </cell>
          <cell r="L132">
            <v>9925.74</v>
          </cell>
          <cell r="M132">
            <v>2636.99</v>
          </cell>
        </row>
        <row r="133">
          <cell r="D133">
            <v>114069</v>
          </cell>
          <cell r="E133" t="str">
            <v>四川太极高新区剑南大道药店</v>
          </cell>
          <cell r="F133" t="str">
            <v/>
          </cell>
          <cell r="G133">
            <v>232</v>
          </cell>
          <cell r="H133" t="str">
            <v>东南片区</v>
          </cell>
          <cell r="I133" t="str">
            <v>曾蕾蕾</v>
          </cell>
          <cell r="J133">
            <v>194</v>
          </cell>
          <cell r="K133">
            <v>50.81</v>
          </cell>
          <cell r="L133">
            <v>9856.76</v>
          </cell>
          <cell r="M133">
            <v>3650.67</v>
          </cell>
        </row>
        <row r="134">
          <cell r="D134">
            <v>119262</v>
          </cell>
          <cell r="E134" t="str">
            <v>四川太极成华区驷马桥三路药店</v>
          </cell>
          <cell r="F134" t="str">
            <v/>
          </cell>
          <cell r="G134">
            <v>23</v>
          </cell>
          <cell r="H134" t="str">
            <v>城中片</v>
          </cell>
          <cell r="I134" t="str">
            <v>何巍 </v>
          </cell>
          <cell r="J134">
            <v>159</v>
          </cell>
          <cell r="K134">
            <v>55.67</v>
          </cell>
          <cell r="L134">
            <v>8851.37</v>
          </cell>
          <cell r="M134">
            <v>3062.61</v>
          </cell>
        </row>
        <row r="135">
          <cell r="D135">
            <v>113298</v>
          </cell>
          <cell r="E135" t="str">
            <v>四川太极武侯区逸都路药店</v>
          </cell>
          <cell r="F135" t="str">
            <v/>
          </cell>
          <cell r="G135">
            <v>342</v>
          </cell>
          <cell r="H135" t="str">
            <v>西门二片</v>
          </cell>
          <cell r="I135" t="str">
            <v>林禹帅</v>
          </cell>
          <cell r="J135">
            <v>169</v>
          </cell>
          <cell r="K135">
            <v>52.17</v>
          </cell>
          <cell r="L135">
            <v>8817.57</v>
          </cell>
          <cell r="M135">
            <v>2331.06</v>
          </cell>
        </row>
        <row r="136">
          <cell r="D136">
            <v>727</v>
          </cell>
          <cell r="E136" t="str">
            <v>四川太极金牛区黄苑东街药店</v>
          </cell>
          <cell r="F136" t="str">
            <v>否</v>
          </cell>
          <cell r="G136">
            <v>181</v>
          </cell>
          <cell r="H136" t="str">
            <v>西门一片</v>
          </cell>
          <cell r="I136" t="str">
            <v>刘琴英</v>
          </cell>
          <cell r="J136">
            <v>162</v>
          </cell>
          <cell r="K136">
            <v>52.77</v>
          </cell>
          <cell r="L136">
            <v>8549.44</v>
          </cell>
          <cell r="M136">
            <v>2775.88</v>
          </cell>
        </row>
        <row r="137">
          <cell r="D137">
            <v>122718</v>
          </cell>
          <cell r="E137" t="str">
            <v>四川太极大邑县晋原街道南街药店</v>
          </cell>
          <cell r="F137" t="str">
            <v/>
          </cell>
          <cell r="G137">
            <v>282</v>
          </cell>
          <cell r="H137" t="str">
            <v>城郊一片</v>
          </cell>
          <cell r="I137" t="str">
            <v>任会茹</v>
          </cell>
          <cell r="J137">
            <v>115</v>
          </cell>
          <cell r="K137">
            <v>73.78</v>
          </cell>
          <cell r="L137">
            <v>8485.14</v>
          </cell>
          <cell r="M137">
            <v>2090.12</v>
          </cell>
        </row>
        <row r="138">
          <cell r="D138">
            <v>56</v>
          </cell>
          <cell r="E138" t="str">
            <v>四川太极三江店</v>
          </cell>
          <cell r="F138" t="str">
            <v>是</v>
          </cell>
          <cell r="G138">
            <v>341</v>
          </cell>
          <cell r="H138" t="str">
            <v>崇州片</v>
          </cell>
          <cell r="I138" t="str">
            <v>胡建梅</v>
          </cell>
          <cell r="J138">
            <v>139</v>
          </cell>
          <cell r="K138">
            <v>60.04</v>
          </cell>
          <cell r="L138">
            <v>8345.59</v>
          </cell>
          <cell r="M138">
            <v>3135.27</v>
          </cell>
        </row>
        <row r="139">
          <cell r="D139">
            <v>114848</v>
          </cell>
          <cell r="E139" t="str">
            <v>四川太极成都高新区泰和二街二药店 </v>
          </cell>
          <cell r="F139" t="str">
            <v/>
          </cell>
          <cell r="G139">
            <v>232</v>
          </cell>
          <cell r="H139" t="str">
            <v>东南片区</v>
          </cell>
          <cell r="I139" t="str">
            <v>曾蕾蕾</v>
          </cell>
          <cell r="J139">
            <v>105</v>
          </cell>
          <cell r="K139">
            <v>70.86</v>
          </cell>
          <cell r="L139">
            <v>7440.68</v>
          </cell>
          <cell r="M139">
            <v>2366.39</v>
          </cell>
        </row>
        <row r="140">
          <cell r="D140">
            <v>123007</v>
          </cell>
          <cell r="E140" t="str">
            <v>四川太极大邑县青霞街道元通路南段药店</v>
          </cell>
          <cell r="F140" t="str">
            <v/>
          </cell>
          <cell r="G140">
            <v>282</v>
          </cell>
          <cell r="H140" t="str">
            <v>城郊一片</v>
          </cell>
          <cell r="I140" t="str">
            <v>任会茹</v>
          </cell>
          <cell r="J140">
            <v>114</v>
          </cell>
          <cell r="K140">
            <v>62.31</v>
          </cell>
          <cell r="L140">
            <v>7103.59</v>
          </cell>
          <cell r="M140">
            <v>2439.19</v>
          </cell>
        </row>
        <row r="141">
          <cell r="D141">
            <v>122686</v>
          </cell>
          <cell r="E141" t="str">
            <v>四川太极大邑县晋原街道蜀望路药店</v>
          </cell>
          <cell r="F141" t="str">
            <v/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100</v>
          </cell>
          <cell r="K141">
            <v>66.64</v>
          </cell>
          <cell r="L141">
            <v>6663.77</v>
          </cell>
          <cell r="M141">
            <v>2122.95</v>
          </cell>
        </row>
        <row r="142">
          <cell r="D142">
            <v>115971</v>
          </cell>
          <cell r="E142" t="str">
            <v>四川太极高新区天顺路药店</v>
          </cell>
          <cell r="F142" t="str">
            <v/>
          </cell>
          <cell r="G142">
            <v>181</v>
          </cell>
          <cell r="H142" t="str">
            <v>西门一片</v>
          </cell>
          <cell r="I142" t="str">
            <v>刘琴英</v>
          </cell>
          <cell r="J142">
            <v>139</v>
          </cell>
          <cell r="K142">
            <v>47.77</v>
          </cell>
          <cell r="L142">
            <v>6640.64</v>
          </cell>
          <cell r="M142">
            <v>2133.15</v>
          </cell>
        </row>
        <row r="143">
          <cell r="D143">
            <v>591</v>
          </cell>
          <cell r="E143" t="str">
            <v>四川太极邛崃市文君街道凤凰大道药店</v>
          </cell>
          <cell r="F143" t="str">
            <v>否</v>
          </cell>
          <cell r="G143">
            <v>282</v>
          </cell>
          <cell r="H143" t="str">
            <v>城郊一片</v>
          </cell>
          <cell r="I143" t="str">
            <v>任会茹</v>
          </cell>
          <cell r="J143">
            <v>101</v>
          </cell>
          <cell r="K143">
            <v>62.03</v>
          </cell>
          <cell r="L143">
            <v>6265.14</v>
          </cell>
          <cell r="M143">
            <v>1849.04</v>
          </cell>
        </row>
        <row r="144">
          <cell r="D144">
            <v>52</v>
          </cell>
          <cell r="E144" t="str">
            <v>四川太极崇州中心店</v>
          </cell>
          <cell r="F144" t="str">
            <v>是</v>
          </cell>
          <cell r="G144">
            <v>341</v>
          </cell>
          <cell r="H144" t="str">
            <v>崇州片</v>
          </cell>
          <cell r="I144" t="str">
            <v>胡建梅</v>
          </cell>
          <cell r="J144">
            <v>109</v>
          </cell>
          <cell r="K144">
            <v>50.36</v>
          </cell>
          <cell r="L144">
            <v>5489.6</v>
          </cell>
          <cell r="M144">
            <v>1949.21</v>
          </cell>
        </row>
        <row r="145">
          <cell r="D145">
            <v>345</v>
          </cell>
          <cell r="E145" t="str">
            <v>四川太极B区西部店</v>
          </cell>
          <cell r="F145" t="str">
            <v>否</v>
          </cell>
          <cell r="G145">
            <v>261</v>
          </cell>
          <cell r="H145" t="str">
            <v>团购片</v>
          </cell>
          <cell r="I145" t="str">
            <v>王灵</v>
          </cell>
          <cell r="J145">
            <v>2</v>
          </cell>
          <cell r="K145">
            <v>2190.5</v>
          </cell>
          <cell r="L145">
            <v>4381</v>
          </cell>
          <cell r="M145">
            <v>296.37</v>
          </cell>
        </row>
        <row r="146">
          <cell r="D146">
            <v>122176</v>
          </cell>
          <cell r="E146" t="str">
            <v>四川太极崇州市怀远镇文井北路药店</v>
          </cell>
          <cell r="F146" t="str">
            <v/>
          </cell>
          <cell r="G146">
            <v>341</v>
          </cell>
          <cell r="H146" t="str">
            <v>崇州片</v>
          </cell>
          <cell r="I146" t="str">
            <v>胡建梅</v>
          </cell>
          <cell r="J146">
            <v>74</v>
          </cell>
          <cell r="K146">
            <v>56.84</v>
          </cell>
          <cell r="L146">
            <v>4206.42</v>
          </cell>
          <cell r="M146">
            <v>1553.37</v>
          </cell>
        </row>
        <row r="147">
          <cell r="D147" t="str">
            <v>合计</v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>
            <v>38979</v>
          </cell>
          <cell r="K147">
            <v>90.99</v>
          </cell>
          <cell r="L147">
            <v>3546711.67</v>
          </cell>
          <cell r="M147">
            <v>928987.35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5"/>
  <sheetViews>
    <sheetView tabSelected="1" workbookViewId="0">
      <pane ySplit="1" topLeftCell="A21" activePane="bottomLeft" state="frozen"/>
      <selection/>
      <selection pane="bottomLeft" activeCell="J91" sqref="J91"/>
    </sheetView>
  </sheetViews>
  <sheetFormatPr defaultColWidth="9" defaultRowHeight="13.5"/>
  <cols>
    <col min="1" max="1" width="9" style="3"/>
    <col min="2" max="2" width="31.125" style="3" customWidth="1"/>
    <col min="3" max="4" width="9" style="3"/>
    <col min="5" max="5" width="17.625" style="4" hidden="1" customWidth="1"/>
    <col min="6" max="6" width="17.625" style="4" customWidth="1"/>
    <col min="7" max="7" width="15.375" style="3" hidden="1" customWidth="1"/>
    <col min="8" max="8" width="15.375" style="3" customWidth="1"/>
    <col min="9" max="9" width="13.25" style="5" hidden="1" customWidth="1"/>
    <col min="10" max="10" width="14.875" style="3" customWidth="1"/>
    <col min="11" max="11" width="9.375" style="3"/>
    <col min="12" max="13" width="10.875" style="6" customWidth="1"/>
    <col min="14" max="16384" width="9" style="3"/>
  </cols>
  <sheetData>
    <row r="1" spans="1:13">
      <c r="A1" s="7" t="s">
        <v>0</v>
      </c>
      <c r="B1" s="7" t="s">
        <v>1</v>
      </c>
      <c r="C1" s="7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12" t="s">
        <v>8</v>
      </c>
      <c r="J1" s="3" t="s">
        <v>9</v>
      </c>
      <c r="K1" s="3" t="s">
        <v>10</v>
      </c>
      <c r="L1" s="6" t="s">
        <v>11</v>
      </c>
      <c r="M1" s="6" t="s">
        <v>12</v>
      </c>
    </row>
    <row r="2" spans="1:13">
      <c r="A2" s="9">
        <v>371</v>
      </c>
      <c r="B2" s="9" t="s">
        <v>13</v>
      </c>
      <c r="C2" s="9" t="s">
        <v>14</v>
      </c>
      <c r="D2" s="10" t="s">
        <v>15</v>
      </c>
      <c r="E2" s="11">
        <v>4550</v>
      </c>
      <c r="F2" s="11">
        <f>E2*4</f>
        <v>18200</v>
      </c>
      <c r="G2" s="11">
        <v>1554.735</v>
      </c>
      <c r="H2" s="11">
        <f>G2*4</f>
        <v>6218.94</v>
      </c>
      <c r="I2" s="13">
        <v>0.33</v>
      </c>
      <c r="J2" s="3">
        <f>VLOOKUP(A:A,[1]查询时间段分门店销售汇总!$D:$L,9,0)</f>
        <v>10617.4</v>
      </c>
      <c r="K2" s="3">
        <f>VLOOKUP(A:A,[1]查询时间段分门店销售汇总!$D:$M,10,0)</f>
        <v>3383.56</v>
      </c>
      <c r="L2" s="14">
        <f>J2/F2</f>
        <v>0.583373626373626</v>
      </c>
      <c r="M2" s="14">
        <f>K2/H2</f>
        <v>0.544073427304332</v>
      </c>
    </row>
    <row r="3" spans="1:13">
      <c r="A3" s="9">
        <v>102567</v>
      </c>
      <c r="B3" s="9" t="s">
        <v>16</v>
      </c>
      <c r="C3" s="9" t="s">
        <v>14</v>
      </c>
      <c r="D3" s="10" t="s">
        <v>17</v>
      </c>
      <c r="E3" s="11">
        <v>4634.5</v>
      </c>
      <c r="F3" s="11">
        <f t="shared" ref="F3:F34" si="0">E3*4</f>
        <v>18538</v>
      </c>
      <c r="G3" s="11">
        <v>1542.82505</v>
      </c>
      <c r="H3" s="11">
        <f t="shared" ref="H3:H34" si="1">G3*4</f>
        <v>6171.3002</v>
      </c>
      <c r="I3" s="13" t="s">
        <v>18</v>
      </c>
      <c r="J3" s="3">
        <f>VLOOKUP(A:A,[1]查询时间段分门店销售汇总!$D:$L,9,0)</f>
        <v>13582.32</v>
      </c>
      <c r="K3" s="3">
        <f>VLOOKUP(A:A,[1]查询时间段分门店销售汇总!$D:$M,10,0)</f>
        <v>4334.44</v>
      </c>
      <c r="L3" s="14">
        <f t="shared" ref="L3:L34" si="2">J3/F3</f>
        <v>0.732674506419247</v>
      </c>
      <c r="M3" s="14">
        <f t="shared" ref="M3:M34" si="3">K3/H3</f>
        <v>0.702354424437171</v>
      </c>
    </row>
    <row r="4" spans="1:13">
      <c r="A4" s="9">
        <v>514</v>
      </c>
      <c r="B4" s="9" t="s">
        <v>19</v>
      </c>
      <c r="C4" s="9" t="s">
        <v>14</v>
      </c>
      <c r="D4" s="10" t="s">
        <v>20</v>
      </c>
      <c r="E4" s="11">
        <v>9156.52173913043</v>
      </c>
      <c r="F4" s="11">
        <f t="shared" si="0"/>
        <v>36626.0869565217</v>
      </c>
      <c r="G4" s="11">
        <v>2929.17130434783</v>
      </c>
      <c r="H4" s="11">
        <f t="shared" si="1"/>
        <v>11716.6852173913</v>
      </c>
      <c r="I4" s="13" t="s">
        <v>21</v>
      </c>
      <c r="J4" s="3">
        <f>VLOOKUP(A:A,[1]查询时间段分门店销售汇总!$D:$L,9,0)</f>
        <v>24000.49</v>
      </c>
      <c r="K4" s="3">
        <f>VLOOKUP(A:A,[1]查询时间段分门店销售汇总!$D:$M,10,0)</f>
        <v>7194.52</v>
      </c>
      <c r="L4" s="14">
        <f t="shared" si="2"/>
        <v>0.655284033713201</v>
      </c>
      <c r="M4" s="14">
        <f t="shared" si="3"/>
        <v>0.614040564077034</v>
      </c>
    </row>
    <row r="5" spans="1:13">
      <c r="A5" s="9">
        <v>385</v>
      </c>
      <c r="B5" s="9" t="s">
        <v>22</v>
      </c>
      <c r="C5" s="9" t="s">
        <v>14</v>
      </c>
      <c r="D5" s="10" t="s">
        <v>23</v>
      </c>
      <c r="E5" s="11">
        <v>14503.9304347826</v>
      </c>
      <c r="F5" s="11">
        <f t="shared" si="0"/>
        <v>58015.7217391304</v>
      </c>
      <c r="G5" s="11">
        <v>3852.24392347826</v>
      </c>
      <c r="H5" s="11">
        <f t="shared" si="1"/>
        <v>15408.975693913</v>
      </c>
      <c r="I5" s="13" t="s">
        <v>24</v>
      </c>
      <c r="J5" s="3">
        <f>VLOOKUP(A:A,[1]查询时间段分门店销售汇总!$D:$L,9,0)</f>
        <v>37060.92</v>
      </c>
      <c r="K5" s="3">
        <f>VLOOKUP(A:A,[1]查询时间段分门店销售汇总!$D:$M,10,0)</f>
        <v>8395.2</v>
      </c>
      <c r="L5" s="14">
        <f t="shared" si="2"/>
        <v>0.638808221099888</v>
      </c>
      <c r="M5" s="14">
        <f t="shared" si="3"/>
        <v>0.544825312646599</v>
      </c>
    </row>
    <row r="6" spans="1:13">
      <c r="A6" s="9">
        <v>108656</v>
      </c>
      <c r="B6" s="9" t="s">
        <v>25</v>
      </c>
      <c r="C6" s="9" t="s">
        <v>14</v>
      </c>
      <c r="D6" s="10" t="s">
        <v>23</v>
      </c>
      <c r="E6" s="11">
        <v>12350</v>
      </c>
      <c r="F6" s="11">
        <f t="shared" si="0"/>
        <v>49400</v>
      </c>
      <c r="G6" s="11">
        <v>3098.615</v>
      </c>
      <c r="H6" s="11">
        <f t="shared" si="1"/>
        <v>12394.46</v>
      </c>
      <c r="I6" s="13" t="s">
        <v>26</v>
      </c>
      <c r="J6" s="3">
        <f>VLOOKUP(A:A,[1]查询时间段分门店销售汇总!$D:$L,9,0)</f>
        <v>31559.94</v>
      </c>
      <c r="K6" s="3">
        <f>VLOOKUP(A:A,[1]查询时间段分门店销售汇总!$D:$M,10,0)</f>
        <v>7315.59</v>
      </c>
      <c r="L6" s="14">
        <f t="shared" si="2"/>
        <v>0.638865182186235</v>
      </c>
      <c r="M6" s="14">
        <f t="shared" si="3"/>
        <v>0.590230635299965</v>
      </c>
    </row>
    <row r="7" spans="1:13">
      <c r="A7" s="9">
        <v>111219</v>
      </c>
      <c r="B7" s="9" t="s">
        <v>27</v>
      </c>
      <c r="C7" s="9" t="s">
        <v>28</v>
      </c>
      <c r="D7" s="10" t="s">
        <v>23</v>
      </c>
      <c r="E7" s="11">
        <v>9278.60869565217</v>
      </c>
      <c r="F7" s="11">
        <f t="shared" si="0"/>
        <v>37114.4347826087</v>
      </c>
      <c r="G7" s="11">
        <v>3180.70706086957</v>
      </c>
      <c r="H7" s="11">
        <f t="shared" si="1"/>
        <v>12722.8282434783</v>
      </c>
      <c r="I7" s="13" t="s">
        <v>29</v>
      </c>
      <c r="J7" s="3">
        <f>VLOOKUP(A:A,[1]查询时间段分门店销售汇总!$D:$L,9,0)</f>
        <v>28377.89</v>
      </c>
      <c r="K7" s="3">
        <f>VLOOKUP(A:A,[1]查询时间段分门店销售汇总!$D:$M,10,0)</f>
        <v>8918.21</v>
      </c>
      <c r="L7" s="14">
        <f t="shared" si="2"/>
        <v>0.764605204584645</v>
      </c>
      <c r="M7" s="14">
        <f t="shared" si="3"/>
        <v>0.700961282297547</v>
      </c>
    </row>
    <row r="8" spans="1:13">
      <c r="A8" s="9">
        <v>102565</v>
      </c>
      <c r="B8" s="9" t="s">
        <v>30</v>
      </c>
      <c r="C8" s="9" t="s">
        <v>28</v>
      </c>
      <c r="D8" s="10" t="s">
        <v>31</v>
      </c>
      <c r="E8" s="11">
        <v>6839.13043478261</v>
      </c>
      <c r="F8" s="11">
        <f t="shared" si="0"/>
        <v>27356.5217391304</v>
      </c>
      <c r="G8" s="11">
        <v>2287.0052173913</v>
      </c>
      <c r="H8" s="11">
        <f t="shared" si="1"/>
        <v>9148.0208695652</v>
      </c>
      <c r="I8" s="13" t="s">
        <v>32</v>
      </c>
      <c r="J8" s="3">
        <f>VLOOKUP(A:A,[1]查询时间段分门店销售汇总!$D:$L,9,0)</f>
        <v>16387.32</v>
      </c>
      <c r="K8" s="3">
        <f>VLOOKUP(A:A,[1]查询时间段分门店销售汇总!$D:$M,10,0)</f>
        <v>5434.96</v>
      </c>
      <c r="L8" s="14">
        <f t="shared" si="2"/>
        <v>0.599027908455182</v>
      </c>
      <c r="M8" s="14">
        <f t="shared" si="3"/>
        <v>0.594113205194111</v>
      </c>
    </row>
    <row r="9" spans="1:13">
      <c r="A9" s="9">
        <v>105267</v>
      </c>
      <c r="B9" s="9" t="s">
        <v>33</v>
      </c>
      <c r="C9" s="9" t="s">
        <v>28</v>
      </c>
      <c r="D9" s="10" t="s">
        <v>23</v>
      </c>
      <c r="E9" s="11">
        <v>8953.04347826087</v>
      </c>
      <c r="F9" s="11">
        <f t="shared" si="0"/>
        <v>35812.1739130435</v>
      </c>
      <c r="G9" s="11">
        <v>2984.94469565217</v>
      </c>
      <c r="H9" s="11">
        <f t="shared" si="1"/>
        <v>11939.7787826087</v>
      </c>
      <c r="I9" s="13" t="s">
        <v>34</v>
      </c>
      <c r="J9" s="3">
        <f>VLOOKUP(A:A,[1]查询时间段分门店销售汇总!$D:$L,9,0)</f>
        <v>26717.32</v>
      </c>
      <c r="K9" s="3">
        <f>VLOOKUP(A:A,[1]查询时间段分门店销售汇总!$D:$M,10,0)</f>
        <v>8209.83</v>
      </c>
      <c r="L9" s="14">
        <f t="shared" si="2"/>
        <v>0.746040161227661</v>
      </c>
      <c r="M9" s="14">
        <f t="shared" si="3"/>
        <v>0.687603191774232</v>
      </c>
    </row>
    <row r="10" spans="1:13">
      <c r="A10" s="9">
        <v>102934</v>
      </c>
      <c r="B10" s="9" t="s">
        <v>35</v>
      </c>
      <c r="C10" s="9" t="s">
        <v>28</v>
      </c>
      <c r="D10" s="10" t="s">
        <v>23</v>
      </c>
      <c r="E10" s="11">
        <v>9766.95652173913</v>
      </c>
      <c r="F10" s="11">
        <f t="shared" si="0"/>
        <v>39067.8260869565</v>
      </c>
      <c r="G10" s="11">
        <v>3185.00452173913</v>
      </c>
      <c r="H10" s="11">
        <f t="shared" si="1"/>
        <v>12740.0180869565</v>
      </c>
      <c r="I10" s="13" t="s">
        <v>36</v>
      </c>
      <c r="J10" s="3">
        <f>VLOOKUP(A:A,[1]查询时间段分门店销售汇总!$D:$L,9,0)</f>
        <v>25435.09</v>
      </c>
      <c r="K10" s="3">
        <f>VLOOKUP(A:A,[1]查询时间段分门店销售汇总!$D:$M,10,0)</f>
        <v>7792.81</v>
      </c>
      <c r="L10" s="14">
        <f t="shared" si="2"/>
        <v>0.651049534811254</v>
      </c>
      <c r="M10" s="14">
        <f t="shared" si="3"/>
        <v>0.611679665351374</v>
      </c>
    </row>
    <row r="11" spans="1:13">
      <c r="A11" s="9">
        <v>357</v>
      </c>
      <c r="B11" s="9" t="s">
        <v>37</v>
      </c>
      <c r="C11" s="9" t="s">
        <v>28</v>
      </c>
      <c r="D11" s="10" t="s">
        <v>23</v>
      </c>
      <c r="E11" s="11">
        <v>10133.2173913043</v>
      </c>
      <c r="F11" s="11">
        <f t="shared" si="0"/>
        <v>40532.8695652172</v>
      </c>
      <c r="G11" s="11">
        <v>3297.34893913043</v>
      </c>
      <c r="H11" s="11">
        <f t="shared" si="1"/>
        <v>13189.3957565217</v>
      </c>
      <c r="I11" s="13" t="s">
        <v>38</v>
      </c>
      <c r="J11" s="3">
        <f>VLOOKUP(A:A,[1]查询时间段分门店销售汇总!$D:$L,9,0)</f>
        <v>30032.46</v>
      </c>
      <c r="K11" s="3">
        <f>VLOOKUP(A:A,[1]查询时间段分门店销售汇总!$D:$M,10,0)</f>
        <v>8781.43</v>
      </c>
      <c r="L11" s="14">
        <f t="shared" si="2"/>
        <v>0.74094087890022</v>
      </c>
      <c r="M11" s="14">
        <f t="shared" si="3"/>
        <v>0.665794715854052</v>
      </c>
    </row>
    <row r="12" spans="1:13">
      <c r="A12" s="9">
        <v>399</v>
      </c>
      <c r="B12" s="9" t="s">
        <v>39</v>
      </c>
      <c r="C12" s="9" t="s">
        <v>28</v>
      </c>
      <c r="D12" s="10" t="s">
        <v>23</v>
      </c>
      <c r="E12" s="11">
        <v>8546.08695652174</v>
      </c>
      <c r="F12" s="11">
        <f t="shared" si="0"/>
        <v>34184.347826087</v>
      </c>
      <c r="G12" s="11">
        <v>2741.58469565217</v>
      </c>
      <c r="H12" s="11">
        <f t="shared" si="1"/>
        <v>10966.3387826087</v>
      </c>
      <c r="I12" s="13" t="s">
        <v>40</v>
      </c>
      <c r="J12" s="3">
        <f>VLOOKUP(A:A,[1]查询时间段分门店销售汇总!$D:$L,9,0)</f>
        <v>23577.46</v>
      </c>
      <c r="K12" s="3">
        <f>VLOOKUP(A:A,[1]查询时间段分门店销售汇总!$D:$M,10,0)</f>
        <v>7104.83</v>
      </c>
      <c r="L12" s="14">
        <f t="shared" si="2"/>
        <v>0.689715074277573</v>
      </c>
      <c r="M12" s="14">
        <f t="shared" si="3"/>
        <v>0.647876209265704</v>
      </c>
    </row>
    <row r="13" spans="1:13">
      <c r="A13" s="9">
        <v>513</v>
      </c>
      <c r="B13" s="9" t="s">
        <v>41</v>
      </c>
      <c r="C13" s="9" t="s">
        <v>28</v>
      </c>
      <c r="D13" s="10" t="s">
        <v>23</v>
      </c>
      <c r="E13" s="11">
        <v>9156.52173913043</v>
      </c>
      <c r="F13" s="11">
        <f t="shared" si="0"/>
        <v>36626.0869565217</v>
      </c>
      <c r="G13" s="11">
        <v>2914.52086956522</v>
      </c>
      <c r="H13" s="11">
        <f t="shared" si="1"/>
        <v>11658.0834782609</v>
      </c>
      <c r="I13" s="13" t="s">
        <v>42</v>
      </c>
      <c r="J13" s="3">
        <f>VLOOKUP(A:A,[1]查询时间段分门店销售汇总!$D:$L,9,0)</f>
        <v>31055.01</v>
      </c>
      <c r="K13" s="3">
        <f>VLOOKUP(A:A,[1]查询时间段分门店销售汇总!$D:$M,10,0)</f>
        <v>8220.07</v>
      </c>
      <c r="L13" s="14">
        <f t="shared" si="2"/>
        <v>0.847893198005699</v>
      </c>
      <c r="M13" s="14">
        <f t="shared" si="3"/>
        <v>0.705096169136905</v>
      </c>
    </row>
    <row r="14" spans="1:13">
      <c r="A14" s="9">
        <v>727</v>
      </c>
      <c r="B14" s="9" t="s">
        <v>43</v>
      </c>
      <c r="C14" s="9" t="s">
        <v>28</v>
      </c>
      <c r="D14" s="10" t="s">
        <v>17</v>
      </c>
      <c r="E14" s="11">
        <v>5222.60869565217</v>
      </c>
      <c r="F14" s="11">
        <f t="shared" si="0"/>
        <v>20890.4347826087</v>
      </c>
      <c r="G14" s="11">
        <v>1651.91113043478</v>
      </c>
      <c r="H14" s="11">
        <f t="shared" si="1"/>
        <v>6607.64452173912</v>
      </c>
      <c r="I14" s="13" t="s">
        <v>44</v>
      </c>
      <c r="J14" s="3">
        <f>VLOOKUP(A:A,[1]查询时间段分门店销售汇总!$D:$L,9,0)</f>
        <v>8549.44</v>
      </c>
      <c r="K14" s="3">
        <f>VLOOKUP(A:A,[1]查询时间段分门店销售汇总!$D:$M,10,0)</f>
        <v>2775.88</v>
      </c>
      <c r="L14" s="14">
        <f t="shared" si="2"/>
        <v>0.409251415251415</v>
      </c>
      <c r="M14" s="14">
        <f t="shared" si="3"/>
        <v>0.420101291900218</v>
      </c>
    </row>
    <row r="15" spans="1:13">
      <c r="A15" s="9">
        <v>379</v>
      </c>
      <c r="B15" s="9" t="s">
        <v>45</v>
      </c>
      <c r="C15" s="9" t="s">
        <v>28</v>
      </c>
      <c r="D15" s="10" t="s">
        <v>23</v>
      </c>
      <c r="E15" s="11">
        <v>9766.95652173913</v>
      </c>
      <c r="F15" s="11">
        <f t="shared" si="0"/>
        <v>39067.8260869565</v>
      </c>
      <c r="G15" s="11">
        <v>3086.35826086957</v>
      </c>
      <c r="H15" s="11">
        <f t="shared" si="1"/>
        <v>12345.4330434783</v>
      </c>
      <c r="I15" s="13" t="s">
        <v>46</v>
      </c>
      <c r="J15" s="3">
        <f>VLOOKUP(A:A,[1]查询时间段分门店销售汇总!$D:$L,9,0)</f>
        <v>29263.09</v>
      </c>
      <c r="K15" s="3">
        <f>VLOOKUP(A:A,[1]查询时间段分门店销售汇总!$D:$M,10,0)</f>
        <v>8146.46</v>
      </c>
      <c r="L15" s="14">
        <f t="shared" si="2"/>
        <v>0.749032974982194</v>
      </c>
      <c r="M15" s="14">
        <f t="shared" si="3"/>
        <v>0.659876407033248</v>
      </c>
    </row>
    <row r="16" spans="1:13">
      <c r="A16" s="9">
        <v>105910</v>
      </c>
      <c r="B16" s="9" t="s">
        <v>47</v>
      </c>
      <c r="C16" s="9" t="s">
        <v>28</v>
      </c>
      <c r="D16" s="10" t="s">
        <v>20</v>
      </c>
      <c r="E16" s="11">
        <v>7958.26086956522</v>
      </c>
      <c r="F16" s="11">
        <f t="shared" si="0"/>
        <v>31833.0434782609</v>
      </c>
      <c r="G16" s="11">
        <v>2481.38573913044</v>
      </c>
      <c r="H16" s="11">
        <f t="shared" si="1"/>
        <v>9925.54295652176</v>
      </c>
      <c r="I16" s="13" t="s">
        <v>48</v>
      </c>
      <c r="J16" s="3">
        <f>VLOOKUP(A:A,[1]查询时间段分门店销售汇总!$D:$L,9,0)</f>
        <v>13865.1</v>
      </c>
      <c r="K16" s="3">
        <f>VLOOKUP(A:A,[1]查询时间段分门店销售汇总!$D:$M,10,0)</f>
        <v>3708.81</v>
      </c>
      <c r="L16" s="14">
        <f t="shared" si="2"/>
        <v>0.435556845498251</v>
      </c>
      <c r="M16" s="14">
        <f t="shared" si="3"/>
        <v>0.373663185605686</v>
      </c>
    </row>
    <row r="17" spans="1:13">
      <c r="A17" s="9">
        <v>115971</v>
      </c>
      <c r="B17" s="9" t="s">
        <v>49</v>
      </c>
      <c r="C17" s="9" t="s">
        <v>28</v>
      </c>
      <c r="D17" s="10" t="s">
        <v>15</v>
      </c>
      <c r="E17" s="11">
        <v>5200</v>
      </c>
      <c r="F17" s="11">
        <f t="shared" si="0"/>
        <v>20800</v>
      </c>
      <c r="G17" s="11">
        <v>1618.76</v>
      </c>
      <c r="H17" s="11">
        <f t="shared" si="1"/>
        <v>6475.04</v>
      </c>
      <c r="I17" s="13" t="s">
        <v>50</v>
      </c>
      <c r="J17" s="3">
        <f>VLOOKUP(A:A,[1]查询时间段分门店销售汇总!$D:$L,9,0)</f>
        <v>6640.64</v>
      </c>
      <c r="K17" s="3">
        <f>VLOOKUP(A:A,[1]查询时间段分门店销售汇总!$D:$M,10,0)</f>
        <v>2133.15</v>
      </c>
      <c r="L17" s="14">
        <f t="shared" si="2"/>
        <v>0.319261538461538</v>
      </c>
      <c r="M17" s="14">
        <f t="shared" si="3"/>
        <v>0.329441980281203</v>
      </c>
    </row>
    <row r="18" spans="1:13">
      <c r="A18" s="9">
        <v>359</v>
      </c>
      <c r="B18" s="9" t="s">
        <v>51</v>
      </c>
      <c r="C18" s="9" t="s">
        <v>28</v>
      </c>
      <c r="D18" s="10" t="s">
        <v>23</v>
      </c>
      <c r="E18" s="11">
        <v>9450.43478260869</v>
      </c>
      <c r="F18" s="11">
        <f t="shared" si="0"/>
        <v>37801.7391304348</v>
      </c>
      <c r="G18" s="11">
        <v>2851.19617391304</v>
      </c>
      <c r="H18" s="11">
        <f t="shared" si="1"/>
        <v>11404.7846956522</v>
      </c>
      <c r="I18" s="13" t="s">
        <v>52</v>
      </c>
      <c r="J18" s="3">
        <f>VLOOKUP(A:A,[1]查询时间段分门店销售汇总!$D:$L,9,0)</f>
        <v>31607.83</v>
      </c>
      <c r="K18" s="3">
        <f>VLOOKUP(A:A,[1]查询时间段分门店销售汇总!$D:$M,10,0)</f>
        <v>8866</v>
      </c>
      <c r="L18" s="14">
        <f t="shared" si="2"/>
        <v>0.836147508741258</v>
      </c>
      <c r="M18" s="14">
        <f t="shared" si="3"/>
        <v>0.777393018509148</v>
      </c>
    </row>
    <row r="19" spans="1:13">
      <c r="A19" s="9">
        <v>339</v>
      </c>
      <c r="B19" s="9" t="s">
        <v>53</v>
      </c>
      <c r="C19" s="9" t="s">
        <v>28</v>
      </c>
      <c r="D19" s="10" t="s">
        <v>17</v>
      </c>
      <c r="E19" s="11">
        <v>4973.91304347826</v>
      </c>
      <c r="F19" s="11">
        <f t="shared" si="0"/>
        <v>19895.652173913</v>
      </c>
      <c r="G19" s="11">
        <v>1457.35652173913</v>
      </c>
      <c r="H19" s="11">
        <f t="shared" si="1"/>
        <v>5829.42608695652</v>
      </c>
      <c r="I19" s="13" t="s">
        <v>54</v>
      </c>
      <c r="J19" s="3">
        <f>VLOOKUP(A:A,[1]查询时间段分门店销售汇总!$D:$L,9,0)</f>
        <v>15096.15</v>
      </c>
      <c r="K19" s="3">
        <f>VLOOKUP(A:A,[1]查询时间段分门店销售汇总!$D:$M,10,0)</f>
        <v>3407.38</v>
      </c>
      <c r="L19" s="14">
        <f t="shared" si="2"/>
        <v>0.758766280594407</v>
      </c>
      <c r="M19" s="14">
        <f t="shared" si="3"/>
        <v>0.584513801045371</v>
      </c>
    </row>
    <row r="20" spans="1:13">
      <c r="A20" s="9">
        <v>745</v>
      </c>
      <c r="B20" s="9" t="s">
        <v>55</v>
      </c>
      <c r="C20" s="9" t="s">
        <v>28</v>
      </c>
      <c r="D20" s="10" t="s">
        <v>20</v>
      </c>
      <c r="E20" s="11">
        <v>7212.17391304348</v>
      </c>
      <c r="F20" s="11">
        <f t="shared" si="0"/>
        <v>28848.6956521739</v>
      </c>
      <c r="G20" s="11">
        <v>2108.11843478261</v>
      </c>
      <c r="H20" s="11">
        <f t="shared" si="1"/>
        <v>8432.47373913044</v>
      </c>
      <c r="I20" s="13" t="s">
        <v>56</v>
      </c>
      <c r="J20" s="3">
        <f>VLOOKUP(A:A,[1]查询时间段分门店销售汇总!$D:$L,9,0)</f>
        <v>15617.32</v>
      </c>
      <c r="K20" s="3">
        <f>VLOOKUP(A:A,[1]查询时间段分门店销售汇总!$D:$M,10,0)</f>
        <v>4116.17</v>
      </c>
      <c r="L20" s="14">
        <f t="shared" si="2"/>
        <v>0.541352724861346</v>
      </c>
      <c r="M20" s="14">
        <f t="shared" si="3"/>
        <v>0.488133153726781</v>
      </c>
    </row>
    <row r="21" spans="1:13">
      <c r="A21" s="9">
        <v>106569</v>
      </c>
      <c r="B21" s="9" t="s">
        <v>57</v>
      </c>
      <c r="C21" s="9" t="s">
        <v>28</v>
      </c>
      <c r="D21" s="10" t="s">
        <v>23</v>
      </c>
      <c r="E21" s="11">
        <v>8229.5652173913</v>
      </c>
      <c r="F21" s="11">
        <f t="shared" si="0"/>
        <v>32918.2608695652</v>
      </c>
      <c r="G21" s="11">
        <v>2340.48834782609</v>
      </c>
      <c r="H21" s="11">
        <f t="shared" si="1"/>
        <v>9361.95339130436</v>
      </c>
      <c r="I21" s="13" t="s">
        <v>58</v>
      </c>
      <c r="J21" s="3">
        <f>VLOOKUP(A:A,[1]查询时间段分门店销售汇总!$D:$L,9,0)</f>
        <v>22584.68</v>
      </c>
      <c r="K21" s="3">
        <f>VLOOKUP(A:A,[1]查询时间段分门店销售汇总!$D:$M,10,0)</f>
        <v>6197.21</v>
      </c>
      <c r="L21" s="14">
        <f t="shared" si="2"/>
        <v>0.686083632713441</v>
      </c>
      <c r="M21" s="14">
        <f t="shared" si="3"/>
        <v>0.661956937935211</v>
      </c>
    </row>
    <row r="22" spans="1:13">
      <c r="A22" s="9">
        <v>103198</v>
      </c>
      <c r="B22" s="9" t="s">
        <v>59</v>
      </c>
      <c r="C22" s="9" t="s">
        <v>28</v>
      </c>
      <c r="D22" s="10" t="s">
        <v>20</v>
      </c>
      <c r="E22" s="11">
        <v>9201.73913043478</v>
      </c>
      <c r="F22" s="11">
        <f t="shared" si="0"/>
        <v>36806.9565217391</v>
      </c>
      <c r="G22" s="11">
        <v>2601.33165217391</v>
      </c>
      <c r="H22" s="11">
        <f t="shared" si="1"/>
        <v>10405.3266086956</v>
      </c>
      <c r="I22" s="13" t="s">
        <v>60</v>
      </c>
      <c r="J22" s="3">
        <f>VLOOKUP(A:A,[1]查询时间段分门店销售汇总!$D:$L,9,0)</f>
        <v>27829.67</v>
      </c>
      <c r="K22" s="3">
        <f>VLOOKUP(A:A,[1]查询时间段分门店销售汇总!$D:$M,10,0)</f>
        <v>8047.24</v>
      </c>
      <c r="L22" s="14">
        <f t="shared" si="2"/>
        <v>0.756098102910604</v>
      </c>
      <c r="M22" s="14">
        <f t="shared" si="3"/>
        <v>0.773376973412351</v>
      </c>
    </row>
    <row r="23" spans="1:13">
      <c r="A23" s="9">
        <v>108277</v>
      </c>
      <c r="B23" s="9" t="s">
        <v>61</v>
      </c>
      <c r="C23" s="9" t="s">
        <v>28</v>
      </c>
      <c r="D23" s="10" t="s">
        <v>20</v>
      </c>
      <c r="E23" s="11">
        <v>7460.86956521739</v>
      </c>
      <c r="F23" s="11">
        <f t="shared" si="0"/>
        <v>29843.4782608696</v>
      </c>
      <c r="G23" s="11">
        <v>2080.83652173913</v>
      </c>
      <c r="H23" s="11">
        <f t="shared" si="1"/>
        <v>8323.34608695652</v>
      </c>
      <c r="I23" s="13" t="s">
        <v>62</v>
      </c>
      <c r="J23" s="3">
        <f>VLOOKUP(A:A,[1]查询时间段分门店销售汇总!$D:$L,9,0)</f>
        <v>23155.77</v>
      </c>
      <c r="K23" s="3">
        <f>VLOOKUP(A:A,[1]查询时间段分门店销售汇总!$D:$M,10,0)</f>
        <v>5360.9</v>
      </c>
      <c r="L23" s="14">
        <f t="shared" si="2"/>
        <v>0.775907211538461</v>
      </c>
      <c r="M23" s="14">
        <f t="shared" si="3"/>
        <v>0.644079910169907</v>
      </c>
    </row>
    <row r="24" spans="1:13">
      <c r="A24" s="9">
        <v>112415</v>
      </c>
      <c r="B24" s="9" t="s">
        <v>63</v>
      </c>
      <c r="C24" s="9" t="s">
        <v>28</v>
      </c>
      <c r="D24" s="10" t="s">
        <v>31</v>
      </c>
      <c r="E24" s="11">
        <v>5595.65217391304</v>
      </c>
      <c r="F24" s="11">
        <f t="shared" si="0"/>
        <v>22382.6086956522</v>
      </c>
      <c r="G24" s="11">
        <v>1541.04260869565</v>
      </c>
      <c r="H24" s="11">
        <f t="shared" si="1"/>
        <v>6164.1704347826</v>
      </c>
      <c r="I24" s="13" t="s">
        <v>64</v>
      </c>
      <c r="J24" s="3">
        <f>VLOOKUP(A:A,[1]查询时间段分门店销售汇总!$D:$L,9,0)</f>
        <v>12627.57</v>
      </c>
      <c r="K24" s="3">
        <f>VLOOKUP(A:A,[1]查询时间段分门店销售汇总!$D:$M,10,0)</f>
        <v>3994.93</v>
      </c>
      <c r="L24" s="14">
        <f t="shared" si="2"/>
        <v>0.564168822843822</v>
      </c>
      <c r="M24" s="14">
        <f t="shared" si="3"/>
        <v>0.648088829189048</v>
      </c>
    </row>
    <row r="25" spans="1:13">
      <c r="A25" s="9">
        <v>726</v>
      </c>
      <c r="B25" s="9" t="s">
        <v>65</v>
      </c>
      <c r="C25" s="9" t="s">
        <v>28</v>
      </c>
      <c r="D25" s="10" t="s">
        <v>23</v>
      </c>
      <c r="E25" s="11">
        <v>8790.26086956522</v>
      </c>
      <c r="F25" s="11">
        <f t="shared" si="0"/>
        <v>35161.0434782609</v>
      </c>
      <c r="G25" s="11">
        <v>2418.20076521739</v>
      </c>
      <c r="H25" s="11">
        <f t="shared" si="1"/>
        <v>9672.80306086956</v>
      </c>
      <c r="I25" s="13" t="s">
        <v>66</v>
      </c>
      <c r="J25" s="3">
        <f>VLOOKUP(A:A,[1]查询时间段分门店销售汇总!$D:$L,9,0)</f>
        <v>25545.2</v>
      </c>
      <c r="K25" s="3">
        <f>VLOOKUP(A:A,[1]查询时间段分门店销售汇总!$D:$M,10,0)</f>
        <v>7114.4</v>
      </c>
      <c r="L25" s="14">
        <f t="shared" si="2"/>
        <v>0.726519962804684</v>
      </c>
      <c r="M25" s="14">
        <f t="shared" si="3"/>
        <v>0.735505515333053</v>
      </c>
    </row>
    <row r="26" spans="1:13">
      <c r="A26" s="9">
        <v>311</v>
      </c>
      <c r="B26" s="9" t="s">
        <v>67</v>
      </c>
      <c r="C26" s="9" t="s">
        <v>28</v>
      </c>
      <c r="D26" s="10" t="s">
        <v>23</v>
      </c>
      <c r="E26" s="11">
        <v>6979.30434782609</v>
      </c>
      <c r="F26" s="11">
        <f t="shared" si="0"/>
        <v>27917.2173913044</v>
      </c>
      <c r="G26" s="11">
        <v>1738.54471304348</v>
      </c>
      <c r="H26" s="11">
        <f t="shared" si="1"/>
        <v>6954.17885217392</v>
      </c>
      <c r="I26" s="13" t="s">
        <v>68</v>
      </c>
      <c r="J26" s="3">
        <f>VLOOKUP(A:A,[1]查询时间段分门店销售汇总!$D:$L,9,0)</f>
        <v>15850</v>
      </c>
      <c r="K26" s="3">
        <f>VLOOKUP(A:A,[1]查询时间段分门店销售汇总!$D:$M,10,0)</f>
        <v>3537.66</v>
      </c>
      <c r="L26" s="14">
        <f t="shared" si="2"/>
        <v>0.567749993770401</v>
      </c>
      <c r="M26" s="14">
        <f t="shared" si="3"/>
        <v>0.508709953425214</v>
      </c>
    </row>
    <row r="27" spans="1:13">
      <c r="A27" s="9">
        <v>343</v>
      </c>
      <c r="B27" s="9" t="s">
        <v>69</v>
      </c>
      <c r="C27" s="9" t="s">
        <v>28</v>
      </c>
      <c r="D27" s="10" t="s">
        <v>70</v>
      </c>
      <c r="E27" s="11">
        <v>20754.7826086957</v>
      </c>
      <c r="F27" s="11">
        <f t="shared" si="0"/>
        <v>83019.1304347828</v>
      </c>
      <c r="G27" s="11">
        <v>6226.4347826087</v>
      </c>
      <c r="H27" s="11">
        <f t="shared" si="1"/>
        <v>24905.7391304348</v>
      </c>
      <c r="I27" s="13">
        <v>0.3</v>
      </c>
      <c r="J27" s="3">
        <f>VLOOKUP(A:A,[1]查询时间段分门店销售汇总!$D:$L,9,0)</f>
        <v>60342.3</v>
      </c>
      <c r="K27" s="3">
        <f>VLOOKUP(A:A,[1]查询时间段分门店销售汇总!$D:$M,10,0)</f>
        <v>16376.83</v>
      </c>
      <c r="L27" s="14">
        <f t="shared" si="2"/>
        <v>0.726848133484161</v>
      </c>
      <c r="M27" s="14">
        <f t="shared" si="3"/>
        <v>0.657552458661527</v>
      </c>
    </row>
    <row r="28" spans="1:13">
      <c r="A28" s="9">
        <v>365</v>
      </c>
      <c r="B28" s="9" t="s">
        <v>71</v>
      </c>
      <c r="C28" s="9" t="s">
        <v>28</v>
      </c>
      <c r="D28" s="10" t="s">
        <v>23</v>
      </c>
      <c r="E28" s="11">
        <v>13429.5652173913</v>
      </c>
      <c r="F28" s="11">
        <f t="shared" si="0"/>
        <v>53718.2608695652</v>
      </c>
      <c r="G28" s="11">
        <v>4028.86956521739</v>
      </c>
      <c r="H28" s="11">
        <f t="shared" si="1"/>
        <v>16115.4782608696</v>
      </c>
      <c r="I28" s="13">
        <v>0.3</v>
      </c>
      <c r="J28" s="3">
        <f>VLOOKUP(A:A,[1]查询时间段分门店销售汇总!$D:$L,9,0)</f>
        <v>46267.1</v>
      </c>
      <c r="K28" s="3">
        <f>VLOOKUP(A:A,[1]查询时间段分门店销售汇总!$D:$M,10,0)</f>
        <v>13057.92</v>
      </c>
      <c r="L28" s="14">
        <f t="shared" si="2"/>
        <v>0.861291844729345</v>
      </c>
      <c r="M28" s="14">
        <f t="shared" si="3"/>
        <v>0.810271950271949</v>
      </c>
    </row>
    <row r="29" spans="1:13">
      <c r="A29" s="9">
        <v>118151</v>
      </c>
      <c r="B29" s="9" t="s">
        <v>72</v>
      </c>
      <c r="C29" s="9" t="s">
        <v>28</v>
      </c>
      <c r="D29" s="10" t="s">
        <v>31</v>
      </c>
      <c r="E29" s="11">
        <v>5850</v>
      </c>
      <c r="F29" s="11">
        <f t="shared" si="0"/>
        <v>23400</v>
      </c>
      <c r="G29" s="11">
        <v>1696.5</v>
      </c>
      <c r="H29" s="11">
        <f t="shared" si="1"/>
        <v>6786</v>
      </c>
      <c r="I29" s="13">
        <v>0.29</v>
      </c>
      <c r="J29" s="3">
        <f>VLOOKUP(A:A,[1]查询时间段分门店销售汇总!$D:$L,9,0)</f>
        <v>16486.77</v>
      </c>
      <c r="K29" s="3">
        <f>VLOOKUP(A:A,[1]查询时间段分门店销售汇总!$D:$M,10,0)</f>
        <v>3684.69</v>
      </c>
      <c r="L29" s="14">
        <f t="shared" si="2"/>
        <v>0.70456282051282</v>
      </c>
      <c r="M29" s="14">
        <f t="shared" si="3"/>
        <v>0.542984084880637</v>
      </c>
    </row>
    <row r="30" spans="1:13">
      <c r="A30" s="9">
        <v>117310</v>
      </c>
      <c r="B30" s="9" t="s">
        <v>73</v>
      </c>
      <c r="C30" s="9" t="s">
        <v>28</v>
      </c>
      <c r="D30" s="10" t="s">
        <v>20</v>
      </c>
      <c r="E30" s="11">
        <v>4940</v>
      </c>
      <c r="F30" s="11">
        <f t="shared" si="0"/>
        <v>19760</v>
      </c>
      <c r="G30" s="11">
        <v>1333.8</v>
      </c>
      <c r="H30" s="11">
        <f t="shared" si="1"/>
        <v>5335.2</v>
      </c>
      <c r="I30" s="13">
        <v>0.27</v>
      </c>
      <c r="J30" s="3">
        <f>VLOOKUP(A:A,[1]查询时间段分门店销售汇总!$D:$L,9,0)</f>
        <v>11303.8</v>
      </c>
      <c r="K30" s="3">
        <f>VLOOKUP(A:A,[1]查询时间段分门店销售汇总!$D:$M,10,0)</f>
        <v>3450.95</v>
      </c>
      <c r="L30" s="14">
        <f t="shared" si="2"/>
        <v>0.572054655870445</v>
      </c>
      <c r="M30" s="14">
        <f t="shared" si="3"/>
        <v>0.646826735642525</v>
      </c>
    </row>
    <row r="31" spans="1:13">
      <c r="A31" s="9">
        <v>117491</v>
      </c>
      <c r="B31" s="9" t="s">
        <v>74</v>
      </c>
      <c r="C31" s="9" t="s">
        <v>28</v>
      </c>
      <c r="D31" s="10" t="s">
        <v>23</v>
      </c>
      <c r="E31" s="11">
        <v>11700</v>
      </c>
      <c r="F31" s="11">
        <f t="shared" si="0"/>
        <v>46800</v>
      </c>
      <c r="G31" s="11">
        <v>2925</v>
      </c>
      <c r="H31" s="11">
        <f t="shared" si="1"/>
        <v>11700</v>
      </c>
      <c r="I31" s="13">
        <v>0.25</v>
      </c>
      <c r="J31" s="3">
        <f>VLOOKUP(A:A,[1]查询时间段分门店销售汇总!$D:$L,9,0)</f>
        <v>38397.02</v>
      </c>
      <c r="K31" s="3">
        <f>VLOOKUP(A:A,[1]查询时间段分门店销售汇总!$D:$M,10,0)</f>
        <v>6980.54</v>
      </c>
      <c r="L31" s="14">
        <f t="shared" si="2"/>
        <v>0.820449145299145</v>
      </c>
      <c r="M31" s="14">
        <f t="shared" si="3"/>
        <v>0.59662735042735</v>
      </c>
    </row>
    <row r="32" spans="1:13">
      <c r="A32" s="9">
        <v>582</v>
      </c>
      <c r="B32" s="9" t="s">
        <v>75</v>
      </c>
      <c r="C32" s="9" t="s">
        <v>28</v>
      </c>
      <c r="D32" s="10" t="s">
        <v>70</v>
      </c>
      <c r="E32" s="11">
        <v>37982.6086956522</v>
      </c>
      <c r="F32" s="11">
        <f t="shared" si="0"/>
        <v>151930.434782609</v>
      </c>
      <c r="G32" s="11">
        <v>8356.17391304348</v>
      </c>
      <c r="H32" s="11">
        <f t="shared" si="1"/>
        <v>33424.6956521739</v>
      </c>
      <c r="I32" s="13">
        <v>0.22</v>
      </c>
      <c r="J32" s="3">
        <f>VLOOKUP(A:A,[1]查询时间段分门店销售汇总!$D:$L,9,0)</f>
        <v>89629.25</v>
      </c>
      <c r="K32" s="3">
        <f>VLOOKUP(A:A,[1]查询时间段分门店销售汇总!$D:$M,10,0)</f>
        <v>18236.63</v>
      </c>
      <c r="L32" s="14">
        <f t="shared" si="2"/>
        <v>0.589936112065017</v>
      </c>
      <c r="M32" s="14">
        <f t="shared" si="3"/>
        <v>0.545603472048785</v>
      </c>
    </row>
    <row r="33" spans="1:13">
      <c r="A33" s="9">
        <v>118951</v>
      </c>
      <c r="B33" s="9" t="s">
        <v>76</v>
      </c>
      <c r="C33" s="9" t="s">
        <v>77</v>
      </c>
      <c r="D33" s="10" t="s">
        <v>31</v>
      </c>
      <c r="E33" s="11">
        <v>5850</v>
      </c>
      <c r="F33" s="11">
        <f t="shared" si="0"/>
        <v>23400</v>
      </c>
      <c r="G33" s="11">
        <v>2024.685</v>
      </c>
      <c r="H33" s="11">
        <f t="shared" si="1"/>
        <v>8098.74</v>
      </c>
      <c r="I33" s="13" t="s">
        <v>78</v>
      </c>
      <c r="J33" s="3">
        <f>VLOOKUP(A:A,[1]查询时间段分门店销售汇总!$D:$L,9,0)</f>
        <v>12243.65</v>
      </c>
      <c r="K33" s="3">
        <f>VLOOKUP(A:A,[1]查询时间段分门店销售汇总!$D:$M,10,0)</f>
        <v>4073.34</v>
      </c>
      <c r="L33" s="14">
        <f t="shared" si="2"/>
        <v>0.523232905982906</v>
      </c>
      <c r="M33" s="14">
        <f t="shared" si="3"/>
        <v>0.502959719660095</v>
      </c>
    </row>
    <row r="34" spans="1:13">
      <c r="A34" s="9">
        <v>113833</v>
      </c>
      <c r="B34" s="9" t="s">
        <v>79</v>
      </c>
      <c r="C34" s="9" t="s">
        <v>77</v>
      </c>
      <c r="D34" s="10" t="s">
        <v>20</v>
      </c>
      <c r="E34" s="11">
        <v>5200</v>
      </c>
      <c r="F34" s="11">
        <f t="shared" si="0"/>
        <v>20800</v>
      </c>
      <c r="G34" s="11">
        <v>1508</v>
      </c>
      <c r="H34" s="11">
        <f t="shared" si="1"/>
        <v>6032</v>
      </c>
      <c r="I34" s="13">
        <v>0.29</v>
      </c>
      <c r="J34" s="3">
        <f>VLOOKUP(A:A,[1]查询时间段分门店销售汇总!$D:$L,9,0)</f>
        <v>13575.5</v>
      </c>
      <c r="K34" s="3">
        <f>VLOOKUP(A:A,[1]查询时间段分门店销售汇总!$D:$M,10,0)</f>
        <v>5096.72</v>
      </c>
      <c r="L34" s="14">
        <f t="shared" si="2"/>
        <v>0.652668269230769</v>
      </c>
      <c r="M34" s="14">
        <f t="shared" si="3"/>
        <v>0.844946949602122</v>
      </c>
    </row>
    <row r="35" spans="1:13">
      <c r="A35" s="9">
        <v>122906</v>
      </c>
      <c r="B35" s="9" t="s">
        <v>80</v>
      </c>
      <c r="C35" s="9" t="s">
        <v>77</v>
      </c>
      <c r="D35" s="10" t="s">
        <v>17</v>
      </c>
      <c r="E35" s="11">
        <v>4973.91304347826</v>
      </c>
      <c r="F35" s="11">
        <f t="shared" ref="F35:F66" si="4">E35*4</f>
        <v>19895.652173913</v>
      </c>
      <c r="G35" s="11">
        <v>1635.42260869565</v>
      </c>
      <c r="H35" s="11">
        <f t="shared" ref="H35:H66" si="5">G35*4</f>
        <v>6541.6904347826</v>
      </c>
      <c r="I35" s="13" t="s">
        <v>81</v>
      </c>
      <c r="J35" s="3">
        <f>VLOOKUP(A:A,[1]查询时间段分门店销售汇总!$D:$L,9,0)</f>
        <v>11370.92</v>
      </c>
      <c r="K35" s="3">
        <f>VLOOKUP(A:A,[1]查询时间段分门店销售汇总!$D:$M,10,0)</f>
        <v>3262.84</v>
      </c>
      <c r="L35" s="14">
        <f t="shared" ref="L35:L66" si="6">J35/F35</f>
        <v>0.571527884615386</v>
      </c>
      <c r="M35" s="14">
        <f t="shared" ref="M35:M66" si="7">K35/H35</f>
        <v>0.498776276946898</v>
      </c>
    </row>
    <row r="36" spans="1:13">
      <c r="A36" s="9">
        <v>107658</v>
      </c>
      <c r="B36" s="9" t="s">
        <v>82</v>
      </c>
      <c r="C36" s="9" t="s">
        <v>77</v>
      </c>
      <c r="D36" s="10" t="s">
        <v>23</v>
      </c>
      <c r="E36" s="11">
        <v>10569.5652173913</v>
      </c>
      <c r="F36" s="11">
        <f t="shared" si="4"/>
        <v>42278.2608695652</v>
      </c>
      <c r="G36" s="11">
        <v>3376.97608695652</v>
      </c>
      <c r="H36" s="11">
        <f t="shared" si="5"/>
        <v>13507.9043478261</v>
      </c>
      <c r="I36" s="13" t="s">
        <v>83</v>
      </c>
      <c r="J36" s="3">
        <f>VLOOKUP(A:A,[1]查询时间段分门店销售汇总!$D:$L,9,0)</f>
        <v>31510.09</v>
      </c>
      <c r="K36" s="3">
        <f>VLOOKUP(A:A,[1]查询时间段分门店销售汇总!$D:$M,10,0)</f>
        <v>8140.18</v>
      </c>
      <c r="L36" s="14">
        <f t="shared" si="6"/>
        <v>0.745302416700946</v>
      </c>
      <c r="M36" s="14">
        <f t="shared" si="7"/>
        <v>0.602623455896032</v>
      </c>
    </row>
    <row r="37" spans="1:13">
      <c r="A37" s="9">
        <v>570</v>
      </c>
      <c r="B37" s="9" t="s">
        <v>84</v>
      </c>
      <c r="C37" s="9" t="s">
        <v>77</v>
      </c>
      <c r="D37" s="10" t="s">
        <v>31</v>
      </c>
      <c r="E37" s="11">
        <v>5595.65217391304</v>
      </c>
      <c r="F37" s="11">
        <f t="shared" si="4"/>
        <v>22382.6086956522</v>
      </c>
      <c r="G37" s="11">
        <v>1783.89391304348</v>
      </c>
      <c r="H37" s="11">
        <f t="shared" si="5"/>
        <v>7135.57565217392</v>
      </c>
      <c r="I37" s="13" t="s">
        <v>85</v>
      </c>
      <c r="J37" s="3">
        <f>VLOOKUP(A:A,[1]查询时间段分门店销售汇总!$D:$L,9,0)</f>
        <v>15711.52</v>
      </c>
      <c r="K37" s="3">
        <f>VLOOKUP(A:A,[1]查询时间段分门店销售汇总!$D:$M,10,0)</f>
        <v>5160.58</v>
      </c>
      <c r="L37" s="14">
        <f t="shared" si="6"/>
        <v>0.701952136752136</v>
      </c>
      <c r="M37" s="14">
        <f t="shared" si="7"/>
        <v>0.723218455182068</v>
      </c>
    </row>
    <row r="38" spans="1:13">
      <c r="A38" s="9">
        <v>112888</v>
      </c>
      <c r="B38" s="9" t="s">
        <v>86</v>
      </c>
      <c r="C38" s="9" t="s">
        <v>77</v>
      </c>
      <c r="D38" s="10" t="s">
        <v>31</v>
      </c>
      <c r="E38" s="11">
        <v>5595.65217391304</v>
      </c>
      <c r="F38" s="11">
        <f t="shared" si="4"/>
        <v>22382.6086956522</v>
      </c>
      <c r="G38" s="11">
        <v>1755.35608695652</v>
      </c>
      <c r="H38" s="11">
        <f t="shared" si="5"/>
        <v>7021.42434782608</v>
      </c>
      <c r="I38" s="13" t="s">
        <v>87</v>
      </c>
      <c r="J38" s="3">
        <f>VLOOKUP(A:A,[1]查询时间段分门店销售汇总!$D:$L,9,0)</f>
        <v>12384.21</v>
      </c>
      <c r="K38" s="3">
        <f>VLOOKUP(A:A,[1]查询时间段分门店销售汇总!$D:$M,10,0)</f>
        <v>4051.4</v>
      </c>
      <c r="L38" s="14">
        <f t="shared" si="6"/>
        <v>0.553296095571095</v>
      </c>
      <c r="M38" s="14">
        <f t="shared" si="7"/>
        <v>0.577005433556279</v>
      </c>
    </row>
    <row r="39" spans="1:13">
      <c r="A39" s="9">
        <v>113025</v>
      </c>
      <c r="B39" s="9" t="s">
        <v>88</v>
      </c>
      <c r="C39" s="9" t="s">
        <v>77</v>
      </c>
      <c r="D39" s="10" t="s">
        <v>17</v>
      </c>
      <c r="E39" s="11">
        <v>4940</v>
      </c>
      <c r="F39" s="11">
        <f t="shared" si="4"/>
        <v>19760</v>
      </c>
      <c r="G39" s="11">
        <v>1548.69</v>
      </c>
      <c r="H39" s="11">
        <f t="shared" si="5"/>
        <v>6194.76</v>
      </c>
      <c r="I39" s="13" t="s">
        <v>89</v>
      </c>
      <c r="J39" s="3">
        <f>VLOOKUP(A:A,[1]查询时间段分门店销售汇总!$D:$L,9,0)</f>
        <v>14401.86</v>
      </c>
      <c r="K39" s="3">
        <f>VLOOKUP(A:A,[1]查询时间段分门店销售汇总!$D:$M,10,0)</f>
        <v>3520.6</v>
      </c>
      <c r="L39" s="14">
        <f t="shared" si="6"/>
        <v>0.728839068825911</v>
      </c>
      <c r="M39" s="14">
        <f t="shared" si="7"/>
        <v>0.568319030922909</v>
      </c>
    </row>
    <row r="40" spans="1:13">
      <c r="A40" s="9">
        <v>116773</v>
      </c>
      <c r="B40" s="9" t="s">
        <v>90</v>
      </c>
      <c r="C40" s="9" t="s">
        <v>77</v>
      </c>
      <c r="D40" s="10" t="s">
        <v>17</v>
      </c>
      <c r="E40" s="11">
        <v>5460</v>
      </c>
      <c r="F40" s="11">
        <f t="shared" si="4"/>
        <v>21840</v>
      </c>
      <c r="G40" s="11">
        <v>1692.6</v>
      </c>
      <c r="H40" s="11">
        <f t="shared" si="5"/>
        <v>6770.4</v>
      </c>
      <c r="I40" s="13" t="s">
        <v>91</v>
      </c>
      <c r="J40" s="3">
        <f>VLOOKUP(A:A,[1]查询时间段分门店销售汇总!$D:$L,9,0)</f>
        <v>11647.4</v>
      </c>
      <c r="K40" s="3">
        <f>VLOOKUP(A:A,[1]查询时间段分门店销售汇总!$D:$M,10,0)</f>
        <v>3352.81</v>
      </c>
      <c r="L40" s="14">
        <f t="shared" si="6"/>
        <v>0.533305860805861</v>
      </c>
      <c r="M40" s="14">
        <f t="shared" si="7"/>
        <v>0.495215939974004</v>
      </c>
    </row>
    <row r="41" spans="1:13">
      <c r="A41" s="9">
        <v>752</v>
      </c>
      <c r="B41" s="9" t="s">
        <v>92</v>
      </c>
      <c r="C41" s="9" t="s">
        <v>77</v>
      </c>
      <c r="D41" s="10" t="s">
        <v>17</v>
      </c>
      <c r="E41" s="11">
        <v>5720</v>
      </c>
      <c r="F41" s="11">
        <f t="shared" si="4"/>
        <v>22880</v>
      </c>
      <c r="G41" s="11">
        <v>1765.764</v>
      </c>
      <c r="H41" s="11">
        <f t="shared" si="5"/>
        <v>7063.056</v>
      </c>
      <c r="I41" s="13" t="s">
        <v>93</v>
      </c>
      <c r="J41" s="3">
        <f>VLOOKUP(A:A,[1]查询时间段分门店销售汇总!$D:$L,9,0)</f>
        <v>13107.26</v>
      </c>
      <c r="K41" s="3">
        <f>VLOOKUP(A:A,[1]查询时间段分门店销售汇总!$D:$M,10,0)</f>
        <v>3300.45</v>
      </c>
      <c r="L41" s="14">
        <f t="shared" si="6"/>
        <v>0.572869755244755</v>
      </c>
      <c r="M41" s="14">
        <f t="shared" si="7"/>
        <v>0.467283566773363</v>
      </c>
    </row>
    <row r="42" spans="1:13">
      <c r="A42" s="9">
        <v>106399</v>
      </c>
      <c r="B42" s="9" t="s">
        <v>94</v>
      </c>
      <c r="C42" s="9" t="s">
        <v>77</v>
      </c>
      <c r="D42" s="10" t="s">
        <v>23</v>
      </c>
      <c r="E42" s="11">
        <v>9750</v>
      </c>
      <c r="F42" s="11">
        <f t="shared" si="4"/>
        <v>39000</v>
      </c>
      <c r="G42" s="11">
        <v>2996.175</v>
      </c>
      <c r="H42" s="11">
        <f t="shared" si="5"/>
        <v>11984.7</v>
      </c>
      <c r="I42" s="13" t="s">
        <v>95</v>
      </c>
      <c r="J42" s="3">
        <f>VLOOKUP(A:A,[1]查询时间段分门店销售汇总!$D:$L,9,0)</f>
        <v>39765.9</v>
      </c>
      <c r="K42" s="3">
        <f>VLOOKUP(A:A,[1]查询时间段分门店销售汇总!$D:$M,10,0)</f>
        <v>10178.85</v>
      </c>
      <c r="L42" s="14">
        <f t="shared" si="6"/>
        <v>1.01963846153846</v>
      </c>
      <c r="M42" s="14">
        <f t="shared" si="7"/>
        <v>0.849320383488948</v>
      </c>
    </row>
    <row r="43" spans="1:13">
      <c r="A43" s="9">
        <v>114286</v>
      </c>
      <c r="B43" s="9" t="s">
        <v>96</v>
      </c>
      <c r="C43" s="9" t="s">
        <v>77</v>
      </c>
      <c r="D43" s="10" t="s">
        <v>23</v>
      </c>
      <c r="E43" s="11">
        <v>7212.17391304348</v>
      </c>
      <c r="F43" s="11">
        <f t="shared" si="4"/>
        <v>28848.6956521739</v>
      </c>
      <c r="G43" s="11">
        <v>2174.47043478261</v>
      </c>
      <c r="H43" s="11">
        <f t="shared" si="5"/>
        <v>8697.88173913044</v>
      </c>
      <c r="I43" s="13" t="s">
        <v>97</v>
      </c>
      <c r="J43" s="3">
        <f>VLOOKUP(A:A,[1]查询时间段分门店销售汇总!$D:$L,9,0)</f>
        <v>26957.47</v>
      </c>
      <c r="K43" s="3">
        <f>VLOOKUP(A:A,[1]查询时间段分门店销售汇总!$D:$M,10,0)</f>
        <v>7409.76</v>
      </c>
      <c r="L43" s="14">
        <f t="shared" si="6"/>
        <v>0.934443287316133</v>
      </c>
      <c r="M43" s="14">
        <f t="shared" si="7"/>
        <v>0.851903971821624</v>
      </c>
    </row>
    <row r="44" spans="1:13">
      <c r="A44" s="9">
        <v>730</v>
      </c>
      <c r="B44" s="9" t="s">
        <v>98</v>
      </c>
      <c r="C44" s="9" t="s">
        <v>77</v>
      </c>
      <c r="D44" s="10" t="s">
        <v>23</v>
      </c>
      <c r="E44" s="11">
        <v>11598.2608695652</v>
      </c>
      <c r="F44" s="11">
        <f t="shared" si="4"/>
        <v>46393.0434782608</v>
      </c>
      <c r="G44" s="11">
        <v>3389.01182608696</v>
      </c>
      <c r="H44" s="11">
        <f t="shared" si="5"/>
        <v>13556.0473043478</v>
      </c>
      <c r="I44" s="13" t="s">
        <v>99</v>
      </c>
      <c r="J44" s="3">
        <f>VLOOKUP(A:A,[1]查询时间段分门店销售汇总!$D:$L,9,0)</f>
        <v>42588.08</v>
      </c>
      <c r="K44" s="3">
        <f>VLOOKUP(A:A,[1]查询时间段分门店销售汇总!$D:$M,10,0)</f>
        <v>12895.46</v>
      </c>
      <c r="L44" s="14">
        <f t="shared" si="6"/>
        <v>0.917984180536814</v>
      </c>
      <c r="M44" s="14">
        <f t="shared" si="7"/>
        <v>0.951269917438549</v>
      </c>
    </row>
    <row r="45" spans="1:13">
      <c r="A45" s="9">
        <v>709</v>
      </c>
      <c r="B45" s="9" t="s">
        <v>100</v>
      </c>
      <c r="C45" s="9" t="s">
        <v>77</v>
      </c>
      <c r="D45" s="10" t="s">
        <v>23</v>
      </c>
      <c r="E45" s="11">
        <v>9522.78260869565</v>
      </c>
      <c r="F45" s="11">
        <f t="shared" si="4"/>
        <v>38091.1304347826</v>
      </c>
      <c r="G45" s="11">
        <v>2733.99088695652</v>
      </c>
      <c r="H45" s="11">
        <f t="shared" si="5"/>
        <v>10935.9635478261</v>
      </c>
      <c r="I45" s="13" t="s">
        <v>101</v>
      </c>
      <c r="J45" s="3">
        <f>VLOOKUP(A:A,[1]查询时间段分门店销售汇总!$D:$L,9,0)</f>
        <v>24686.53</v>
      </c>
      <c r="K45" s="3">
        <f>VLOOKUP(A:A,[1]查询时间段分门店销售汇总!$D:$M,10,0)</f>
        <v>6879.22</v>
      </c>
      <c r="L45" s="14">
        <f t="shared" si="6"/>
        <v>0.648091293648185</v>
      </c>
      <c r="M45" s="14">
        <f t="shared" si="7"/>
        <v>0.629045622721327</v>
      </c>
    </row>
    <row r="46" spans="1:13">
      <c r="A46" s="9">
        <v>104429</v>
      </c>
      <c r="B46" s="9" t="s">
        <v>102</v>
      </c>
      <c r="C46" s="9" t="s">
        <v>77</v>
      </c>
      <c r="D46" s="10" t="s">
        <v>31</v>
      </c>
      <c r="E46" s="11">
        <v>5720</v>
      </c>
      <c r="F46" s="11">
        <f t="shared" si="4"/>
        <v>22880</v>
      </c>
      <c r="G46" s="11">
        <v>1606.748</v>
      </c>
      <c r="H46" s="11">
        <f t="shared" si="5"/>
        <v>6426.992</v>
      </c>
      <c r="I46" s="13" t="s">
        <v>103</v>
      </c>
      <c r="J46" s="3">
        <f>VLOOKUP(A:A,[1]查询时间段分门店销售汇总!$D:$L,9,0)</f>
        <v>12642.97</v>
      </c>
      <c r="K46" s="3">
        <f>VLOOKUP(A:A,[1]查询时间段分门店销售汇总!$D:$M,10,0)</f>
        <v>3818.34</v>
      </c>
      <c r="L46" s="14">
        <f t="shared" si="6"/>
        <v>0.55257736013986</v>
      </c>
      <c r="M46" s="14">
        <f t="shared" si="7"/>
        <v>0.594109966217478</v>
      </c>
    </row>
    <row r="47" spans="1:13">
      <c r="A47" s="9">
        <v>113298</v>
      </c>
      <c r="B47" s="9" t="s">
        <v>104</v>
      </c>
      <c r="C47" s="9" t="s">
        <v>77</v>
      </c>
      <c r="D47" s="10" t="s">
        <v>17</v>
      </c>
      <c r="E47" s="11">
        <v>4650.60869565217</v>
      </c>
      <c r="F47" s="11">
        <f t="shared" si="4"/>
        <v>18602.4347826087</v>
      </c>
      <c r="G47" s="11">
        <v>1279.38245217391</v>
      </c>
      <c r="H47" s="11">
        <f t="shared" si="5"/>
        <v>5117.52980869564</v>
      </c>
      <c r="I47" s="13" t="s">
        <v>66</v>
      </c>
      <c r="J47" s="3">
        <f>VLOOKUP(A:A,[1]查询时间段分门店销售汇总!$D:$L,9,0)</f>
        <v>8817.57</v>
      </c>
      <c r="K47" s="3">
        <f>VLOOKUP(A:A,[1]查询时间段分门店销售汇总!$D:$M,10,0)</f>
        <v>2331.06</v>
      </c>
      <c r="L47" s="14">
        <f t="shared" si="6"/>
        <v>0.474000855427994</v>
      </c>
      <c r="M47" s="14">
        <f t="shared" si="7"/>
        <v>0.455504918806549</v>
      </c>
    </row>
    <row r="48" spans="1:13">
      <c r="A48" s="9">
        <v>120844</v>
      </c>
      <c r="B48" s="9" t="s">
        <v>105</v>
      </c>
      <c r="C48" s="9" t="s">
        <v>77</v>
      </c>
      <c r="D48" s="10" t="s">
        <v>20</v>
      </c>
      <c r="E48" s="11">
        <v>7800</v>
      </c>
      <c r="F48" s="11">
        <f t="shared" si="4"/>
        <v>31200</v>
      </c>
      <c r="G48" s="11">
        <v>2340</v>
      </c>
      <c r="H48" s="11">
        <f t="shared" si="5"/>
        <v>9360</v>
      </c>
      <c r="I48" s="13">
        <v>0.3</v>
      </c>
      <c r="J48" s="3">
        <f>VLOOKUP(A:A,[1]查询时间段分门店销售汇总!$D:$L,9,0)</f>
        <v>19762.33</v>
      </c>
      <c r="K48" s="3">
        <f>VLOOKUP(A:A,[1]查询时间段分门店销售汇总!$D:$M,10,0)</f>
        <v>4893.67</v>
      </c>
      <c r="L48" s="14">
        <f t="shared" si="6"/>
        <v>0.633408012820513</v>
      </c>
      <c r="M48" s="14">
        <f t="shared" si="7"/>
        <v>0.522827991452991</v>
      </c>
    </row>
    <row r="49" spans="1:13">
      <c r="A49" s="9">
        <v>101453</v>
      </c>
      <c r="B49" s="9" t="s">
        <v>106</v>
      </c>
      <c r="C49" s="9" t="s">
        <v>77</v>
      </c>
      <c r="D49" s="10" t="s">
        <v>20</v>
      </c>
      <c r="E49" s="11">
        <v>8546.08695652174</v>
      </c>
      <c r="F49" s="11">
        <f t="shared" si="4"/>
        <v>34184.347826087</v>
      </c>
      <c r="G49" s="11">
        <v>2478.3652173913</v>
      </c>
      <c r="H49" s="11">
        <f t="shared" si="5"/>
        <v>9913.4608695652</v>
      </c>
      <c r="I49" s="13">
        <v>0.29</v>
      </c>
      <c r="J49" s="3">
        <f>VLOOKUP(A:A,[1]查询时间段分门店销售汇总!$D:$L,9,0)</f>
        <v>21064.94</v>
      </c>
      <c r="K49" s="3">
        <f>VLOOKUP(A:A,[1]查询时间段分门店销售汇总!$D:$M,10,0)</f>
        <v>6383.26</v>
      </c>
      <c r="L49" s="14">
        <f t="shared" si="6"/>
        <v>0.616215939153438</v>
      </c>
      <c r="M49" s="14">
        <f t="shared" si="7"/>
        <v>0.643898239372378</v>
      </c>
    </row>
    <row r="50" spans="1:13">
      <c r="A50" s="9">
        <v>119263</v>
      </c>
      <c r="B50" s="9" t="s">
        <v>107</v>
      </c>
      <c r="C50" s="9" t="s">
        <v>77</v>
      </c>
      <c r="D50" s="10" t="s">
        <v>31</v>
      </c>
      <c r="E50" s="11">
        <v>5850</v>
      </c>
      <c r="F50" s="11">
        <f t="shared" si="4"/>
        <v>23400</v>
      </c>
      <c r="G50" s="11">
        <v>1696.5</v>
      </c>
      <c r="H50" s="11">
        <f t="shared" si="5"/>
        <v>6786</v>
      </c>
      <c r="I50" s="13">
        <v>0.29</v>
      </c>
      <c r="J50" s="3">
        <f>VLOOKUP(A:A,[1]查询时间段分门店销售汇总!$D:$L,9,0)</f>
        <v>14872.57</v>
      </c>
      <c r="K50" s="3">
        <f>VLOOKUP(A:A,[1]查询时间段分门店销售汇总!$D:$M,10,0)</f>
        <v>3997.24</v>
      </c>
      <c r="L50" s="14">
        <f t="shared" si="6"/>
        <v>0.635579914529914</v>
      </c>
      <c r="M50" s="14">
        <f t="shared" si="7"/>
        <v>0.58904214559387</v>
      </c>
    </row>
    <row r="51" spans="1:13">
      <c r="A51" s="9">
        <v>329</v>
      </c>
      <c r="B51" s="9" t="s">
        <v>108</v>
      </c>
      <c r="C51" s="9" t="s">
        <v>77</v>
      </c>
      <c r="D51" s="10" t="s">
        <v>31</v>
      </c>
      <c r="E51" s="11">
        <v>8206.95652173913</v>
      </c>
      <c r="F51" s="11">
        <f t="shared" si="4"/>
        <v>32827.8260869565</v>
      </c>
      <c r="G51" s="11">
        <v>2133.80869565217</v>
      </c>
      <c r="H51" s="11">
        <f t="shared" si="5"/>
        <v>8535.23478260868</v>
      </c>
      <c r="I51" s="13">
        <v>0.26</v>
      </c>
      <c r="J51" s="3">
        <f>VLOOKUP(A:A,[1]查询时间段分门店销售汇总!$D:$L,9,0)</f>
        <v>12173.1</v>
      </c>
      <c r="K51" s="3">
        <f>VLOOKUP(A:A,[1]查询时间段分门店销售汇总!$D:$M,10,0)</f>
        <v>3424.63</v>
      </c>
      <c r="L51" s="14">
        <f t="shared" si="6"/>
        <v>0.370816513032422</v>
      </c>
      <c r="M51" s="14">
        <f t="shared" si="7"/>
        <v>0.401234422628654</v>
      </c>
    </row>
    <row r="52" spans="1:13">
      <c r="A52" s="9">
        <v>102935</v>
      </c>
      <c r="B52" s="9" t="s">
        <v>109</v>
      </c>
      <c r="C52" s="9" t="s">
        <v>110</v>
      </c>
      <c r="D52" s="10" t="s">
        <v>20</v>
      </c>
      <c r="E52" s="11">
        <v>6839.13043478261</v>
      </c>
      <c r="F52" s="11">
        <f t="shared" si="4"/>
        <v>27356.5217391304</v>
      </c>
      <c r="G52" s="11">
        <v>2188.52173913043</v>
      </c>
      <c r="H52" s="11">
        <f t="shared" si="5"/>
        <v>8754.08695652172</v>
      </c>
      <c r="I52" s="13">
        <v>0.32</v>
      </c>
      <c r="J52" s="3">
        <f>VLOOKUP(A:A,[1]查询时间段分门店销售汇总!$D:$L,9,0)</f>
        <v>11290.96</v>
      </c>
      <c r="K52" s="3">
        <f>VLOOKUP(A:A,[1]查询时间段分门店销售汇总!$D:$M,10,0)</f>
        <v>3749.88</v>
      </c>
      <c r="L52" s="14">
        <f t="shared" si="6"/>
        <v>0.412733757151939</v>
      </c>
      <c r="M52" s="14">
        <f t="shared" si="7"/>
        <v>0.428357636681501</v>
      </c>
    </row>
    <row r="53" spans="1:13">
      <c r="A53" s="9">
        <v>106865</v>
      </c>
      <c r="B53" s="9" t="s">
        <v>111</v>
      </c>
      <c r="C53" s="9" t="s">
        <v>110</v>
      </c>
      <c r="D53" s="10" t="s">
        <v>23</v>
      </c>
      <c r="E53" s="11">
        <v>6217.39130434783</v>
      </c>
      <c r="F53" s="11">
        <f t="shared" si="4"/>
        <v>24869.5652173913</v>
      </c>
      <c r="G53" s="11">
        <v>1989.5652173913</v>
      </c>
      <c r="H53" s="11">
        <f t="shared" si="5"/>
        <v>7958.2608695652</v>
      </c>
      <c r="I53" s="13">
        <v>0.32</v>
      </c>
      <c r="J53" s="3">
        <f>VLOOKUP(A:A,[1]查询时间段分门店销售汇总!$D:$L,9,0)</f>
        <v>12670.5</v>
      </c>
      <c r="K53" s="3">
        <f>VLOOKUP(A:A,[1]查询时间段分门店销售汇总!$D:$M,10,0)</f>
        <v>4181.98</v>
      </c>
      <c r="L53" s="14">
        <f t="shared" si="6"/>
        <v>0.509478146853147</v>
      </c>
      <c r="M53" s="14">
        <f t="shared" si="7"/>
        <v>0.525489182692309</v>
      </c>
    </row>
    <row r="54" spans="1:13">
      <c r="A54" s="9">
        <v>116919</v>
      </c>
      <c r="B54" s="9" t="s">
        <v>112</v>
      </c>
      <c r="C54" s="9" t="s">
        <v>110</v>
      </c>
      <c r="D54" s="10" t="s">
        <v>20</v>
      </c>
      <c r="E54" s="11">
        <v>7150</v>
      </c>
      <c r="F54" s="11">
        <f t="shared" si="4"/>
        <v>28600</v>
      </c>
      <c r="G54" s="11">
        <v>2145</v>
      </c>
      <c r="H54" s="11">
        <f t="shared" si="5"/>
        <v>8580</v>
      </c>
      <c r="I54" s="13">
        <v>0.3</v>
      </c>
      <c r="J54" s="3">
        <f>VLOOKUP(A:A,[1]查询时间段分门店销售汇总!$D:$L,9,0)</f>
        <v>14100.2</v>
      </c>
      <c r="K54" s="3">
        <f>VLOOKUP(A:A,[1]查询时间段分门店销售汇总!$D:$M,10,0)</f>
        <v>4297.87</v>
      </c>
      <c r="L54" s="14">
        <f t="shared" si="6"/>
        <v>0.493013986013986</v>
      </c>
      <c r="M54" s="14">
        <f t="shared" si="7"/>
        <v>0.500917249417249</v>
      </c>
    </row>
    <row r="55" spans="1:13">
      <c r="A55" s="9">
        <v>106485</v>
      </c>
      <c r="B55" s="9" t="s">
        <v>113</v>
      </c>
      <c r="C55" s="9" t="s">
        <v>110</v>
      </c>
      <c r="D55" s="10" t="s">
        <v>23</v>
      </c>
      <c r="E55" s="11">
        <v>7150</v>
      </c>
      <c r="F55" s="11">
        <f t="shared" si="4"/>
        <v>28600</v>
      </c>
      <c r="G55" s="11">
        <v>2117.115</v>
      </c>
      <c r="H55" s="11">
        <f t="shared" si="5"/>
        <v>8468.46</v>
      </c>
      <c r="I55" s="13" t="s">
        <v>114</v>
      </c>
      <c r="J55" s="3">
        <f>VLOOKUP(A:A,[1]查询时间段分门店销售汇总!$D:$L,9,0)</f>
        <v>20855.98</v>
      </c>
      <c r="K55" s="3">
        <f>VLOOKUP(A:A,[1]查询时间段分门店销售汇总!$D:$M,10,0)</f>
        <v>5347.43</v>
      </c>
      <c r="L55" s="14">
        <f t="shared" si="6"/>
        <v>0.72923006993007</v>
      </c>
      <c r="M55" s="14">
        <f t="shared" si="7"/>
        <v>0.631452471878004</v>
      </c>
    </row>
    <row r="56" spans="1:13">
      <c r="A56" s="9">
        <v>106066</v>
      </c>
      <c r="B56" s="9" t="s">
        <v>115</v>
      </c>
      <c r="C56" s="9" t="s">
        <v>110</v>
      </c>
      <c r="D56" s="10" t="s">
        <v>23</v>
      </c>
      <c r="E56" s="11">
        <v>9326.08695652174</v>
      </c>
      <c r="F56" s="11">
        <f t="shared" si="4"/>
        <v>37304.347826087</v>
      </c>
      <c r="G56" s="11">
        <v>3264.13043478261</v>
      </c>
      <c r="H56" s="11">
        <f t="shared" si="5"/>
        <v>13056.5217391304</v>
      </c>
      <c r="I56" s="13">
        <v>0.35</v>
      </c>
      <c r="J56" s="3">
        <f>VLOOKUP(A:A,[1]查询时间段分门店销售汇总!$D:$L,9,0)</f>
        <v>34488.52</v>
      </c>
      <c r="K56" s="3">
        <f>VLOOKUP(A:A,[1]查询时间段分门店销售汇总!$D:$M,10,0)</f>
        <v>13927.01</v>
      </c>
      <c r="L56" s="14">
        <f t="shared" si="6"/>
        <v>0.924517435897435</v>
      </c>
      <c r="M56" s="14">
        <f t="shared" si="7"/>
        <v>1.06667076257077</v>
      </c>
    </row>
    <row r="57" spans="1:13">
      <c r="A57" s="9">
        <v>750</v>
      </c>
      <c r="B57" s="9" t="s">
        <v>116</v>
      </c>
      <c r="C57" s="9" t="s">
        <v>110</v>
      </c>
      <c r="D57" s="10" t="s">
        <v>70</v>
      </c>
      <c r="E57" s="11">
        <v>33234.7826086956</v>
      </c>
      <c r="F57" s="11">
        <f t="shared" si="4"/>
        <v>132939.130434782</v>
      </c>
      <c r="G57" s="11">
        <v>8641.04347826087</v>
      </c>
      <c r="H57" s="11">
        <f t="shared" si="5"/>
        <v>34564.1739130435</v>
      </c>
      <c r="I57" s="13">
        <v>0.26</v>
      </c>
      <c r="J57" s="3">
        <f>VLOOKUP(A:A,[1]查询时间段分门店销售汇总!$D:$L,9,0)</f>
        <v>51133.95</v>
      </c>
      <c r="K57" s="3">
        <f>VLOOKUP(A:A,[1]查询时间段分门店销售汇总!$D:$M,10,0)</f>
        <v>15696.44</v>
      </c>
      <c r="L57" s="14">
        <f t="shared" si="6"/>
        <v>0.384641826923079</v>
      </c>
      <c r="M57" s="14">
        <f t="shared" si="7"/>
        <v>0.454124552187739</v>
      </c>
    </row>
    <row r="58" spans="1:13">
      <c r="A58" s="9">
        <v>742</v>
      </c>
      <c r="B58" s="9" t="s">
        <v>117</v>
      </c>
      <c r="C58" s="9" t="s">
        <v>110</v>
      </c>
      <c r="D58" s="10" t="s">
        <v>23</v>
      </c>
      <c r="E58" s="11">
        <v>12819.1304347826</v>
      </c>
      <c r="F58" s="11">
        <f t="shared" si="4"/>
        <v>51276.5217391304</v>
      </c>
      <c r="G58" s="11">
        <v>2692.01739130435</v>
      </c>
      <c r="H58" s="11">
        <f t="shared" si="5"/>
        <v>10768.0695652174</v>
      </c>
      <c r="I58" s="13">
        <v>0.21</v>
      </c>
      <c r="J58" s="3">
        <f>VLOOKUP(A:A,[1]查询时间段分门店销售汇总!$D:$L,9,0)</f>
        <v>28762.66</v>
      </c>
      <c r="K58" s="3">
        <f>VLOOKUP(A:A,[1]查询时间段分门店销售汇总!$D:$M,10,0)</f>
        <v>6033.08</v>
      </c>
      <c r="L58" s="14">
        <f t="shared" si="6"/>
        <v>0.560932353140687</v>
      </c>
      <c r="M58" s="14">
        <f t="shared" si="7"/>
        <v>0.560274983687682</v>
      </c>
    </row>
    <row r="59" spans="1:13">
      <c r="A59" s="9">
        <v>307</v>
      </c>
      <c r="B59" s="9" t="s">
        <v>118</v>
      </c>
      <c r="C59" s="9" t="s">
        <v>110</v>
      </c>
      <c r="D59" s="10" t="s">
        <v>119</v>
      </c>
      <c r="E59" s="11">
        <v>124347.826086957</v>
      </c>
      <c r="F59" s="11">
        <f t="shared" si="4"/>
        <v>497391.304347828</v>
      </c>
      <c r="G59" s="11">
        <v>24869.5652173913</v>
      </c>
      <c r="H59" s="11">
        <f t="shared" si="5"/>
        <v>99478.2608695652</v>
      </c>
      <c r="I59" s="13">
        <v>0.2</v>
      </c>
      <c r="J59" s="3">
        <f>VLOOKUP(A:A,[1]查询时间段分门店销售汇总!$D:$L,9,0)</f>
        <v>340639.92</v>
      </c>
      <c r="K59" s="3">
        <f>VLOOKUP(A:A,[1]查询时间段分门店销售汇总!$D:$M,10,0)</f>
        <v>41433.17</v>
      </c>
      <c r="L59" s="14">
        <f t="shared" si="6"/>
        <v>0.684852986013983</v>
      </c>
      <c r="M59" s="14">
        <f t="shared" si="7"/>
        <v>0.416504768356643</v>
      </c>
    </row>
    <row r="60" spans="1:13">
      <c r="A60" s="9">
        <v>710</v>
      </c>
      <c r="B60" s="9" t="s">
        <v>120</v>
      </c>
      <c r="C60" s="9" t="s">
        <v>121</v>
      </c>
      <c r="D60" s="10" t="s">
        <v>31</v>
      </c>
      <c r="E60" s="11">
        <v>5590</v>
      </c>
      <c r="F60" s="11">
        <f t="shared" si="4"/>
        <v>22360</v>
      </c>
      <c r="G60" s="11">
        <v>1948.115</v>
      </c>
      <c r="H60" s="11">
        <f t="shared" si="5"/>
        <v>7792.46</v>
      </c>
      <c r="I60" s="13" t="s">
        <v>122</v>
      </c>
      <c r="J60" s="3">
        <f>VLOOKUP(A:A,[1]查询时间段分门店销售汇总!$D:$L,9,0)</f>
        <v>15610.91</v>
      </c>
      <c r="K60" s="3">
        <f>VLOOKUP(A:A,[1]查询时间段分门店销售汇总!$D:$M,10,0)</f>
        <v>5445.73</v>
      </c>
      <c r="L60" s="14">
        <f t="shared" si="6"/>
        <v>0.698162343470483</v>
      </c>
      <c r="M60" s="14">
        <f t="shared" si="7"/>
        <v>0.698846064015728</v>
      </c>
    </row>
    <row r="61" spans="1:13">
      <c r="A61" s="9">
        <v>706</v>
      </c>
      <c r="B61" s="9" t="s">
        <v>123</v>
      </c>
      <c r="C61" s="9" t="s">
        <v>121</v>
      </c>
      <c r="D61" s="10" t="s">
        <v>31</v>
      </c>
      <c r="E61" s="11">
        <v>5382</v>
      </c>
      <c r="F61" s="11">
        <f t="shared" si="4"/>
        <v>21528</v>
      </c>
      <c r="G61" s="11">
        <v>1804.0464</v>
      </c>
      <c r="H61" s="11">
        <f t="shared" si="5"/>
        <v>7216.1856</v>
      </c>
      <c r="I61" s="13" t="s">
        <v>124</v>
      </c>
      <c r="J61" s="3">
        <f>VLOOKUP(A:A,[1]查询时间段分门店销售汇总!$D:$L,9,0)</f>
        <v>17187.15</v>
      </c>
      <c r="K61" s="3">
        <f>VLOOKUP(A:A,[1]查询时间段分门店销售汇总!$D:$M,10,0)</f>
        <v>5062.82</v>
      </c>
      <c r="L61" s="14">
        <f t="shared" si="6"/>
        <v>0.79836259754738</v>
      </c>
      <c r="M61" s="14">
        <f t="shared" si="7"/>
        <v>0.701592265032651</v>
      </c>
    </row>
    <row r="62" spans="1:13">
      <c r="A62" s="9">
        <v>704</v>
      </c>
      <c r="B62" s="9" t="s">
        <v>125</v>
      </c>
      <c r="C62" s="9" t="s">
        <v>121</v>
      </c>
      <c r="D62" s="10" t="s">
        <v>31</v>
      </c>
      <c r="E62" s="11">
        <v>5720</v>
      </c>
      <c r="F62" s="11">
        <f t="shared" si="4"/>
        <v>22880</v>
      </c>
      <c r="G62" s="11">
        <v>1716</v>
      </c>
      <c r="H62" s="11">
        <f t="shared" si="5"/>
        <v>6864</v>
      </c>
      <c r="I62" s="13">
        <v>0.3</v>
      </c>
      <c r="J62" s="3">
        <f>VLOOKUP(A:A,[1]查询时间段分门店销售汇总!$D:$L,9,0)</f>
        <v>13586.84</v>
      </c>
      <c r="K62" s="3">
        <f>VLOOKUP(A:A,[1]查询时间段分门店销售汇总!$D:$M,10,0)</f>
        <v>4339.72</v>
      </c>
      <c r="L62" s="14">
        <f t="shared" si="6"/>
        <v>0.59383041958042</v>
      </c>
      <c r="M62" s="14">
        <f t="shared" si="7"/>
        <v>0.63224358974359</v>
      </c>
    </row>
    <row r="63" spans="1:13">
      <c r="A63" s="9">
        <v>738</v>
      </c>
      <c r="B63" s="9" t="s">
        <v>126</v>
      </c>
      <c r="C63" s="9" t="s">
        <v>121</v>
      </c>
      <c r="D63" s="10" t="s">
        <v>31</v>
      </c>
      <c r="E63" s="11">
        <v>5197.73913043478</v>
      </c>
      <c r="F63" s="11">
        <f t="shared" si="4"/>
        <v>20790.9565217391</v>
      </c>
      <c r="G63" s="11">
        <v>1666.39516521739</v>
      </c>
      <c r="H63" s="11">
        <f t="shared" si="5"/>
        <v>6665.58066086956</v>
      </c>
      <c r="I63" s="13" t="s">
        <v>127</v>
      </c>
      <c r="J63" s="3">
        <f>VLOOKUP(A:A,[1]查询时间段分门店销售汇总!$D:$L,9,0)</f>
        <v>13954.61</v>
      </c>
      <c r="K63" s="3">
        <f>VLOOKUP(A:A,[1]查询时间段分门店销售汇总!$D:$M,10,0)</f>
        <v>4208.56</v>
      </c>
      <c r="L63" s="14">
        <f t="shared" si="6"/>
        <v>0.671186531769667</v>
      </c>
      <c r="M63" s="14">
        <f t="shared" si="7"/>
        <v>0.631386853467462</v>
      </c>
    </row>
    <row r="64" spans="1:13">
      <c r="A64" s="9">
        <v>713</v>
      </c>
      <c r="B64" s="9" t="s">
        <v>128</v>
      </c>
      <c r="C64" s="9" t="s">
        <v>121</v>
      </c>
      <c r="D64" s="10" t="s">
        <v>31</v>
      </c>
      <c r="E64" s="11">
        <v>5200</v>
      </c>
      <c r="F64" s="11">
        <f t="shared" si="4"/>
        <v>20800</v>
      </c>
      <c r="G64" s="11">
        <v>1652.56</v>
      </c>
      <c r="H64" s="11">
        <f t="shared" si="5"/>
        <v>6610.24</v>
      </c>
      <c r="I64" s="13" t="s">
        <v>129</v>
      </c>
      <c r="J64" s="3">
        <f>VLOOKUP(A:A,[1]查询时间段分门店销售汇总!$D:$L,9,0)</f>
        <v>17868.41</v>
      </c>
      <c r="K64" s="3">
        <f>VLOOKUP(A:A,[1]查询时间段分门店销售汇总!$D:$M,10,0)</f>
        <v>5837.95</v>
      </c>
      <c r="L64" s="14">
        <f t="shared" si="6"/>
        <v>0.859058173076923</v>
      </c>
      <c r="M64" s="14">
        <f t="shared" si="7"/>
        <v>0.883167630827322</v>
      </c>
    </row>
    <row r="65" spans="1:13">
      <c r="A65" s="9">
        <v>351</v>
      </c>
      <c r="B65" s="9" t="s">
        <v>130</v>
      </c>
      <c r="C65" s="9" t="s">
        <v>121</v>
      </c>
      <c r="D65" s="10" t="s">
        <v>31</v>
      </c>
      <c r="E65" s="11">
        <v>4973.91304347826</v>
      </c>
      <c r="F65" s="11">
        <f t="shared" si="4"/>
        <v>19895.652173913</v>
      </c>
      <c r="G65" s="11">
        <v>1507.09565217391</v>
      </c>
      <c r="H65" s="11">
        <f t="shared" si="5"/>
        <v>6028.38260869564</v>
      </c>
      <c r="I65" s="13" t="s">
        <v>131</v>
      </c>
      <c r="J65" s="3">
        <f>VLOOKUP(A:A,[1]查询时间段分门店销售汇总!$D:$L,9,0)</f>
        <v>11678.19</v>
      </c>
      <c r="K65" s="3">
        <f>VLOOKUP(A:A,[1]查询时间段分门店销售汇总!$D:$M,10,0)</f>
        <v>3753.91</v>
      </c>
      <c r="L65" s="14">
        <f t="shared" si="6"/>
        <v>0.586971962412589</v>
      </c>
      <c r="M65" s="14">
        <f t="shared" si="7"/>
        <v>0.622705996561196</v>
      </c>
    </row>
    <row r="66" spans="1:13">
      <c r="A66" s="9">
        <v>587</v>
      </c>
      <c r="B66" s="9" t="s">
        <v>132</v>
      </c>
      <c r="C66" s="9" t="s">
        <v>121</v>
      </c>
      <c r="D66" s="10" t="s">
        <v>31</v>
      </c>
      <c r="E66" s="11">
        <v>6839.13043478261</v>
      </c>
      <c r="F66" s="11">
        <f t="shared" si="4"/>
        <v>27356.5217391304</v>
      </c>
      <c r="G66" s="11">
        <v>2028.48608695652</v>
      </c>
      <c r="H66" s="11">
        <f t="shared" si="5"/>
        <v>8113.94434782608</v>
      </c>
      <c r="I66" s="13" t="s">
        <v>133</v>
      </c>
      <c r="J66" s="3">
        <f>VLOOKUP(A:A,[1]查询时间段分门店销售汇总!$D:$L,9,0)</f>
        <v>23419.64</v>
      </c>
      <c r="K66" s="3">
        <f>VLOOKUP(A:A,[1]查询时间段分门店销售汇总!$D:$M,10,0)</f>
        <v>8233.35</v>
      </c>
      <c r="L66" s="14">
        <f t="shared" si="6"/>
        <v>0.856089828353466</v>
      </c>
      <c r="M66" s="14">
        <f t="shared" si="7"/>
        <v>1.01471610440684</v>
      </c>
    </row>
    <row r="67" spans="1:13">
      <c r="A67" s="9">
        <v>110378</v>
      </c>
      <c r="B67" s="9" t="s">
        <v>134</v>
      </c>
      <c r="C67" s="9" t="s">
        <v>121</v>
      </c>
      <c r="D67" s="10" t="s">
        <v>17</v>
      </c>
      <c r="E67" s="11">
        <v>4550</v>
      </c>
      <c r="F67" s="11">
        <f t="shared" ref="F67:F98" si="8">E67*4</f>
        <v>18200</v>
      </c>
      <c r="G67" s="11">
        <v>1303.575</v>
      </c>
      <c r="H67" s="11">
        <f t="shared" ref="H67:H98" si="9">G67*4</f>
        <v>5214.3</v>
      </c>
      <c r="I67" s="13" t="s">
        <v>135</v>
      </c>
      <c r="J67" s="3">
        <f>VLOOKUP(A:A,[1]查询时间段分门店销售汇总!$D:$L,9,0)</f>
        <v>9925.74</v>
      </c>
      <c r="K67" s="3">
        <f>VLOOKUP(A:A,[1]查询时间段分门店销售汇总!$D:$M,10,0)</f>
        <v>2636.99</v>
      </c>
      <c r="L67" s="14">
        <f t="shared" ref="L67:L98" si="10">J67/F67</f>
        <v>0.54537032967033</v>
      </c>
      <c r="M67" s="14">
        <f t="shared" ref="M67:M98" si="11">K67/H67</f>
        <v>0.505722724047331</v>
      </c>
    </row>
    <row r="68" spans="1:13">
      <c r="A68" s="9">
        <v>733</v>
      </c>
      <c r="B68" s="9" t="s">
        <v>136</v>
      </c>
      <c r="C68" s="9" t="s">
        <v>137</v>
      </c>
      <c r="D68" s="10" t="s">
        <v>31</v>
      </c>
      <c r="E68" s="11">
        <v>5720</v>
      </c>
      <c r="F68" s="11">
        <f t="shared" si="8"/>
        <v>22880</v>
      </c>
      <c r="G68" s="11">
        <v>1887.6</v>
      </c>
      <c r="H68" s="11">
        <f t="shared" si="9"/>
        <v>7550.4</v>
      </c>
      <c r="I68" s="13">
        <v>0.33</v>
      </c>
      <c r="J68" s="3">
        <f>VLOOKUP(A:A,[1]查询时间段分门店销售汇总!$D:$L,9,0)</f>
        <v>13847.23</v>
      </c>
      <c r="K68" s="3">
        <f>VLOOKUP(A:A,[1]查询时间段分门店销售汇总!$D:$M,10,0)</f>
        <v>4534.41</v>
      </c>
      <c r="L68" s="14">
        <f t="shared" si="10"/>
        <v>0.605211101398601</v>
      </c>
      <c r="M68" s="14">
        <f t="shared" si="11"/>
        <v>0.60055228862047</v>
      </c>
    </row>
    <row r="69" spans="1:13">
      <c r="A69" s="9">
        <v>114069</v>
      </c>
      <c r="B69" s="9" t="s">
        <v>138</v>
      </c>
      <c r="C69" s="9" t="s">
        <v>137</v>
      </c>
      <c r="D69" s="10" t="s">
        <v>17</v>
      </c>
      <c r="E69" s="11">
        <v>5200</v>
      </c>
      <c r="F69" s="11">
        <f t="shared" si="8"/>
        <v>20800</v>
      </c>
      <c r="G69" s="11">
        <v>1785.68</v>
      </c>
      <c r="H69" s="11">
        <f t="shared" si="9"/>
        <v>7142.72</v>
      </c>
      <c r="I69" s="13" t="s">
        <v>139</v>
      </c>
      <c r="J69" s="3">
        <f>VLOOKUP(A:A,[1]查询时间段分门店销售汇总!$D:$L,9,0)</f>
        <v>9856.76</v>
      </c>
      <c r="K69" s="3">
        <f>VLOOKUP(A:A,[1]查询时间段分门店销售汇总!$D:$M,10,0)</f>
        <v>3650.67</v>
      </c>
      <c r="L69" s="14">
        <f t="shared" si="10"/>
        <v>0.473882692307692</v>
      </c>
      <c r="M69" s="14">
        <f t="shared" si="11"/>
        <v>0.511103613189373</v>
      </c>
    </row>
    <row r="70" spans="1:13">
      <c r="A70" s="9">
        <v>740</v>
      </c>
      <c r="B70" s="9" t="s">
        <v>140</v>
      </c>
      <c r="C70" s="9" t="s">
        <v>137</v>
      </c>
      <c r="D70" s="10" t="s">
        <v>17</v>
      </c>
      <c r="E70" s="11">
        <v>5980</v>
      </c>
      <c r="F70" s="11">
        <f t="shared" si="8"/>
        <v>23920</v>
      </c>
      <c r="G70" s="11">
        <v>2010.476</v>
      </c>
      <c r="H70" s="11">
        <f t="shared" si="9"/>
        <v>8041.904</v>
      </c>
      <c r="I70" s="13" t="s">
        <v>141</v>
      </c>
      <c r="J70" s="3">
        <f>VLOOKUP(A:A,[1]查询时间段分门店销售汇总!$D:$L,9,0)</f>
        <v>12960.23</v>
      </c>
      <c r="K70" s="3">
        <f>VLOOKUP(A:A,[1]查询时间段分门店销售汇总!$D:$M,10,0)</f>
        <v>4243.31</v>
      </c>
      <c r="L70" s="14">
        <f t="shared" si="10"/>
        <v>0.541815635451505</v>
      </c>
      <c r="M70" s="14">
        <f t="shared" si="11"/>
        <v>0.527649919720504</v>
      </c>
    </row>
    <row r="71" spans="1:13">
      <c r="A71" s="9">
        <v>106568</v>
      </c>
      <c r="B71" s="9" t="s">
        <v>142</v>
      </c>
      <c r="C71" s="9" t="s">
        <v>137</v>
      </c>
      <c r="D71" s="10" t="s">
        <v>17</v>
      </c>
      <c r="E71" s="11">
        <v>4940</v>
      </c>
      <c r="F71" s="11">
        <f t="shared" si="8"/>
        <v>19760</v>
      </c>
      <c r="G71" s="11">
        <v>1642.55</v>
      </c>
      <c r="H71" s="11">
        <f t="shared" si="9"/>
        <v>6570.2</v>
      </c>
      <c r="I71" s="13" t="s">
        <v>143</v>
      </c>
      <c r="J71" s="3">
        <f>VLOOKUP(A:A,[1]查询时间段分门店销售汇总!$D:$L,9,0)</f>
        <v>13467.06</v>
      </c>
      <c r="K71" s="3">
        <f>VLOOKUP(A:A,[1]查询时间段分门店销售汇总!$D:$M,10,0)</f>
        <v>4317.97</v>
      </c>
      <c r="L71" s="14">
        <f t="shared" si="10"/>
        <v>0.681531376518219</v>
      </c>
      <c r="M71" s="14">
        <f t="shared" si="11"/>
        <v>0.657205260113847</v>
      </c>
    </row>
    <row r="72" spans="1:13">
      <c r="A72" s="9">
        <v>573</v>
      </c>
      <c r="B72" s="9" t="s">
        <v>144</v>
      </c>
      <c r="C72" s="9" t="s">
        <v>137</v>
      </c>
      <c r="D72" s="10" t="s">
        <v>17</v>
      </c>
      <c r="E72" s="11">
        <v>6217.39130434783</v>
      </c>
      <c r="F72" s="11">
        <f t="shared" si="8"/>
        <v>24869.5652173913</v>
      </c>
      <c r="G72" s="11">
        <v>1927.39130434783</v>
      </c>
      <c r="H72" s="11">
        <f t="shared" si="9"/>
        <v>7709.56521739132</v>
      </c>
      <c r="I72" s="13">
        <v>0.31</v>
      </c>
      <c r="J72" s="3">
        <f>VLOOKUP(A:A,[1]查询时间段分门店销售汇总!$D:$L,9,0)</f>
        <v>11095.13</v>
      </c>
      <c r="K72" s="3">
        <f>VLOOKUP(A:A,[1]查询时间段分门店销售汇总!$D:$M,10,0)</f>
        <v>3752.92</v>
      </c>
      <c r="L72" s="14">
        <f t="shared" si="10"/>
        <v>0.44613284965035</v>
      </c>
      <c r="M72" s="14">
        <f t="shared" si="11"/>
        <v>0.48678750281976</v>
      </c>
    </row>
    <row r="73" spans="1:13">
      <c r="A73" s="9">
        <v>387</v>
      </c>
      <c r="B73" s="9" t="s">
        <v>145</v>
      </c>
      <c r="C73" s="9" t="s">
        <v>137</v>
      </c>
      <c r="D73" s="10" t="s">
        <v>20</v>
      </c>
      <c r="E73" s="11">
        <v>8902.17391304348</v>
      </c>
      <c r="F73" s="11">
        <f t="shared" si="8"/>
        <v>35608.6956521739</v>
      </c>
      <c r="G73" s="11">
        <v>2939.49782608696</v>
      </c>
      <c r="H73" s="11">
        <f t="shared" si="9"/>
        <v>11757.9913043478</v>
      </c>
      <c r="I73" s="13" t="s">
        <v>146</v>
      </c>
      <c r="J73" s="3">
        <f>VLOOKUP(A:A,[1]查询时间段分门店销售汇总!$D:$L,9,0)</f>
        <v>27172.38</v>
      </c>
      <c r="K73" s="3">
        <f>VLOOKUP(A:A,[1]查询时间段分门店销售汇总!$D:$M,10,0)</f>
        <v>6897.36</v>
      </c>
      <c r="L73" s="14">
        <f t="shared" si="10"/>
        <v>0.763082710622711</v>
      </c>
      <c r="M73" s="14">
        <f t="shared" si="11"/>
        <v>0.586610401510463</v>
      </c>
    </row>
    <row r="74" spans="1:13">
      <c r="A74" s="9">
        <v>118074</v>
      </c>
      <c r="B74" s="9" t="s">
        <v>147</v>
      </c>
      <c r="C74" s="9" t="s">
        <v>137</v>
      </c>
      <c r="D74" s="10" t="s">
        <v>23</v>
      </c>
      <c r="E74" s="11">
        <v>9115.82608695652</v>
      </c>
      <c r="F74" s="11">
        <f t="shared" si="8"/>
        <v>36463.3043478261</v>
      </c>
      <c r="G74" s="11">
        <v>2977.2288</v>
      </c>
      <c r="H74" s="11">
        <f t="shared" si="9"/>
        <v>11908.9152</v>
      </c>
      <c r="I74" s="13" t="s">
        <v>148</v>
      </c>
      <c r="J74" s="3">
        <f>VLOOKUP(A:A,[1]查询时间段分门店销售汇总!$D:$L,9,0)</f>
        <v>25876.43</v>
      </c>
      <c r="K74" s="3">
        <f>VLOOKUP(A:A,[1]查询时间段分门店销售汇总!$D:$M,10,0)</f>
        <v>7830.61</v>
      </c>
      <c r="L74" s="14">
        <f t="shared" si="10"/>
        <v>0.709656748416514</v>
      </c>
      <c r="M74" s="14">
        <f t="shared" si="11"/>
        <v>0.657541838907376</v>
      </c>
    </row>
    <row r="75" spans="1:13">
      <c r="A75" s="9">
        <v>103639</v>
      </c>
      <c r="B75" s="9" t="s">
        <v>149</v>
      </c>
      <c r="C75" s="9" t="s">
        <v>137</v>
      </c>
      <c r="D75" s="10" t="s">
        <v>20</v>
      </c>
      <c r="E75" s="11">
        <v>7081.04347826087</v>
      </c>
      <c r="F75" s="11">
        <f t="shared" si="8"/>
        <v>28324.1739130435</v>
      </c>
      <c r="G75" s="11">
        <v>2292.13377391304</v>
      </c>
      <c r="H75" s="11">
        <f t="shared" si="9"/>
        <v>9168.53509565216</v>
      </c>
      <c r="I75" s="13" t="s">
        <v>150</v>
      </c>
      <c r="J75" s="3">
        <f>VLOOKUP(A:A,[1]查询时间段分门店销售汇总!$D:$L,9,0)</f>
        <v>15981.24</v>
      </c>
      <c r="K75" s="3">
        <f>VLOOKUP(A:A,[1]查询时间段分门店销售汇总!$D:$M,10,0)</f>
        <v>4870.53</v>
      </c>
      <c r="L75" s="14">
        <f t="shared" si="10"/>
        <v>0.564226164161509</v>
      </c>
      <c r="M75" s="14">
        <f t="shared" si="11"/>
        <v>0.531222267154725</v>
      </c>
    </row>
    <row r="76" spans="1:13">
      <c r="A76" s="9">
        <v>377</v>
      </c>
      <c r="B76" s="9" t="s">
        <v>151</v>
      </c>
      <c r="C76" s="9" t="s">
        <v>137</v>
      </c>
      <c r="D76" s="10" t="s">
        <v>23</v>
      </c>
      <c r="E76" s="11">
        <v>8546.08695652174</v>
      </c>
      <c r="F76" s="11">
        <f t="shared" si="8"/>
        <v>34184.347826087</v>
      </c>
      <c r="G76" s="11">
        <v>2763.80452173913</v>
      </c>
      <c r="H76" s="11">
        <f t="shared" si="9"/>
        <v>11055.2180869565</v>
      </c>
      <c r="I76" s="13" t="s">
        <v>152</v>
      </c>
      <c r="J76" s="3">
        <f>VLOOKUP(A:A,[1]查询时间段分门店销售汇总!$D:$L,9,0)</f>
        <v>32451.02</v>
      </c>
      <c r="K76" s="3">
        <f>VLOOKUP(A:A,[1]查询时间段分门店销售汇总!$D:$M,10,0)</f>
        <v>10157.14</v>
      </c>
      <c r="L76" s="14">
        <f t="shared" si="10"/>
        <v>0.949294693732192</v>
      </c>
      <c r="M76" s="14">
        <f t="shared" si="11"/>
        <v>0.918764326502423</v>
      </c>
    </row>
    <row r="77" spans="1:13">
      <c r="A77" s="9">
        <v>743</v>
      </c>
      <c r="B77" s="9" t="s">
        <v>153</v>
      </c>
      <c r="C77" s="9" t="s">
        <v>137</v>
      </c>
      <c r="D77" s="10" t="s">
        <v>31</v>
      </c>
      <c r="E77" s="11">
        <v>6217.39130434783</v>
      </c>
      <c r="F77" s="11">
        <f t="shared" si="8"/>
        <v>24869.5652173913</v>
      </c>
      <c r="G77" s="11">
        <v>1989.5652173913</v>
      </c>
      <c r="H77" s="11">
        <f t="shared" si="9"/>
        <v>7958.2608695652</v>
      </c>
      <c r="I77" s="13" t="s">
        <v>154</v>
      </c>
      <c r="J77" s="3">
        <f>VLOOKUP(A:A,[1]查询时间段分门店销售汇总!$D:$L,9,0)</f>
        <v>17670.43</v>
      </c>
      <c r="K77" s="3">
        <f>VLOOKUP(A:A,[1]查询时间段分门店销售汇总!$D:$M,10,0)</f>
        <v>5153.09</v>
      </c>
      <c r="L77" s="14">
        <f t="shared" si="10"/>
        <v>0.710524283216783</v>
      </c>
      <c r="M77" s="14">
        <f t="shared" si="11"/>
        <v>0.647514586975526</v>
      </c>
    </row>
    <row r="78" spans="1:13">
      <c r="A78" s="9">
        <v>737</v>
      </c>
      <c r="B78" s="9" t="s">
        <v>155</v>
      </c>
      <c r="C78" s="9" t="s">
        <v>137</v>
      </c>
      <c r="D78" s="10" t="s">
        <v>20</v>
      </c>
      <c r="E78" s="11">
        <v>9326.08695652174</v>
      </c>
      <c r="F78" s="11">
        <f t="shared" si="8"/>
        <v>37304.347826087</v>
      </c>
      <c r="G78" s="11">
        <v>2953.57173913043</v>
      </c>
      <c r="H78" s="11">
        <f t="shared" si="9"/>
        <v>11814.2869565217</v>
      </c>
      <c r="I78" s="13" t="s">
        <v>156</v>
      </c>
      <c r="J78" s="3">
        <f>VLOOKUP(A:A,[1]查询时间段分门店销售汇总!$D:$L,9,0)</f>
        <v>26541.08</v>
      </c>
      <c r="K78" s="3">
        <f>VLOOKUP(A:A,[1]查询时间段分门店销售汇总!$D:$M,10,0)</f>
        <v>6697.26</v>
      </c>
      <c r="L78" s="14">
        <f t="shared" si="10"/>
        <v>0.711474172494172</v>
      </c>
      <c r="M78" s="14">
        <f t="shared" si="11"/>
        <v>0.566878054058353</v>
      </c>
    </row>
    <row r="79" spans="1:13">
      <c r="A79" s="9">
        <v>105751</v>
      </c>
      <c r="B79" s="9" t="s">
        <v>157</v>
      </c>
      <c r="C79" s="9" t="s">
        <v>137</v>
      </c>
      <c r="D79" s="10" t="s">
        <v>20</v>
      </c>
      <c r="E79" s="11">
        <v>8455.65217391304</v>
      </c>
      <c r="F79" s="11">
        <f t="shared" si="8"/>
        <v>33822.6086956522</v>
      </c>
      <c r="G79" s="11">
        <v>2600.11304347826</v>
      </c>
      <c r="H79" s="11">
        <f t="shared" si="9"/>
        <v>10400.452173913</v>
      </c>
      <c r="I79" s="13" t="s">
        <v>158</v>
      </c>
      <c r="J79" s="3">
        <f>VLOOKUP(A:A,[1]查询时间段分门店销售汇总!$D:$L,9,0)</f>
        <v>16487.34</v>
      </c>
      <c r="K79" s="3">
        <f>VLOOKUP(A:A,[1]查询时间段分门店销售汇总!$D:$M,10,0)</f>
        <v>5147.57</v>
      </c>
      <c r="L79" s="14">
        <f t="shared" si="10"/>
        <v>0.487465060674619</v>
      </c>
      <c r="M79" s="14">
        <f t="shared" si="11"/>
        <v>0.494937134840293</v>
      </c>
    </row>
    <row r="80" spans="1:13">
      <c r="A80" s="9">
        <v>114848</v>
      </c>
      <c r="B80" s="9" t="s">
        <v>159</v>
      </c>
      <c r="C80" s="9" t="s">
        <v>137</v>
      </c>
      <c r="D80" s="10" t="s">
        <v>17</v>
      </c>
      <c r="E80" s="11">
        <v>5595.65217391304</v>
      </c>
      <c r="F80" s="11">
        <f t="shared" si="8"/>
        <v>22382.6086956522</v>
      </c>
      <c r="G80" s="11">
        <v>1688.20826086957</v>
      </c>
      <c r="H80" s="11">
        <f t="shared" si="9"/>
        <v>6752.83304347828</v>
      </c>
      <c r="I80" s="13" t="s">
        <v>52</v>
      </c>
      <c r="J80" s="3">
        <f>VLOOKUP(A:A,[1]查询时间段分门店销售汇总!$D:$L,9,0)</f>
        <v>7440.68</v>
      </c>
      <c r="K80" s="3">
        <f>VLOOKUP(A:A,[1]查询时间段分门店销售汇总!$D:$M,10,0)</f>
        <v>2366.39</v>
      </c>
      <c r="L80" s="14">
        <f t="shared" si="10"/>
        <v>0.332431313131313</v>
      </c>
      <c r="M80" s="14">
        <f t="shared" si="11"/>
        <v>0.35042921759859</v>
      </c>
    </row>
    <row r="81" spans="1:13">
      <c r="A81" s="9">
        <v>355</v>
      </c>
      <c r="B81" s="9" t="s">
        <v>160</v>
      </c>
      <c r="C81" s="9" t="s">
        <v>137</v>
      </c>
      <c r="D81" s="10" t="s">
        <v>31</v>
      </c>
      <c r="E81" s="11">
        <v>6348.52173913043</v>
      </c>
      <c r="F81" s="11">
        <f t="shared" si="8"/>
        <v>25394.0869565217</v>
      </c>
      <c r="G81" s="11">
        <v>1878.5275826087</v>
      </c>
      <c r="H81" s="11">
        <f t="shared" si="9"/>
        <v>7514.1103304348</v>
      </c>
      <c r="I81" s="13" t="s">
        <v>161</v>
      </c>
      <c r="J81" s="3">
        <f>VLOOKUP(A:A,[1]查询时间段分门店销售汇总!$D:$L,9,0)</f>
        <v>15093.21</v>
      </c>
      <c r="K81" s="3">
        <f>VLOOKUP(A:A,[1]查询时间段分门店销售汇总!$D:$M,10,0)</f>
        <v>4263.65</v>
      </c>
      <c r="L81" s="14">
        <f t="shared" si="10"/>
        <v>0.594359231180146</v>
      </c>
      <c r="M81" s="14">
        <f t="shared" si="11"/>
        <v>0.567419137130674</v>
      </c>
    </row>
    <row r="82" spans="1:13">
      <c r="A82" s="9">
        <v>122198</v>
      </c>
      <c r="B82" s="9" t="s">
        <v>162</v>
      </c>
      <c r="C82" s="9" t="s">
        <v>137</v>
      </c>
      <c r="D82" s="10" t="s">
        <v>31</v>
      </c>
      <c r="E82" s="11">
        <v>5968.69565217391</v>
      </c>
      <c r="F82" s="11">
        <f t="shared" si="8"/>
        <v>23874.7826086956</v>
      </c>
      <c r="G82" s="11">
        <v>1704.06260869565</v>
      </c>
      <c r="H82" s="11">
        <f t="shared" si="9"/>
        <v>6816.2504347826</v>
      </c>
      <c r="I82" s="13" t="s">
        <v>163</v>
      </c>
      <c r="J82" s="3">
        <f>VLOOKUP(A:A,[1]查询时间段分门店销售汇总!$D:$L,9,0)</f>
        <v>15781.67</v>
      </c>
      <c r="K82" s="3">
        <f>VLOOKUP(A:A,[1]查询时间段分门店销售汇总!$D:$M,10,0)</f>
        <v>3918.35</v>
      </c>
      <c r="L82" s="14">
        <f t="shared" si="10"/>
        <v>0.661018374854314</v>
      </c>
      <c r="M82" s="14">
        <f t="shared" si="11"/>
        <v>0.574854172024707</v>
      </c>
    </row>
    <row r="83" spans="1:13">
      <c r="A83" s="9">
        <v>515</v>
      </c>
      <c r="B83" s="9" t="s">
        <v>164</v>
      </c>
      <c r="C83" s="9" t="s">
        <v>137</v>
      </c>
      <c r="D83" s="10" t="s">
        <v>20</v>
      </c>
      <c r="E83" s="11">
        <v>7212.17391304348</v>
      </c>
      <c r="F83" s="11">
        <f t="shared" si="8"/>
        <v>28848.6956521739</v>
      </c>
      <c r="G83" s="11">
        <v>2058.35443478261</v>
      </c>
      <c r="H83" s="11">
        <f t="shared" si="9"/>
        <v>8233.41773913044</v>
      </c>
      <c r="I83" s="13" t="s">
        <v>165</v>
      </c>
      <c r="J83" s="3">
        <f>VLOOKUP(A:A,[1]查询时间段分门店销售汇总!$D:$L,9,0)</f>
        <v>18360.42</v>
      </c>
      <c r="K83" s="3">
        <f>VLOOKUP(A:A,[1]查询时间段分门店销售汇总!$D:$M,10,0)</f>
        <v>5556.69</v>
      </c>
      <c r="L83" s="14">
        <f t="shared" si="10"/>
        <v>0.636438479623825</v>
      </c>
      <c r="M83" s="14">
        <f t="shared" si="11"/>
        <v>0.674894700604231</v>
      </c>
    </row>
    <row r="84" spans="1:13">
      <c r="A84" s="9">
        <v>104430</v>
      </c>
      <c r="B84" s="9" t="s">
        <v>166</v>
      </c>
      <c r="C84" s="9" t="s">
        <v>137</v>
      </c>
      <c r="D84" s="10" t="s">
        <v>17</v>
      </c>
      <c r="E84" s="11">
        <v>4550</v>
      </c>
      <c r="F84" s="11">
        <f t="shared" si="8"/>
        <v>18200</v>
      </c>
      <c r="G84" s="11">
        <v>1270.815</v>
      </c>
      <c r="H84" s="11">
        <f t="shared" si="9"/>
        <v>5083.26</v>
      </c>
      <c r="I84" s="13" t="s">
        <v>167</v>
      </c>
      <c r="J84" s="3">
        <f>VLOOKUP(A:A,[1]查询时间段分门店销售汇总!$D:$L,9,0)</f>
        <v>14236.54</v>
      </c>
      <c r="K84" s="3">
        <f>VLOOKUP(A:A,[1]查询时间段分门店销售汇总!$D:$M,10,0)</f>
        <v>4048.64</v>
      </c>
      <c r="L84" s="14">
        <f t="shared" si="10"/>
        <v>0.782227472527473</v>
      </c>
      <c r="M84" s="14">
        <f t="shared" si="11"/>
        <v>0.796465260482446</v>
      </c>
    </row>
    <row r="85" spans="1:13">
      <c r="A85" s="9">
        <v>118758</v>
      </c>
      <c r="B85" s="9" t="s">
        <v>168</v>
      </c>
      <c r="C85" s="9" t="s">
        <v>137</v>
      </c>
      <c r="D85" s="10" t="s">
        <v>31</v>
      </c>
      <c r="E85" s="11">
        <v>4550</v>
      </c>
      <c r="F85" s="11">
        <f t="shared" si="8"/>
        <v>18200</v>
      </c>
      <c r="G85" s="11">
        <v>1249.885</v>
      </c>
      <c r="H85" s="11">
        <f t="shared" si="9"/>
        <v>4999.54</v>
      </c>
      <c r="I85" s="13" t="s">
        <v>169</v>
      </c>
      <c r="J85" s="3">
        <f>VLOOKUP(A:A,[1]查询时间段分门店销售汇总!$D:$L,9,0)</f>
        <v>12977.92</v>
      </c>
      <c r="K85" s="3">
        <f>VLOOKUP(A:A,[1]查询时间段分门店销售汇总!$D:$M,10,0)</f>
        <v>2924.89</v>
      </c>
      <c r="L85" s="14">
        <f t="shared" si="10"/>
        <v>0.713072527472527</v>
      </c>
      <c r="M85" s="14">
        <f t="shared" si="11"/>
        <v>0.585031822927709</v>
      </c>
    </row>
    <row r="86" spans="1:13">
      <c r="A86" s="9">
        <v>712</v>
      </c>
      <c r="B86" s="9" t="s">
        <v>170</v>
      </c>
      <c r="C86" s="9" t="s">
        <v>137</v>
      </c>
      <c r="D86" s="10" t="s">
        <v>23</v>
      </c>
      <c r="E86" s="11">
        <v>12463.0434782609</v>
      </c>
      <c r="F86" s="11">
        <f t="shared" si="8"/>
        <v>49852.1739130436</v>
      </c>
      <c r="G86" s="11">
        <v>3988.17391304348</v>
      </c>
      <c r="H86" s="11">
        <f t="shared" si="9"/>
        <v>15952.6956521739</v>
      </c>
      <c r="I86" s="13">
        <v>0.32</v>
      </c>
      <c r="J86" s="3">
        <f>VLOOKUP(A:A,[1]查询时间段分门店销售汇总!$D:$L,9,0)</f>
        <v>30634.06</v>
      </c>
      <c r="K86" s="3">
        <f>VLOOKUP(A:A,[1]查询时间段分门店销售汇总!$D:$M,10,0)</f>
        <v>10084.82</v>
      </c>
      <c r="L86" s="14">
        <f t="shared" si="10"/>
        <v>0.614497976626546</v>
      </c>
      <c r="M86" s="14">
        <f t="shared" si="11"/>
        <v>0.632170275161347</v>
      </c>
    </row>
    <row r="87" spans="1:13">
      <c r="A87" s="9">
        <v>707</v>
      </c>
      <c r="B87" s="9" t="s">
        <v>171</v>
      </c>
      <c r="C87" s="9" t="s">
        <v>137</v>
      </c>
      <c r="D87" s="10" t="s">
        <v>23</v>
      </c>
      <c r="E87" s="11">
        <v>12208.6956521739</v>
      </c>
      <c r="F87" s="11">
        <f t="shared" si="8"/>
        <v>48834.7826086956</v>
      </c>
      <c r="G87" s="11">
        <v>3662.60869565217</v>
      </c>
      <c r="H87" s="11">
        <f t="shared" si="9"/>
        <v>14650.4347826087</v>
      </c>
      <c r="I87" s="13">
        <v>0.3</v>
      </c>
      <c r="J87" s="3">
        <f>VLOOKUP(A:A,[1]查询时间段分门店销售汇总!$D:$L,9,0)</f>
        <v>60924.53</v>
      </c>
      <c r="K87" s="3">
        <f>VLOOKUP(A:A,[1]查询时间段分门店销售汇总!$D:$M,10,0)</f>
        <v>16542.03</v>
      </c>
      <c r="L87" s="16">
        <f t="shared" si="10"/>
        <v>1.24756427172365</v>
      </c>
      <c r="M87" s="16">
        <f t="shared" si="11"/>
        <v>1.12911529558405</v>
      </c>
    </row>
    <row r="88" spans="1:13">
      <c r="A88" s="9">
        <v>511</v>
      </c>
      <c r="B88" s="9" t="s">
        <v>172</v>
      </c>
      <c r="C88" s="9" t="s">
        <v>137</v>
      </c>
      <c r="D88" s="10" t="s">
        <v>23</v>
      </c>
      <c r="E88" s="11">
        <v>10072.1739130435</v>
      </c>
      <c r="F88" s="11">
        <f t="shared" si="8"/>
        <v>40288.695652174</v>
      </c>
      <c r="G88" s="11">
        <v>3021.65217391304</v>
      </c>
      <c r="H88" s="11">
        <f t="shared" si="9"/>
        <v>12086.6086956522</v>
      </c>
      <c r="I88" s="13">
        <v>0.3</v>
      </c>
      <c r="J88" s="3">
        <f>VLOOKUP(A:A,[1]查询时间段分门店销售汇总!$D:$L,9,0)</f>
        <v>33840.73</v>
      </c>
      <c r="K88" s="3">
        <f>VLOOKUP(A:A,[1]查询时间段分门店销售汇总!$D:$M,10,0)</f>
        <v>9507.63</v>
      </c>
      <c r="L88" s="14">
        <f t="shared" si="10"/>
        <v>0.839955959164291</v>
      </c>
      <c r="M88" s="14">
        <f t="shared" si="11"/>
        <v>0.78662511870845</v>
      </c>
    </row>
    <row r="89" spans="1:13">
      <c r="A89" s="9">
        <v>571</v>
      </c>
      <c r="B89" s="9" t="s">
        <v>173</v>
      </c>
      <c r="C89" s="9" t="s">
        <v>137</v>
      </c>
      <c r="D89" s="10" t="s">
        <v>23</v>
      </c>
      <c r="E89" s="11">
        <v>17092.1739130435</v>
      </c>
      <c r="F89" s="11">
        <f t="shared" si="8"/>
        <v>68368.695652174</v>
      </c>
      <c r="G89" s="11">
        <v>4956.73043478261</v>
      </c>
      <c r="H89" s="11">
        <f t="shared" si="9"/>
        <v>19826.9217391304</v>
      </c>
      <c r="I89" s="13">
        <v>0.29</v>
      </c>
      <c r="J89" s="3">
        <f>VLOOKUP(A:A,[1]查询时间段分门店销售汇总!$D:$L,9,0)</f>
        <v>34525.06</v>
      </c>
      <c r="K89" s="3">
        <f>VLOOKUP(A:A,[1]查询时间段分门店销售汇总!$D:$M,10,0)</f>
        <v>9406.49</v>
      </c>
      <c r="L89" s="14">
        <f t="shared" si="10"/>
        <v>0.504983452889702</v>
      </c>
      <c r="M89" s="14">
        <f t="shared" si="11"/>
        <v>0.474430177501299</v>
      </c>
    </row>
    <row r="90" spans="1:13">
      <c r="A90" s="9">
        <v>52</v>
      </c>
      <c r="B90" s="9" t="s">
        <v>174</v>
      </c>
      <c r="C90" s="9" t="s">
        <v>175</v>
      </c>
      <c r="D90" s="10" t="s">
        <v>15</v>
      </c>
      <c r="E90" s="11">
        <v>4973.91304347826</v>
      </c>
      <c r="F90" s="11">
        <f t="shared" si="8"/>
        <v>19895.652173913</v>
      </c>
      <c r="G90" s="11">
        <v>1740.86956521739</v>
      </c>
      <c r="H90" s="11">
        <f t="shared" si="9"/>
        <v>6963.47826086956</v>
      </c>
      <c r="I90" s="13">
        <v>0.35</v>
      </c>
      <c r="J90" s="3">
        <f>VLOOKUP(A:A,[1]查询时间段分门店销售汇总!$D:$L,9,0)</f>
        <v>5489.6</v>
      </c>
      <c r="K90" s="3">
        <f>VLOOKUP(A:A,[1]查询时间段分门店销售汇总!$D:$M,10,0)</f>
        <v>1949.21</v>
      </c>
      <c r="L90" s="14">
        <f t="shared" si="10"/>
        <v>0.275919580419581</v>
      </c>
      <c r="M90" s="14">
        <f t="shared" si="11"/>
        <v>0.279919018481519</v>
      </c>
    </row>
    <row r="91" spans="1:13">
      <c r="A91" s="15">
        <v>56</v>
      </c>
      <c r="B91" s="15" t="s">
        <v>176</v>
      </c>
      <c r="C91" s="9" t="s">
        <v>175</v>
      </c>
      <c r="D91" s="10" t="s">
        <v>17</v>
      </c>
      <c r="E91" s="11">
        <v>4973.91304347826</v>
      </c>
      <c r="F91" s="11">
        <f t="shared" si="8"/>
        <v>19895.652173913</v>
      </c>
      <c r="G91" s="11">
        <v>1641.39130434783</v>
      </c>
      <c r="H91" s="11">
        <f t="shared" si="9"/>
        <v>6565.56521739132</v>
      </c>
      <c r="I91" s="13">
        <v>0.33</v>
      </c>
      <c r="J91" s="3">
        <f>VLOOKUP(A:A,[1]查询时间段分门店销售汇总!$D:$L,9,0)</f>
        <v>8345.59</v>
      </c>
      <c r="K91" s="3">
        <f>VLOOKUP(A:A,[1]查询时间段分门店销售汇总!$D:$M,10,0)</f>
        <v>3135.27</v>
      </c>
      <c r="L91" s="14">
        <f t="shared" si="10"/>
        <v>0.419468028846155</v>
      </c>
      <c r="M91" s="14">
        <f t="shared" si="11"/>
        <v>0.477532382390336</v>
      </c>
    </row>
    <row r="92" spans="1:13">
      <c r="A92" s="9">
        <v>54</v>
      </c>
      <c r="B92" s="9" t="s">
        <v>177</v>
      </c>
      <c r="C92" s="9" t="s">
        <v>175</v>
      </c>
      <c r="D92" s="10" t="s">
        <v>20</v>
      </c>
      <c r="E92" s="11">
        <v>9522.78260869565</v>
      </c>
      <c r="F92" s="11">
        <f t="shared" si="8"/>
        <v>38091.1304347826</v>
      </c>
      <c r="G92" s="11">
        <v>3102.52257391304</v>
      </c>
      <c r="H92" s="11">
        <f t="shared" si="9"/>
        <v>12410.0902956522</v>
      </c>
      <c r="I92" s="13" t="s">
        <v>178</v>
      </c>
      <c r="J92" s="3">
        <f>VLOOKUP(A:A,[1]查询时间段分门店销售汇总!$D:$L,9,0)</f>
        <v>26777.95</v>
      </c>
      <c r="K92" s="3">
        <f>VLOOKUP(A:A,[1]查询时间段分门店销售汇总!$D:$M,10,0)</f>
        <v>7512.65</v>
      </c>
      <c r="L92" s="14">
        <f t="shared" si="10"/>
        <v>0.702996988914457</v>
      </c>
      <c r="M92" s="14">
        <f t="shared" si="11"/>
        <v>0.605366264146524</v>
      </c>
    </row>
    <row r="93" spans="1:13">
      <c r="A93" s="9">
        <v>367</v>
      </c>
      <c r="B93" s="9" t="s">
        <v>179</v>
      </c>
      <c r="C93" s="9" t="s">
        <v>175</v>
      </c>
      <c r="D93" s="10" t="s">
        <v>31</v>
      </c>
      <c r="E93" s="11">
        <v>5968.69565217391</v>
      </c>
      <c r="F93" s="11">
        <f t="shared" si="8"/>
        <v>23874.7826086956</v>
      </c>
      <c r="G93" s="11">
        <v>1944.60104347826</v>
      </c>
      <c r="H93" s="11">
        <f t="shared" si="9"/>
        <v>7778.40417391304</v>
      </c>
      <c r="I93" s="13" t="s">
        <v>178</v>
      </c>
      <c r="J93" s="3">
        <f>VLOOKUP(A:A,[1]查询时间段分门店销售汇总!$D:$L,9,0)</f>
        <v>16036.14</v>
      </c>
      <c r="K93" s="3">
        <f>VLOOKUP(A:A,[1]查询时间段分门店销售汇总!$D:$M,10,0)</f>
        <v>4359.93</v>
      </c>
      <c r="L93" s="14">
        <f t="shared" si="10"/>
        <v>0.671676901223778</v>
      </c>
      <c r="M93" s="14">
        <f t="shared" si="11"/>
        <v>0.560517286389179</v>
      </c>
    </row>
    <row r="94" spans="1:13">
      <c r="A94" s="9">
        <v>104838</v>
      </c>
      <c r="B94" s="9" t="s">
        <v>180</v>
      </c>
      <c r="C94" s="9" t="s">
        <v>175</v>
      </c>
      <c r="D94" s="10" t="s">
        <v>17</v>
      </c>
      <c r="E94" s="11">
        <v>5681</v>
      </c>
      <c r="F94" s="11">
        <f t="shared" si="8"/>
        <v>22724</v>
      </c>
      <c r="G94" s="11">
        <v>1773.6082</v>
      </c>
      <c r="H94" s="11">
        <f t="shared" si="9"/>
        <v>7094.4328</v>
      </c>
      <c r="I94" s="13" t="s">
        <v>181</v>
      </c>
      <c r="J94" s="3">
        <f>VLOOKUP(A:A,[1]查询时间段分门店销售汇总!$D:$L,9,0)</f>
        <v>10979.43</v>
      </c>
      <c r="K94" s="3">
        <f>VLOOKUP(A:A,[1]查询时间段分门店销售汇总!$D:$M,10,0)</f>
        <v>3246.24</v>
      </c>
      <c r="L94" s="14">
        <f t="shared" si="10"/>
        <v>0.483164495687379</v>
      </c>
      <c r="M94" s="14">
        <f t="shared" si="11"/>
        <v>0.457575692309045</v>
      </c>
    </row>
    <row r="95" spans="1:13">
      <c r="A95" s="9">
        <v>754</v>
      </c>
      <c r="B95" s="9" t="s">
        <v>182</v>
      </c>
      <c r="C95" s="9" t="s">
        <v>175</v>
      </c>
      <c r="D95" s="10" t="s">
        <v>17</v>
      </c>
      <c r="E95" s="11">
        <v>5371.82608695652</v>
      </c>
      <c r="F95" s="11">
        <f t="shared" si="8"/>
        <v>21487.3043478261</v>
      </c>
      <c r="G95" s="11">
        <v>1668.4891826087</v>
      </c>
      <c r="H95" s="11">
        <f t="shared" si="9"/>
        <v>6673.9567304348</v>
      </c>
      <c r="I95" s="13" t="s">
        <v>183</v>
      </c>
      <c r="J95" s="3">
        <f>VLOOKUP(A:A,[1]查询时间段分门店销售汇总!$D:$L,9,0)</f>
        <v>16318.2</v>
      </c>
      <c r="K95" s="3">
        <f>VLOOKUP(A:A,[1]查询时间段分门店销售汇总!$D:$M,10,0)</f>
        <v>4472.14</v>
      </c>
      <c r="L95" s="14">
        <f t="shared" si="10"/>
        <v>0.759434489121989</v>
      </c>
      <c r="M95" s="14">
        <f t="shared" si="11"/>
        <v>0.670088252086802</v>
      </c>
    </row>
    <row r="96" spans="1:13">
      <c r="A96" s="9">
        <v>122176</v>
      </c>
      <c r="B96" s="9" t="s">
        <v>184</v>
      </c>
      <c r="C96" s="9" t="s">
        <v>175</v>
      </c>
      <c r="D96" s="10" t="s">
        <v>185</v>
      </c>
      <c r="E96" s="11">
        <v>2362.60869565217</v>
      </c>
      <c r="F96" s="11">
        <f t="shared" si="8"/>
        <v>9450.43478260868</v>
      </c>
      <c r="G96" s="11">
        <v>826.913043478261</v>
      </c>
      <c r="H96" s="11">
        <f t="shared" si="9"/>
        <v>3307.65217391304</v>
      </c>
      <c r="I96" s="13">
        <v>0.35</v>
      </c>
      <c r="J96" s="3">
        <f>VLOOKUP(A:A,[1]查询时间段分门店销售汇总!$D:$L,9,0)</f>
        <v>4206.42</v>
      </c>
      <c r="K96" s="3">
        <f>VLOOKUP(A:A,[1]查询时间段分门店销售汇总!$D:$M,10,0)</f>
        <v>1553.37</v>
      </c>
      <c r="L96" s="14">
        <f t="shared" si="10"/>
        <v>0.445103330879647</v>
      </c>
      <c r="M96" s="14">
        <f t="shared" si="11"/>
        <v>0.469629186602871</v>
      </c>
    </row>
    <row r="97" spans="1:13">
      <c r="A97" s="9">
        <v>104428</v>
      </c>
      <c r="B97" s="9" t="s">
        <v>186</v>
      </c>
      <c r="C97" s="9" t="s">
        <v>175</v>
      </c>
      <c r="D97" s="10" t="s">
        <v>23</v>
      </c>
      <c r="E97" s="11">
        <v>6466.08695652174</v>
      </c>
      <c r="F97" s="11">
        <f t="shared" si="8"/>
        <v>25864.347826087</v>
      </c>
      <c r="G97" s="11">
        <v>1875.1652173913</v>
      </c>
      <c r="H97" s="11">
        <f t="shared" si="9"/>
        <v>7500.6608695652</v>
      </c>
      <c r="I97" s="13">
        <v>0.29</v>
      </c>
      <c r="J97" s="3">
        <f>VLOOKUP(A:A,[1]查询时间段分门店销售汇总!$D:$L,9,0)</f>
        <v>21147.4</v>
      </c>
      <c r="K97" s="3">
        <f>VLOOKUP(A:A,[1]查询时间段分门店销售汇总!$D:$M,10,0)</f>
        <v>6059.64</v>
      </c>
      <c r="L97" s="14">
        <f t="shared" si="10"/>
        <v>0.817627420656265</v>
      </c>
      <c r="M97" s="14">
        <f t="shared" si="11"/>
        <v>0.807880812821133</v>
      </c>
    </row>
    <row r="98" spans="1:13">
      <c r="A98" s="9">
        <v>391</v>
      </c>
      <c r="B98" s="9" t="s">
        <v>187</v>
      </c>
      <c r="C98" s="9" t="s">
        <v>188</v>
      </c>
      <c r="D98" s="10" t="s">
        <v>20</v>
      </c>
      <c r="E98" s="11">
        <v>7081.04347826087</v>
      </c>
      <c r="F98" s="11">
        <f t="shared" si="8"/>
        <v>28324.1739130435</v>
      </c>
      <c r="G98" s="11">
        <v>2478.3652173913</v>
      </c>
      <c r="H98" s="11">
        <f t="shared" si="9"/>
        <v>9913.4608695652</v>
      </c>
      <c r="I98" s="13">
        <v>0.35</v>
      </c>
      <c r="J98" s="3">
        <f>VLOOKUP(A:A,[1]查询时间段分门店销售汇总!$D:$L,9,0)</f>
        <v>17921.68</v>
      </c>
      <c r="K98" s="3">
        <f>VLOOKUP(A:A,[1]查询时间段分门店销售汇总!$D:$M,10,0)</f>
        <v>5929.7</v>
      </c>
      <c r="L98" s="14">
        <f t="shared" si="10"/>
        <v>0.632734428725808</v>
      </c>
      <c r="M98" s="14">
        <f t="shared" si="11"/>
        <v>0.598146306120445</v>
      </c>
    </row>
    <row r="99" spans="1:13">
      <c r="A99" s="9">
        <v>598</v>
      </c>
      <c r="B99" s="9" t="s">
        <v>189</v>
      </c>
      <c r="C99" s="9" t="s">
        <v>188</v>
      </c>
      <c r="D99" s="10" t="s">
        <v>20</v>
      </c>
      <c r="E99" s="11">
        <v>8301.91304347826</v>
      </c>
      <c r="F99" s="11">
        <f t="shared" ref="F99:F145" si="12">E99*4</f>
        <v>33207.652173913</v>
      </c>
      <c r="G99" s="11">
        <v>2656.61217391304</v>
      </c>
      <c r="H99" s="11">
        <f t="shared" ref="H99:H145" si="13">G99*4</f>
        <v>10626.4486956522</v>
      </c>
      <c r="I99" s="13">
        <v>0.32</v>
      </c>
      <c r="J99" s="3">
        <f>VLOOKUP(A:A,[1]查询时间段分门店销售汇总!$D:$L,9,0)</f>
        <v>22059.25</v>
      </c>
      <c r="K99" s="3">
        <f>VLOOKUP(A:A,[1]查询时间段分门店销售汇总!$D:$M,10,0)</f>
        <v>6992.44</v>
      </c>
      <c r="L99" s="14">
        <f t="shared" ref="L99:L145" si="14">J99/F99</f>
        <v>0.664282132457685</v>
      </c>
      <c r="M99" s="14">
        <f t="shared" ref="M99:M145" si="15">K99/H99</f>
        <v>0.658022280092591</v>
      </c>
    </row>
    <row r="100" spans="1:13">
      <c r="A100" s="9">
        <v>119262</v>
      </c>
      <c r="B100" s="9" t="s">
        <v>190</v>
      </c>
      <c r="C100" s="9" t="s">
        <v>188</v>
      </c>
      <c r="D100" s="10" t="s">
        <v>15</v>
      </c>
      <c r="E100" s="11">
        <v>4849.5652173913</v>
      </c>
      <c r="F100" s="11">
        <f t="shared" si="12"/>
        <v>19398.2608695652</v>
      </c>
      <c r="G100" s="11">
        <v>1551.86086956522</v>
      </c>
      <c r="H100" s="11">
        <f t="shared" si="13"/>
        <v>6207.44347826088</v>
      </c>
      <c r="I100" s="13">
        <v>0.32</v>
      </c>
      <c r="J100" s="3">
        <f>VLOOKUP(A:A,[1]查询时间段分门店销售汇总!$D:$L,9,0)</f>
        <v>8851.37</v>
      </c>
      <c r="K100" s="3">
        <f>VLOOKUP(A:A,[1]查询时间段分门店销售汇总!$D:$M,10,0)</f>
        <v>3062.61</v>
      </c>
      <c r="L100" s="14">
        <f t="shared" si="14"/>
        <v>0.456297090729783</v>
      </c>
      <c r="M100" s="14">
        <f t="shared" si="15"/>
        <v>0.493377025618611</v>
      </c>
    </row>
    <row r="101" spans="1:13">
      <c r="A101" s="9">
        <v>117184</v>
      </c>
      <c r="B101" s="9" t="s">
        <v>191</v>
      </c>
      <c r="C101" s="9" t="s">
        <v>188</v>
      </c>
      <c r="D101" s="10" t="s">
        <v>20</v>
      </c>
      <c r="E101" s="11">
        <v>8840</v>
      </c>
      <c r="F101" s="11">
        <f t="shared" si="12"/>
        <v>35360</v>
      </c>
      <c r="G101" s="11">
        <v>3098.42</v>
      </c>
      <c r="H101" s="11">
        <f t="shared" si="13"/>
        <v>12393.68</v>
      </c>
      <c r="I101" s="13" t="s">
        <v>192</v>
      </c>
      <c r="J101" s="3">
        <f>VLOOKUP(A:A,[1]查询时间段分门店销售汇总!$D:$L,9,0)</f>
        <v>21321.72</v>
      </c>
      <c r="K101" s="3">
        <f>VLOOKUP(A:A,[1]查询时间段分门店销售汇总!$D:$M,10,0)</f>
        <v>6576.65</v>
      </c>
      <c r="L101" s="14">
        <f t="shared" si="14"/>
        <v>0.602989819004525</v>
      </c>
      <c r="M101" s="14">
        <f t="shared" si="15"/>
        <v>0.53064545800763</v>
      </c>
    </row>
    <row r="102" spans="1:13">
      <c r="A102" s="9">
        <v>114622</v>
      </c>
      <c r="B102" s="9" t="s">
        <v>193</v>
      </c>
      <c r="C102" s="9" t="s">
        <v>188</v>
      </c>
      <c r="D102" s="10" t="s">
        <v>20</v>
      </c>
      <c r="E102" s="11">
        <v>8704.34782608696</v>
      </c>
      <c r="F102" s="11">
        <f t="shared" si="12"/>
        <v>34817.3913043478</v>
      </c>
      <c r="G102" s="11">
        <v>2785.39130434783</v>
      </c>
      <c r="H102" s="11">
        <f t="shared" si="13"/>
        <v>11141.5652173913</v>
      </c>
      <c r="I102" s="13">
        <v>0.32</v>
      </c>
      <c r="J102" s="3">
        <f>VLOOKUP(A:A,[1]查询时间段分门店销售汇总!$D:$L,9,0)</f>
        <v>18172.61</v>
      </c>
      <c r="K102" s="3">
        <f>VLOOKUP(A:A,[1]查询时间段分门店销售汇总!$D:$M,10,0)</f>
        <v>6584.19</v>
      </c>
      <c r="L102" s="14">
        <f t="shared" si="14"/>
        <v>0.521940596903097</v>
      </c>
      <c r="M102" s="14">
        <f t="shared" si="15"/>
        <v>0.590957362949551</v>
      </c>
    </row>
    <row r="103" spans="1:13">
      <c r="A103" s="9">
        <v>578</v>
      </c>
      <c r="B103" s="9" t="s">
        <v>194</v>
      </c>
      <c r="C103" s="9" t="s">
        <v>188</v>
      </c>
      <c r="D103" s="10" t="s">
        <v>23</v>
      </c>
      <c r="E103" s="11">
        <v>10011.1304347826</v>
      </c>
      <c r="F103" s="11">
        <f t="shared" si="12"/>
        <v>40044.5217391304</v>
      </c>
      <c r="G103" s="11">
        <v>3385.76431304348</v>
      </c>
      <c r="H103" s="11">
        <f t="shared" si="13"/>
        <v>13543.0572521739</v>
      </c>
      <c r="I103" s="13" t="s">
        <v>195</v>
      </c>
      <c r="J103" s="3">
        <f>VLOOKUP(A:A,[1]查询时间段分门店销售汇总!$D:$L,9,0)</f>
        <v>16413.29</v>
      </c>
      <c r="K103" s="3">
        <f>VLOOKUP(A:A,[1]查询时间段分门店销售汇总!$D:$M,10,0)</f>
        <v>5492.72</v>
      </c>
      <c r="L103" s="14">
        <f t="shared" si="14"/>
        <v>0.40987604014662</v>
      </c>
      <c r="M103" s="14">
        <f t="shared" si="15"/>
        <v>0.405574597945255</v>
      </c>
    </row>
    <row r="104" spans="1:13">
      <c r="A104" s="9">
        <v>546</v>
      </c>
      <c r="B104" s="9" t="s">
        <v>196</v>
      </c>
      <c r="C104" s="9" t="s">
        <v>188</v>
      </c>
      <c r="D104" s="10" t="s">
        <v>23</v>
      </c>
      <c r="E104" s="11">
        <v>11598.2608695652</v>
      </c>
      <c r="F104" s="11">
        <f t="shared" si="12"/>
        <v>46393.0434782608</v>
      </c>
      <c r="G104" s="11">
        <v>3920.21217391304</v>
      </c>
      <c r="H104" s="11">
        <f t="shared" si="13"/>
        <v>15680.8486956522</v>
      </c>
      <c r="I104" s="13" t="s">
        <v>197</v>
      </c>
      <c r="J104" s="3">
        <f>VLOOKUP(A:A,[1]查询时间段分门店销售汇总!$D:$L,9,0)</f>
        <v>35412.26</v>
      </c>
      <c r="K104" s="3">
        <f>VLOOKUP(A:A,[1]查询时间段分门店销售汇总!$D:$M,10,0)</f>
        <v>10915.52</v>
      </c>
      <c r="L104" s="14">
        <f t="shared" si="14"/>
        <v>0.763309697855752</v>
      </c>
      <c r="M104" s="14">
        <f t="shared" si="15"/>
        <v>0.696105179755132</v>
      </c>
    </row>
    <row r="105" spans="1:13">
      <c r="A105" s="9">
        <v>103199</v>
      </c>
      <c r="B105" s="9" t="s">
        <v>198</v>
      </c>
      <c r="C105" s="9" t="s">
        <v>188</v>
      </c>
      <c r="D105" s="10" t="s">
        <v>31</v>
      </c>
      <c r="E105" s="11">
        <v>6839.13043478261</v>
      </c>
      <c r="F105" s="11">
        <f t="shared" si="12"/>
        <v>27356.5217391304</v>
      </c>
      <c r="G105" s="11">
        <v>2274.01086956522</v>
      </c>
      <c r="H105" s="11">
        <f t="shared" si="13"/>
        <v>9096.04347826088</v>
      </c>
      <c r="I105" s="13" t="s">
        <v>143</v>
      </c>
      <c r="J105" s="3">
        <f>VLOOKUP(A:A,[1]查询时间段分门店销售汇总!$D:$L,9,0)</f>
        <v>15904.46</v>
      </c>
      <c r="K105" s="3">
        <f>VLOOKUP(A:A,[1]查询时间段分门店销售汇总!$D:$M,10,0)</f>
        <v>4703.6</v>
      </c>
      <c r="L105" s="14">
        <f t="shared" si="14"/>
        <v>0.581377272727273</v>
      </c>
      <c r="M105" s="14">
        <f t="shared" si="15"/>
        <v>0.517103948682895</v>
      </c>
    </row>
    <row r="106" spans="1:13">
      <c r="A106" s="9">
        <v>116482</v>
      </c>
      <c r="B106" s="9" t="s">
        <v>199</v>
      </c>
      <c r="C106" s="9" t="s">
        <v>188</v>
      </c>
      <c r="D106" s="10" t="s">
        <v>31</v>
      </c>
      <c r="E106" s="11">
        <v>5980</v>
      </c>
      <c r="F106" s="11">
        <f t="shared" si="12"/>
        <v>23920</v>
      </c>
      <c r="G106" s="11">
        <v>1977.586</v>
      </c>
      <c r="H106" s="11">
        <f t="shared" si="13"/>
        <v>7910.344</v>
      </c>
      <c r="I106" s="13" t="s">
        <v>200</v>
      </c>
      <c r="J106" s="3">
        <f>VLOOKUP(A:A,[1]查询时间段分门店销售汇总!$D:$L,9,0)</f>
        <v>19570.69</v>
      </c>
      <c r="K106" s="3">
        <f>VLOOKUP(A:A,[1]查询时间段分门店销售汇总!$D:$M,10,0)</f>
        <v>6298.81</v>
      </c>
      <c r="L106" s="14">
        <f t="shared" si="14"/>
        <v>0.818172658862876</v>
      </c>
      <c r="M106" s="14">
        <f t="shared" si="15"/>
        <v>0.796275105102888</v>
      </c>
    </row>
    <row r="107" spans="1:13">
      <c r="A107" s="9">
        <v>373</v>
      </c>
      <c r="B107" s="9" t="s">
        <v>201</v>
      </c>
      <c r="C107" s="9" t="s">
        <v>188</v>
      </c>
      <c r="D107" s="10" t="s">
        <v>23</v>
      </c>
      <c r="E107" s="11">
        <v>11232</v>
      </c>
      <c r="F107" s="11">
        <f t="shared" si="12"/>
        <v>44928</v>
      </c>
      <c r="G107" s="11">
        <v>3638.0448</v>
      </c>
      <c r="H107" s="11">
        <f t="shared" si="13"/>
        <v>14552.1792</v>
      </c>
      <c r="I107" s="13" t="s">
        <v>202</v>
      </c>
      <c r="J107" s="3">
        <f>VLOOKUP(A:A,[1]查询时间段分门店销售汇总!$D:$L,9,0)</f>
        <v>35175.91</v>
      </c>
      <c r="K107" s="3">
        <f>VLOOKUP(A:A,[1]查询时间段分门店销售汇总!$D:$M,10,0)</f>
        <v>9174.28</v>
      </c>
      <c r="L107" s="14">
        <f t="shared" si="14"/>
        <v>0.782939592236467</v>
      </c>
      <c r="M107" s="14">
        <f t="shared" si="15"/>
        <v>0.630440284847509</v>
      </c>
    </row>
    <row r="108" spans="1:13">
      <c r="A108" s="9">
        <v>723</v>
      </c>
      <c r="B108" s="9" t="s">
        <v>203</v>
      </c>
      <c r="C108" s="9" t="s">
        <v>188</v>
      </c>
      <c r="D108" s="10" t="s">
        <v>31</v>
      </c>
      <c r="E108" s="11">
        <v>5720</v>
      </c>
      <c r="F108" s="11">
        <f t="shared" si="12"/>
        <v>22880</v>
      </c>
      <c r="G108" s="11">
        <v>1822.392</v>
      </c>
      <c r="H108" s="11">
        <f t="shared" si="13"/>
        <v>7289.568</v>
      </c>
      <c r="I108" s="13" t="s">
        <v>204</v>
      </c>
      <c r="J108" s="3">
        <f>VLOOKUP(A:A,[1]查询时间段分门店销售汇总!$D:$L,9,0)</f>
        <v>14558.48</v>
      </c>
      <c r="K108" s="3">
        <f>VLOOKUP(A:A,[1]查询时间段分门店销售汇总!$D:$M,10,0)</f>
        <v>5117.28</v>
      </c>
      <c r="L108" s="14">
        <f t="shared" si="14"/>
        <v>0.636297202797203</v>
      </c>
      <c r="M108" s="14">
        <f t="shared" si="15"/>
        <v>0.70200044776316</v>
      </c>
    </row>
    <row r="109" spans="1:13">
      <c r="A109" s="9">
        <v>113299</v>
      </c>
      <c r="B109" s="9" t="s">
        <v>205</v>
      </c>
      <c r="C109" s="9" t="s">
        <v>188</v>
      </c>
      <c r="D109" s="10" t="s">
        <v>31</v>
      </c>
      <c r="E109" s="11">
        <v>5197.73913043478</v>
      </c>
      <c r="F109" s="11">
        <f t="shared" si="12"/>
        <v>20790.9565217391</v>
      </c>
      <c r="G109" s="11">
        <v>1648.20307826087</v>
      </c>
      <c r="H109" s="11">
        <f t="shared" si="13"/>
        <v>6592.81231304348</v>
      </c>
      <c r="I109" s="13" t="s">
        <v>206</v>
      </c>
      <c r="J109" s="3">
        <f>VLOOKUP(A:A,[1]查询时间段分门店销售汇总!$D:$L,9,0)</f>
        <v>11299.24</v>
      </c>
      <c r="K109" s="3">
        <f>VLOOKUP(A:A,[1]查询时间段分门店销售汇总!$D:$M,10,0)</f>
        <v>3293.39</v>
      </c>
      <c r="L109" s="14">
        <f t="shared" si="14"/>
        <v>0.543468983169941</v>
      </c>
      <c r="M109" s="14">
        <f t="shared" si="15"/>
        <v>0.499542508359328</v>
      </c>
    </row>
    <row r="110" spans="1:13">
      <c r="A110" s="9">
        <v>744</v>
      </c>
      <c r="B110" s="9" t="s">
        <v>207</v>
      </c>
      <c r="C110" s="9" t="s">
        <v>188</v>
      </c>
      <c r="D110" s="10" t="s">
        <v>23</v>
      </c>
      <c r="E110" s="11">
        <v>9766.95652173913</v>
      </c>
      <c r="F110" s="11">
        <f t="shared" si="12"/>
        <v>39067.8260869565</v>
      </c>
      <c r="G110" s="11">
        <v>3096.1252173913</v>
      </c>
      <c r="H110" s="11">
        <f t="shared" si="13"/>
        <v>12384.5008695652</v>
      </c>
      <c r="I110" s="13" t="s">
        <v>208</v>
      </c>
      <c r="J110" s="3">
        <f>VLOOKUP(A:A,[1]查询时间段分门店销售汇总!$D:$L,9,0)</f>
        <v>23418.57</v>
      </c>
      <c r="K110" s="3">
        <f>VLOOKUP(A:A,[1]查询时间段分门店销售汇总!$D:$M,10,0)</f>
        <v>7779.3</v>
      </c>
      <c r="L110" s="14">
        <f t="shared" si="14"/>
        <v>0.599433660523505</v>
      </c>
      <c r="M110" s="14">
        <f t="shared" si="15"/>
        <v>0.628148044231444</v>
      </c>
    </row>
    <row r="111" spans="1:13">
      <c r="A111" s="9">
        <v>585</v>
      </c>
      <c r="B111" s="9" t="s">
        <v>209</v>
      </c>
      <c r="C111" s="9" t="s">
        <v>188</v>
      </c>
      <c r="D111" s="10" t="s">
        <v>23</v>
      </c>
      <c r="E111" s="11">
        <v>10920</v>
      </c>
      <c r="F111" s="11">
        <f t="shared" si="12"/>
        <v>43680</v>
      </c>
      <c r="G111" s="11">
        <v>3395.028</v>
      </c>
      <c r="H111" s="11">
        <f t="shared" si="13"/>
        <v>13580.112</v>
      </c>
      <c r="I111" s="13" t="s">
        <v>210</v>
      </c>
      <c r="J111" s="3">
        <f>VLOOKUP(A:A,[1]查询时间段分门店销售汇总!$D:$L,9,0)</f>
        <v>27615.85</v>
      </c>
      <c r="K111" s="3">
        <f>VLOOKUP(A:A,[1]查询时间段分门店销售汇总!$D:$M,10,0)</f>
        <v>8300.56</v>
      </c>
      <c r="L111" s="14">
        <f t="shared" si="14"/>
        <v>0.632230998168498</v>
      </c>
      <c r="M111" s="14">
        <f t="shared" si="15"/>
        <v>0.611229126828998</v>
      </c>
    </row>
    <row r="112" spans="1:13">
      <c r="A112" s="9">
        <v>102479</v>
      </c>
      <c r="B112" s="9" t="s">
        <v>211</v>
      </c>
      <c r="C112" s="9" t="s">
        <v>188</v>
      </c>
      <c r="D112" s="10" t="s">
        <v>31</v>
      </c>
      <c r="E112" s="11">
        <v>5720</v>
      </c>
      <c r="F112" s="11">
        <f t="shared" si="12"/>
        <v>22880</v>
      </c>
      <c r="G112" s="11">
        <v>1758.328</v>
      </c>
      <c r="H112" s="11">
        <f t="shared" si="13"/>
        <v>7033.312</v>
      </c>
      <c r="I112" s="13" t="s">
        <v>212</v>
      </c>
      <c r="J112" s="3">
        <f>VLOOKUP(A:A,[1]查询时间段分门店销售汇总!$D:$L,9,0)</f>
        <v>12728.55</v>
      </c>
      <c r="K112" s="3">
        <f>VLOOKUP(A:A,[1]查询时间段分门店销售汇总!$D:$M,10,0)</f>
        <v>4373.12</v>
      </c>
      <c r="L112" s="14">
        <f t="shared" si="14"/>
        <v>0.556317744755245</v>
      </c>
      <c r="M112" s="14">
        <f t="shared" si="15"/>
        <v>0.621772502058774</v>
      </c>
    </row>
    <row r="113" spans="1:13">
      <c r="A113" s="9">
        <v>572</v>
      </c>
      <c r="B113" s="9" t="s">
        <v>213</v>
      </c>
      <c r="C113" s="9" t="s">
        <v>188</v>
      </c>
      <c r="D113" s="10" t="s">
        <v>31</v>
      </c>
      <c r="E113" s="11">
        <v>7460.86956521739</v>
      </c>
      <c r="F113" s="11">
        <f t="shared" si="12"/>
        <v>29843.4782608696</v>
      </c>
      <c r="G113" s="11">
        <v>2271.8347826087</v>
      </c>
      <c r="H113" s="11">
        <f t="shared" si="13"/>
        <v>9087.3391304348</v>
      </c>
      <c r="I113" s="13" t="s">
        <v>214</v>
      </c>
      <c r="J113" s="3">
        <f>VLOOKUP(A:A,[1]查询时间段分门店销售汇总!$D:$L,9,0)</f>
        <v>25265.45</v>
      </c>
      <c r="K113" s="3">
        <f>VLOOKUP(A:A,[1]查询时间段分门店销售汇总!$D:$M,10,0)</f>
        <v>7675.9</v>
      </c>
      <c r="L113" s="14">
        <f t="shared" si="14"/>
        <v>0.846598703379952</v>
      </c>
      <c r="M113" s="14">
        <f t="shared" si="15"/>
        <v>0.844680702439321</v>
      </c>
    </row>
    <row r="114" spans="1:13">
      <c r="A114" s="9">
        <v>747</v>
      </c>
      <c r="B114" s="9" t="s">
        <v>215</v>
      </c>
      <c r="C114" s="9" t="s">
        <v>188</v>
      </c>
      <c r="D114" s="10" t="s">
        <v>20</v>
      </c>
      <c r="E114" s="11">
        <v>8790.26086956522</v>
      </c>
      <c r="F114" s="11">
        <f t="shared" si="12"/>
        <v>35161.0434782609</v>
      </c>
      <c r="G114" s="11">
        <v>2413.80563478261</v>
      </c>
      <c r="H114" s="11">
        <f t="shared" si="13"/>
        <v>9655.22253913044</v>
      </c>
      <c r="I114" s="13" t="s">
        <v>216</v>
      </c>
      <c r="J114" s="3">
        <f>VLOOKUP(A:A,[1]查询时间段分门店销售汇总!$D:$L,9,0)</f>
        <v>24468.53</v>
      </c>
      <c r="K114" s="3">
        <f>VLOOKUP(A:A,[1]查询时间段分门店销售汇总!$D:$M,10,0)</f>
        <v>6015.13</v>
      </c>
      <c r="L114" s="14">
        <f t="shared" si="14"/>
        <v>0.695898857925767</v>
      </c>
      <c r="M114" s="14">
        <f t="shared" si="15"/>
        <v>0.622992372845062</v>
      </c>
    </row>
    <row r="115" spans="1:13">
      <c r="A115" s="9">
        <v>308</v>
      </c>
      <c r="B115" s="9" t="s">
        <v>217</v>
      </c>
      <c r="C115" s="9" t="s">
        <v>188</v>
      </c>
      <c r="D115" s="10" t="s">
        <v>31</v>
      </c>
      <c r="E115" s="11">
        <v>6836.86956521739</v>
      </c>
      <c r="F115" s="11">
        <f t="shared" si="12"/>
        <v>27347.4782608696</v>
      </c>
      <c r="G115" s="11">
        <v>2187.79826086957</v>
      </c>
      <c r="H115" s="11">
        <f t="shared" si="13"/>
        <v>8751.19304347828</v>
      </c>
      <c r="I115" s="13">
        <v>0.32</v>
      </c>
      <c r="J115" s="3">
        <f>VLOOKUP(A:A,[1]查询时间段分门店销售汇总!$D:$L,9,0)</f>
        <v>13984.15</v>
      </c>
      <c r="K115" s="3">
        <f>VLOOKUP(A:A,[1]查询时间段分门店销售汇总!$D:$M,10,0)</f>
        <v>5745.49</v>
      </c>
      <c r="L115" s="14">
        <f t="shared" si="14"/>
        <v>0.511350621311558</v>
      </c>
      <c r="M115" s="14">
        <f t="shared" si="15"/>
        <v>0.656537911054511</v>
      </c>
    </row>
    <row r="116" spans="1:13">
      <c r="A116" s="9">
        <v>724</v>
      </c>
      <c r="B116" s="9" t="s">
        <v>218</v>
      </c>
      <c r="C116" s="9" t="s">
        <v>188</v>
      </c>
      <c r="D116" s="10" t="s">
        <v>23</v>
      </c>
      <c r="E116" s="11">
        <v>9156.52173913043</v>
      </c>
      <c r="F116" s="11">
        <f t="shared" si="12"/>
        <v>36626.0869565217</v>
      </c>
      <c r="G116" s="11">
        <v>2746.95652173913</v>
      </c>
      <c r="H116" s="11">
        <f t="shared" si="13"/>
        <v>10987.8260869565</v>
      </c>
      <c r="I116" s="13">
        <v>0.3</v>
      </c>
      <c r="J116" s="3">
        <f>VLOOKUP(A:A,[1]查询时间段分门店销售汇总!$D:$L,9,0)</f>
        <v>21259.93</v>
      </c>
      <c r="K116" s="3">
        <f>VLOOKUP(A:A,[1]查询时间段分门店销售汇总!$D:$M,10,0)</f>
        <v>6216.85</v>
      </c>
      <c r="L116" s="14">
        <f t="shared" si="14"/>
        <v>0.580458677587845</v>
      </c>
      <c r="M116" s="14">
        <f t="shared" si="15"/>
        <v>0.565794357391581</v>
      </c>
    </row>
    <row r="117" spans="1:13">
      <c r="A117" s="9">
        <v>581</v>
      </c>
      <c r="B117" s="9" t="s">
        <v>219</v>
      </c>
      <c r="C117" s="9" t="s">
        <v>188</v>
      </c>
      <c r="D117" s="10" t="s">
        <v>23</v>
      </c>
      <c r="E117" s="11">
        <v>10377.3913043478</v>
      </c>
      <c r="F117" s="11">
        <f t="shared" si="12"/>
        <v>41509.5652173912</v>
      </c>
      <c r="G117" s="11">
        <v>3093.50034782609</v>
      </c>
      <c r="H117" s="11">
        <f t="shared" si="13"/>
        <v>12374.0013913044</v>
      </c>
      <c r="I117" s="13">
        <v>0.2981</v>
      </c>
      <c r="J117" s="3">
        <f>VLOOKUP(A:A,[1]查询时间段分门店销售汇总!$D:$L,9,0)</f>
        <v>29689.79</v>
      </c>
      <c r="K117" s="3">
        <f>VLOOKUP(A:A,[1]查询时间段分门店销售汇总!$D:$M,10,0)</f>
        <v>7458.98</v>
      </c>
      <c r="L117" s="14">
        <f t="shared" si="14"/>
        <v>0.715251770152507</v>
      </c>
      <c r="M117" s="14">
        <f t="shared" si="15"/>
        <v>0.60279450148128</v>
      </c>
    </row>
    <row r="118" spans="1:13">
      <c r="A118" s="9">
        <v>337</v>
      </c>
      <c r="B118" s="9" t="s">
        <v>220</v>
      </c>
      <c r="C118" s="9" t="s">
        <v>188</v>
      </c>
      <c r="D118" s="10" t="s">
        <v>70</v>
      </c>
      <c r="E118" s="11">
        <v>28486.9565217391</v>
      </c>
      <c r="F118" s="11">
        <f t="shared" si="12"/>
        <v>113947.826086956</v>
      </c>
      <c r="G118" s="11">
        <v>7976.34782608696</v>
      </c>
      <c r="H118" s="11">
        <f t="shared" si="13"/>
        <v>31905.3913043478</v>
      </c>
      <c r="I118" s="13">
        <v>0.28</v>
      </c>
      <c r="J118" s="3">
        <f>VLOOKUP(A:A,[1]查询时间段分门店销售汇总!$D:$L,9,0)</f>
        <v>85596.73</v>
      </c>
      <c r="K118" s="3">
        <f>VLOOKUP(A:A,[1]查询时间段分门店销售汇总!$D:$M,10,0)</f>
        <v>24162.45</v>
      </c>
      <c r="L118" s="14">
        <f t="shared" si="14"/>
        <v>0.751192303876682</v>
      </c>
      <c r="M118" s="14">
        <f t="shared" si="15"/>
        <v>0.757315582482994</v>
      </c>
    </row>
    <row r="119" spans="1:13">
      <c r="A119" s="9">
        <v>128640</v>
      </c>
      <c r="B119" s="9" t="s">
        <v>221</v>
      </c>
      <c r="C119" s="9" t="s">
        <v>188</v>
      </c>
      <c r="D119" s="10" t="s">
        <v>185</v>
      </c>
      <c r="E119" s="11">
        <v>2984.34782608696</v>
      </c>
      <c r="F119" s="11">
        <f t="shared" si="12"/>
        <v>11937.3913043478</v>
      </c>
      <c r="G119" s="11">
        <v>835.617391304348</v>
      </c>
      <c r="H119" s="11">
        <f t="shared" si="13"/>
        <v>3342.46956521739</v>
      </c>
      <c r="I119" s="13">
        <v>0.28</v>
      </c>
      <c r="J119" s="3">
        <f>VLOOKUP(A:A,[1]查询时间段分门店销售汇总!$D:$L,9,0)</f>
        <v>17320.27</v>
      </c>
      <c r="K119" s="3">
        <f>VLOOKUP(A:A,[1]查询时间段分门店销售汇总!$D:$M,10,0)</f>
        <v>3187.64</v>
      </c>
      <c r="L119" s="14">
        <f t="shared" si="14"/>
        <v>1.45092588141026</v>
      </c>
      <c r="M119" s="14">
        <f t="shared" si="15"/>
        <v>0.953678092740593</v>
      </c>
    </row>
    <row r="120" spans="1:13">
      <c r="A120" s="9">
        <v>114685</v>
      </c>
      <c r="B120" s="9" t="s">
        <v>222</v>
      </c>
      <c r="C120" s="9" t="s">
        <v>188</v>
      </c>
      <c r="D120" s="10" t="s">
        <v>70</v>
      </c>
      <c r="E120" s="11">
        <v>36060.8695652174</v>
      </c>
      <c r="F120" s="11">
        <f t="shared" si="12"/>
        <v>144243.47826087</v>
      </c>
      <c r="G120" s="11">
        <v>7933.39130434783</v>
      </c>
      <c r="H120" s="11">
        <f t="shared" si="13"/>
        <v>31733.5652173913</v>
      </c>
      <c r="I120" s="13">
        <v>0.22</v>
      </c>
      <c r="J120" s="3">
        <f>VLOOKUP(A:A,[1]查询时间段分门店销售汇总!$D:$L,9,0)</f>
        <v>97051.91</v>
      </c>
      <c r="K120" s="3">
        <f>VLOOKUP(A:A,[1]查询时间段分门店销售汇总!$D:$M,10,0)</f>
        <v>20337.95</v>
      </c>
      <c r="L120" s="14">
        <f t="shared" si="14"/>
        <v>0.672833955268867</v>
      </c>
      <c r="M120" s="14">
        <f t="shared" si="15"/>
        <v>0.640897102505645</v>
      </c>
    </row>
    <row r="121" spans="1:13">
      <c r="A121" s="9">
        <v>114844</v>
      </c>
      <c r="B121" s="9" t="s">
        <v>223</v>
      </c>
      <c r="C121" s="9" t="s">
        <v>188</v>
      </c>
      <c r="D121" s="10" t="s">
        <v>23</v>
      </c>
      <c r="E121" s="11">
        <v>10693.9130434783</v>
      </c>
      <c r="F121" s="11">
        <f t="shared" si="12"/>
        <v>42775.6521739132</v>
      </c>
      <c r="G121" s="11">
        <v>2352.66086956522</v>
      </c>
      <c r="H121" s="11">
        <f t="shared" si="13"/>
        <v>9410.64347826088</v>
      </c>
      <c r="I121" s="13">
        <v>0.22</v>
      </c>
      <c r="J121" s="3">
        <f>VLOOKUP(A:A,[1]查询时间段分门店销售汇总!$D:$L,9,0)</f>
        <v>17975.85</v>
      </c>
      <c r="K121" s="3">
        <f>VLOOKUP(A:A,[1]查询时间段分门店销售汇总!$D:$M,10,0)</f>
        <v>4737.92</v>
      </c>
      <c r="L121" s="14">
        <f t="shared" si="14"/>
        <v>0.420235556594567</v>
      </c>
      <c r="M121" s="14">
        <f t="shared" si="15"/>
        <v>0.503463977882582</v>
      </c>
    </row>
    <row r="122" spans="1:13">
      <c r="A122" s="9">
        <v>113008</v>
      </c>
      <c r="B122" s="9" t="s">
        <v>224</v>
      </c>
      <c r="C122" s="9" t="s">
        <v>188</v>
      </c>
      <c r="D122" s="10" t="s">
        <v>31</v>
      </c>
      <c r="E122" s="11">
        <v>7212.17391304348</v>
      </c>
      <c r="F122" s="11">
        <f t="shared" si="12"/>
        <v>28848.6956521739</v>
      </c>
      <c r="G122" s="11">
        <v>1586.67826086957</v>
      </c>
      <c r="H122" s="11">
        <f t="shared" si="13"/>
        <v>6346.71304347828</v>
      </c>
      <c r="I122" s="13">
        <v>0.22</v>
      </c>
      <c r="J122" s="3">
        <f>VLOOKUP(A:A,[1]查询时间段分门店销售汇总!$D:$L,9,0)</f>
        <v>28271.74</v>
      </c>
      <c r="K122" s="3">
        <f>VLOOKUP(A:A,[1]查询时间段分门店销售汇总!$D:$M,10,0)</f>
        <v>4748.42</v>
      </c>
      <c r="L122" s="14">
        <f t="shared" si="14"/>
        <v>0.980000632987702</v>
      </c>
      <c r="M122" s="14">
        <f t="shared" si="15"/>
        <v>0.748169953087662</v>
      </c>
    </row>
    <row r="123" spans="1:13">
      <c r="A123" s="9">
        <v>517</v>
      </c>
      <c r="B123" s="9" t="s">
        <v>225</v>
      </c>
      <c r="C123" s="9" t="s">
        <v>188</v>
      </c>
      <c r="D123" s="10" t="s">
        <v>70</v>
      </c>
      <c r="E123" s="11">
        <v>29673.9130434783</v>
      </c>
      <c r="F123" s="11">
        <f t="shared" si="12"/>
        <v>118695.652173913</v>
      </c>
      <c r="G123" s="11">
        <v>6231.52173913043</v>
      </c>
      <c r="H123" s="11">
        <f t="shared" si="13"/>
        <v>24926.0869565217</v>
      </c>
      <c r="I123" s="13">
        <v>0.21</v>
      </c>
      <c r="J123" s="3">
        <f>VLOOKUP(A:A,[1]查询时间段分门店销售汇总!$D:$L,9,0)</f>
        <v>139402.86</v>
      </c>
      <c r="K123" s="3">
        <f>VLOOKUP(A:A,[1]查询时间段分门店销售汇总!$D:$M,10,0)</f>
        <v>24423.24</v>
      </c>
      <c r="L123" s="14">
        <f t="shared" si="14"/>
        <v>1.17445632967033</v>
      </c>
      <c r="M123" s="14">
        <f t="shared" si="15"/>
        <v>0.979826478283623</v>
      </c>
    </row>
    <row r="124" spans="1:13">
      <c r="A124" s="9">
        <v>117923</v>
      </c>
      <c r="B124" s="9" t="s">
        <v>226</v>
      </c>
      <c r="C124" s="9" t="s">
        <v>227</v>
      </c>
      <c r="D124" s="10" t="s">
        <v>15</v>
      </c>
      <c r="E124" s="11">
        <v>4160</v>
      </c>
      <c r="F124" s="11">
        <f t="shared" si="12"/>
        <v>16640</v>
      </c>
      <c r="G124" s="11">
        <v>1331.2</v>
      </c>
      <c r="H124" s="11">
        <f t="shared" si="13"/>
        <v>5324.8</v>
      </c>
      <c r="I124" s="13">
        <v>0.32</v>
      </c>
      <c r="J124" s="3">
        <f>VLOOKUP(A:A,[1]查询时间段分门店销售汇总!$D:$L,9,0)</f>
        <v>12669.03</v>
      </c>
      <c r="K124" s="3">
        <f>VLOOKUP(A:A,[1]查询时间段分门店销售汇总!$D:$M,10,0)</f>
        <v>3887.84</v>
      </c>
      <c r="L124" s="14">
        <f t="shared" si="14"/>
        <v>0.761359975961538</v>
      </c>
      <c r="M124" s="14">
        <f t="shared" si="15"/>
        <v>0.730138221153846</v>
      </c>
    </row>
    <row r="125" spans="1:13">
      <c r="A125" s="9">
        <v>122686</v>
      </c>
      <c r="B125" s="9" t="s">
        <v>228</v>
      </c>
      <c r="C125" s="9" t="s">
        <v>227</v>
      </c>
      <c r="D125" s="10" t="s">
        <v>185</v>
      </c>
      <c r="E125" s="11">
        <v>2486.95652173913</v>
      </c>
      <c r="F125" s="11">
        <f t="shared" si="12"/>
        <v>9947.82608695652</v>
      </c>
      <c r="G125" s="11">
        <v>862.47652173913</v>
      </c>
      <c r="H125" s="11">
        <f t="shared" si="13"/>
        <v>3449.90608695652</v>
      </c>
      <c r="I125" s="13" t="s">
        <v>229</v>
      </c>
      <c r="J125" s="3">
        <f>VLOOKUP(A:A,[1]查询时间段分门店销售汇总!$D:$L,9,0)</f>
        <v>6663.77</v>
      </c>
      <c r="K125" s="3">
        <f>VLOOKUP(A:A,[1]查询时间段分门店销售汇总!$D:$M,10,0)</f>
        <v>2122.95</v>
      </c>
      <c r="L125" s="14">
        <f t="shared" si="14"/>
        <v>0.669871984265734</v>
      </c>
      <c r="M125" s="14">
        <f t="shared" si="15"/>
        <v>0.615364577031965</v>
      </c>
    </row>
    <row r="126" spans="1:13">
      <c r="A126" s="9">
        <v>591</v>
      </c>
      <c r="B126" s="9" t="s">
        <v>230</v>
      </c>
      <c r="C126" s="9" t="s">
        <v>227</v>
      </c>
      <c r="D126" s="10" t="s">
        <v>15</v>
      </c>
      <c r="E126" s="11">
        <v>2735.65217391304</v>
      </c>
      <c r="F126" s="11">
        <f t="shared" si="12"/>
        <v>10942.6086956522</v>
      </c>
      <c r="G126" s="11">
        <v>905.500869565217</v>
      </c>
      <c r="H126" s="11">
        <f t="shared" si="13"/>
        <v>3622.00347826087</v>
      </c>
      <c r="I126" s="13" t="s">
        <v>231</v>
      </c>
      <c r="J126" s="3">
        <f>VLOOKUP(A:A,[1]查询时间段分门店销售汇总!$D:$L,9,0)</f>
        <v>6265.14</v>
      </c>
      <c r="K126" s="3">
        <f>VLOOKUP(A:A,[1]查询时间段分门店销售汇总!$D:$M,10,0)</f>
        <v>1849.04</v>
      </c>
      <c r="L126" s="14">
        <f t="shared" si="14"/>
        <v>0.572545375079465</v>
      </c>
      <c r="M126" s="14">
        <f t="shared" si="15"/>
        <v>0.510501994572305</v>
      </c>
    </row>
    <row r="127" spans="1:13">
      <c r="A127" s="9">
        <v>341</v>
      </c>
      <c r="B127" s="9" t="s">
        <v>232</v>
      </c>
      <c r="C127" s="9" t="s">
        <v>227</v>
      </c>
      <c r="D127" s="10" t="s">
        <v>23</v>
      </c>
      <c r="E127" s="11">
        <v>15871.3043478261</v>
      </c>
      <c r="F127" s="11">
        <f t="shared" si="12"/>
        <v>63485.2173913044</v>
      </c>
      <c r="G127" s="11">
        <v>5240.70469565217</v>
      </c>
      <c r="H127" s="11">
        <f t="shared" si="13"/>
        <v>20962.8187826087</v>
      </c>
      <c r="I127" s="13" t="s">
        <v>146</v>
      </c>
      <c r="J127" s="3">
        <f>VLOOKUP(A:A,[1]查询时间段分门店销售汇总!$D:$L,9,0)</f>
        <v>41755.41</v>
      </c>
      <c r="K127" s="3">
        <f>VLOOKUP(A:A,[1]查询时间段分门店销售汇总!$D:$M,10,0)</f>
        <v>13694.71</v>
      </c>
      <c r="L127" s="14">
        <f t="shared" si="14"/>
        <v>0.657718626725838</v>
      </c>
      <c r="M127" s="14">
        <f t="shared" si="15"/>
        <v>0.65328571228987</v>
      </c>
    </row>
    <row r="128" spans="1:13">
      <c r="A128" s="9">
        <v>594</v>
      </c>
      <c r="B128" s="9" t="s">
        <v>233</v>
      </c>
      <c r="C128" s="9" t="s">
        <v>227</v>
      </c>
      <c r="D128" s="10" t="s">
        <v>31</v>
      </c>
      <c r="E128" s="11">
        <v>6500</v>
      </c>
      <c r="F128" s="11">
        <f t="shared" si="12"/>
        <v>26000</v>
      </c>
      <c r="G128" s="11">
        <v>2134.6</v>
      </c>
      <c r="H128" s="11">
        <f t="shared" si="13"/>
        <v>8538.4</v>
      </c>
      <c r="I128" s="13" t="s">
        <v>234</v>
      </c>
      <c r="J128" s="3">
        <f>VLOOKUP(A:A,[1]查询时间段分门店销售汇总!$D:$L,9,0)</f>
        <v>17228.84</v>
      </c>
      <c r="K128" s="3">
        <f>VLOOKUP(A:A,[1]查询时间段分门店销售汇总!$D:$M,10,0)</f>
        <v>4626.83</v>
      </c>
      <c r="L128" s="14">
        <f t="shared" si="14"/>
        <v>0.662647692307692</v>
      </c>
      <c r="M128" s="14">
        <f t="shared" si="15"/>
        <v>0.541884896467722</v>
      </c>
    </row>
    <row r="129" spans="1:13">
      <c r="A129" s="9">
        <v>123007</v>
      </c>
      <c r="B129" s="9" t="s">
        <v>235</v>
      </c>
      <c r="C129" s="9" t="s">
        <v>227</v>
      </c>
      <c r="D129" s="10" t="s">
        <v>15</v>
      </c>
      <c r="E129" s="11">
        <v>3730.4347826087</v>
      </c>
      <c r="F129" s="11">
        <f t="shared" si="12"/>
        <v>14921.7391304348</v>
      </c>
      <c r="G129" s="11">
        <v>1217.24086956522</v>
      </c>
      <c r="H129" s="11">
        <f t="shared" si="13"/>
        <v>4868.96347826088</v>
      </c>
      <c r="I129" s="13" t="s">
        <v>236</v>
      </c>
      <c r="J129" s="3">
        <f>VLOOKUP(A:A,[1]查询时间段分门店销售汇总!$D:$L,9,0)</f>
        <v>7103.59</v>
      </c>
      <c r="K129" s="3">
        <f>VLOOKUP(A:A,[1]查询时间段分门店销售汇总!$D:$M,10,0)</f>
        <v>2439.19</v>
      </c>
      <c r="L129" s="14">
        <f t="shared" si="14"/>
        <v>0.476056439393939</v>
      </c>
      <c r="M129" s="14">
        <f t="shared" si="15"/>
        <v>0.50096699449289</v>
      </c>
    </row>
    <row r="130" spans="1:13">
      <c r="A130" s="9">
        <v>716</v>
      </c>
      <c r="B130" s="9" t="s">
        <v>237</v>
      </c>
      <c r="C130" s="9" t="s">
        <v>227</v>
      </c>
      <c r="D130" s="10" t="s">
        <v>31</v>
      </c>
      <c r="E130" s="11">
        <v>7212.17391304348</v>
      </c>
      <c r="F130" s="11">
        <f t="shared" si="12"/>
        <v>28848.6956521739</v>
      </c>
      <c r="G130" s="11">
        <v>2308.61686956522</v>
      </c>
      <c r="H130" s="11">
        <f t="shared" si="13"/>
        <v>9234.46747826088</v>
      </c>
      <c r="I130" s="13" t="s">
        <v>238</v>
      </c>
      <c r="J130" s="3">
        <f>VLOOKUP(A:A,[1]查询时间段分门店销售汇总!$D:$L,9,0)</f>
        <v>17112.25</v>
      </c>
      <c r="K130" s="3">
        <f>VLOOKUP(A:A,[1]查询时间段分门店销售汇总!$D:$M,10,0)</f>
        <v>5043.12</v>
      </c>
      <c r="L130" s="14">
        <f t="shared" si="14"/>
        <v>0.593172398721968</v>
      </c>
      <c r="M130" s="14">
        <f t="shared" si="15"/>
        <v>0.546119200903804</v>
      </c>
    </row>
    <row r="131" spans="1:13">
      <c r="A131" s="9">
        <v>721</v>
      </c>
      <c r="B131" s="9" t="s">
        <v>239</v>
      </c>
      <c r="C131" s="9" t="s">
        <v>227</v>
      </c>
      <c r="D131" s="10" t="s">
        <v>20</v>
      </c>
      <c r="E131" s="11">
        <v>6963.47826086957</v>
      </c>
      <c r="F131" s="11">
        <f t="shared" si="12"/>
        <v>27853.9130434783</v>
      </c>
      <c r="G131" s="11">
        <v>2225.52765217391</v>
      </c>
      <c r="H131" s="11">
        <f t="shared" si="13"/>
        <v>8902.11060869564</v>
      </c>
      <c r="I131" s="13" t="s">
        <v>240</v>
      </c>
      <c r="J131" s="3">
        <f>VLOOKUP(A:A,[1]查询时间段分门店销售汇总!$D:$L,9,0)</f>
        <v>23678.41</v>
      </c>
      <c r="K131" s="3">
        <f>VLOOKUP(A:A,[1]查询时间段分门店销售汇总!$D:$M,10,0)</f>
        <v>7744.75</v>
      </c>
      <c r="L131" s="14">
        <f t="shared" si="14"/>
        <v>0.85009276660839</v>
      </c>
      <c r="M131" s="14">
        <f t="shared" si="15"/>
        <v>0.869990313581914</v>
      </c>
    </row>
    <row r="132" spans="1:13">
      <c r="A132" s="9">
        <v>117637</v>
      </c>
      <c r="B132" s="9" t="s">
        <v>241</v>
      </c>
      <c r="C132" s="9" t="s">
        <v>227</v>
      </c>
      <c r="D132" s="10" t="s">
        <v>15</v>
      </c>
      <c r="E132" s="11">
        <v>4160</v>
      </c>
      <c r="F132" s="11">
        <f t="shared" si="12"/>
        <v>16640</v>
      </c>
      <c r="G132" s="11">
        <v>1329.536</v>
      </c>
      <c r="H132" s="11">
        <f t="shared" si="13"/>
        <v>5318.144</v>
      </c>
      <c r="I132" s="13" t="s">
        <v>240</v>
      </c>
      <c r="J132" s="3">
        <f>VLOOKUP(A:A,[1]查询时间段分门店销售汇总!$D:$L,9,0)</f>
        <v>11879.44</v>
      </c>
      <c r="K132" s="3">
        <f>VLOOKUP(A:A,[1]查询时间段分门店销售汇总!$D:$M,10,0)</f>
        <v>2774.57</v>
      </c>
      <c r="L132" s="14">
        <f t="shared" si="14"/>
        <v>0.713908653846154</v>
      </c>
      <c r="M132" s="14">
        <f t="shared" si="15"/>
        <v>0.521717727086743</v>
      </c>
    </row>
    <row r="133" spans="1:13">
      <c r="A133" s="9">
        <v>746</v>
      </c>
      <c r="B133" s="9" t="s">
        <v>242</v>
      </c>
      <c r="C133" s="9" t="s">
        <v>227</v>
      </c>
      <c r="D133" s="10" t="s">
        <v>23</v>
      </c>
      <c r="E133" s="11">
        <v>9156.52173913043</v>
      </c>
      <c r="F133" s="11">
        <f t="shared" si="12"/>
        <v>36626.0869565217</v>
      </c>
      <c r="G133" s="11">
        <v>2906.28</v>
      </c>
      <c r="H133" s="11">
        <f t="shared" si="13"/>
        <v>11625.12</v>
      </c>
      <c r="I133" s="13" t="s">
        <v>243</v>
      </c>
      <c r="J133" s="3">
        <f>VLOOKUP(A:A,[1]查询时间段分门店销售汇总!$D:$L,9,0)</f>
        <v>25094.32</v>
      </c>
      <c r="K133" s="3">
        <f>VLOOKUP(A:A,[1]查询时间段分门店销售汇总!$D:$M,10,0)</f>
        <v>6533.6</v>
      </c>
      <c r="L133" s="14">
        <f t="shared" si="14"/>
        <v>0.68514881291548</v>
      </c>
      <c r="M133" s="14">
        <f t="shared" si="15"/>
        <v>0.562024305985659</v>
      </c>
    </row>
    <row r="134" spans="1:13">
      <c r="A134" s="9">
        <v>732</v>
      </c>
      <c r="B134" s="9" t="s">
        <v>244</v>
      </c>
      <c r="C134" s="9" t="s">
        <v>227</v>
      </c>
      <c r="D134" s="10" t="s">
        <v>15</v>
      </c>
      <c r="E134" s="11">
        <v>5460</v>
      </c>
      <c r="F134" s="11">
        <f t="shared" si="12"/>
        <v>21840</v>
      </c>
      <c r="G134" s="11">
        <v>1724.814</v>
      </c>
      <c r="H134" s="11">
        <f t="shared" si="13"/>
        <v>6899.256</v>
      </c>
      <c r="I134" s="13" t="s">
        <v>245</v>
      </c>
      <c r="J134" s="3">
        <f>VLOOKUP(A:A,[1]查询时间段分门店销售汇总!$D:$L,9,0)</f>
        <v>13212.76</v>
      </c>
      <c r="K134" s="3">
        <f>VLOOKUP(A:A,[1]查询时间段分门店销售汇总!$D:$M,10,0)</f>
        <v>4388.85</v>
      </c>
      <c r="L134" s="14">
        <f t="shared" si="14"/>
        <v>0.604979853479854</v>
      </c>
      <c r="M134" s="14">
        <f t="shared" si="15"/>
        <v>0.636133809210732</v>
      </c>
    </row>
    <row r="135" spans="1:13">
      <c r="A135" s="9">
        <v>717</v>
      </c>
      <c r="B135" s="9" t="s">
        <v>246</v>
      </c>
      <c r="C135" s="9" t="s">
        <v>227</v>
      </c>
      <c r="D135" s="10" t="s">
        <v>20</v>
      </c>
      <c r="E135" s="11">
        <v>6963.47826086957</v>
      </c>
      <c r="F135" s="11">
        <f t="shared" si="12"/>
        <v>27853.9130434783</v>
      </c>
      <c r="G135" s="11">
        <v>2193.49565217391</v>
      </c>
      <c r="H135" s="11">
        <f t="shared" si="13"/>
        <v>8773.98260869564</v>
      </c>
      <c r="I135" s="13" t="s">
        <v>247</v>
      </c>
      <c r="J135" s="3">
        <f>VLOOKUP(A:A,[1]查询时间段分门店销售汇总!$D:$L,9,0)</f>
        <v>22690.89</v>
      </c>
      <c r="K135" s="3">
        <f>VLOOKUP(A:A,[1]查询时间段分门店销售汇总!$D:$M,10,0)</f>
        <v>5452.93</v>
      </c>
      <c r="L135" s="14">
        <f t="shared" si="14"/>
        <v>0.814639220154844</v>
      </c>
      <c r="M135" s="14">
        <f t="shared" si="15"/>
        <v>0.621488580863582</v>
      </c>
    </row>
    <row r="136" spans="1:13">
      <c r="A136" s="9">
        <v>549</v>
      </c>
      <c r="B136" s="9" t="s">
        <v>248</v>
      </c>
      <c r="C136" s="9" t="s">
        <v>227</v>
      </c>
      <c r="D136" s="10" t="s">
        <v>17</v>
      </c>
      <c r="E136" s="11">
        <v>4725.21739130435</v>
      </c>
      <c r="F136" s="11">
        <f t="shared" si="12"/>
        <v>18900.8695652174</v>
      </c>
      <c r="G136" s="11">
        <v>1473.3227826087</v>
      </c>
      <c r="H136" s="11">
        <f t="shared" si="13"/>
        <v>5893.2911304348</v>
      </c>
      <c r="I136" s="13" t="s">
        <v>48</v>
      </c>
      <c r="J136" s="3">
        <f>VLOOKUP(A:A,[1]查询时间段分门店销售汇总!$D:$L,9,0)</f>
        <v>14774.51</v>
      </c>
      <c r="K136" s="3">
        <f>VLOOKUP(A:A,[1]查询时间段分门店销售汇总!$D:$M,10,0)</f>
        <v>3923.74</v>
      </c>
      <c r="L136" s="14">
        <f t="shared" si="14"/>
        <v>0.781684141516378</v>
      </c>
      <c r="M136" s="14">
        <f t="shared" si="15"/>
        <v>0.665797754286493</v>
      </c>
    </row>
    <row r="137" spans="1:13">
      <c r="A137" s="9">
        <v>102564</v>
      </c>
      <c r="B137" s="9" t="s">
        <v>249</v>
      </c>
      <c r="C137" s="9" t="s">
        <v>227</v>
      </c>
      <c r="D137" s="10" t="s">
        <v>17</v>
      </c>
      <c r="E137" s="11">
        <v>5525</v>
      </c>
      <c r="F137" s="11">
        <f t="shared" si="12"/>
        <v>22100</v>
      </c>
      <c r="G137" s="11">
        <v>1711.645</v>
      </c>
      <c r="H137" s="11">
        <f t="shared" si="13"/>
        <v>6846.58</v>
      </c>
      <c r="I137" s="13" t="s">
        <v>250</v>
      </c>
      <c r="J137" s="3">
        <f>VLOOKUP(A:A,[1]查询时间段分门店销售汇总!$D:$L,9,0)</f>
        <v>18843.67</v>
      </c>
      <c r="K137" s="3">
        <f>VLOOKUP(A:A,[1]查询时间段分门店销售汇总!$D:$M,10,0)</f>
        <v>5366.14</v>
      </c>
      <c r="L137" s="14">
        <f t="shared" si="14"/>
        <v>0.852654751131222</v>
      </c>
      <c r="M137" s="14">
        <f t="shared" si="15"/>
        <v>0.783769414802719</v>
      </c>
    </row>
    <row r="138" spans="1:13">
      <c r="A138" s="9">
        <v>104533</v>
      </c>
      <c r="B138" s="9" t="s">
        <v>251</v>
      </c>
      <c r="C138" s="9" t="s">
        <v>227</v>
      </c>
      <c r="D138" s="10" t="s">
        <v>15</v>
      </c>
      <c r="E138" s="11">
        <v>5200</v>
      </c>
      <c r="F138" s="11">
        <f t="shared" si="12"/>
        <v>20800</v>
      </c>
      <c r="G138" s="11">
        <v>1607.32</v>
      </c>
      <c r="H138" s="11">
        <f t="shared" si="13"/>
        <v>6429.28</v>
      </c>
      <c r="I138" s="13" t="s">
        <v>252</v>
      </c>
      <c r="J138" s="3">
        <f>VLOOKUP(A:A,[1]查询时间段分门店销售汇总!$D:$L,9,0)</f>
        <v>12887.14</v>
      </c>
      <c r="K138" s="3">
        <f>VLOOKUP(A:A,[1]查询时间段分门店销售汇总!$D:$M,10,0)</f>
        <v>3945.03</v>
      </c>
      <c r="L138" s="14">
        <f t="shared" si="14"/>
        <v>0.619574038461538</v>
      </c>
      <c r="M138" s="14">
        <f t="shared" si="15"/>
        <v>0.613603700569893</v>
      </c>
    </row>
    <row r="139" spans="1:13">
      <c r="A139" s="9">
        <v>122718</v>
      </c>
      <c r="B139" s="9" t="s">
        <v>253</v>
      </c>
      <c r="C139" s="9" t="s">
        <v>227</v>
      </c>
      <c r="D139" s="10" t="s">
        <v>185</v>
      </c>
      <c r="E139" s="11">
        <v>2486.95652173913</v>
      </c>
      <c r="F139" s="11">
        <f t="shared" si="12"/>
        <v>9947.82608695652</v>
      </c>
      <c r="G139" s="11">
        <v>767.474782608695</v>
      </c>
      <c r="H139" s="11">
        <f t="shared" si="13"/>
        <v>3069.89913043478</v>
      </c>
      <c r="I139" s="13" t="s">
        <v>254</v>
      </c>
      <c r="J139" s="3">
        <f>VLOOKUP(A:A,[1]查询时间段分门店销售汇总!$D:$L,9,0)</f>
        <v>8485.14</v>
      </c>
      <c r="K139" s="3">
        <f>VLOOKUP(A:A,[1]查询时间段分门店销售汇总!$D:$M,10,0)</f>
        <v>2090.12</v>
      </c>
      <c r="L139" s="14">
        <f t="shared" si="14"/>
        <v>0.852964248251748</v>
      </c>
      <c r="M139" s="14">
        <f t="shared" si="15"/>
        <v>0.680843217055142</v>
      </c>
    </row>
    <row r="140" spans="1:13">
      <c r="A140" s="9">
        <v>748</v>
      </c>
      <c r="B140" s="9" t="s">
        <v>255</v>
      </c>
      <c r="C140" s="9" t="s">
        <v>227</v>
      </c>
      <c r="D140" s="10" t="s">
        <v>31</v>
      </c>
      <c r="E140" s="11">
        <v>6466.08695652174</v>
      </c>
      <c r="F140" s="11">
        <f t="shared" si="12"/>
        <v>25864.347826087</v>
      </c>
      <c r="G140" s="11">
        <v>1979.91582608696</v>
      </c>
      <c r="H140" s="11">
        <f t="shared" si="13"/>
        <v>7919.66330434784</v>
      </c>
      <c r="I140" s="13" t="s">
        <v>256</v>
      </c>
      <c r="J140" s="3">
        <f>VLOOKUP(A:A,[1]查询时间段分门店销售汇总!$D:$L,9,0)</f>
        <v>13399.27</v>
      </c>
      <c r="K140" s="3">
        <f>VLOOKUP(A:A,[1]查询时间段分门店销售汇总!$D:$M,10,0)</f>
        <v>3754.87</v>
      </c>
      <c r="L140" s="14">
        <f t="shared" si="14"/>
        <v>0.518059457369553</v>
      </c>
      <c r="M140" s="14">
        <f t="shared" si="15"/>
        <v>0.474119903296723</v>
      </c>
    </row>
    <row r="141" spans="1:13">
      <c r="A141" s="9">
        <v>720</v>
      </c>
      <c r="B141" s="9" t="s">
        <v>257</v>
      </c>
      <c r="C141" s="9" t="s">
        <v>227</v>
      </c>
      <c r="D141" s="10" t="s">
        <v>31</v>
      </c>
      <c r="E141" s="11">
        <v>5471.30434782609</v>
      </c>
      <c r="F141" s="11">
        <f t="shared" si="12"/>
        <v>21885.2173913044</v>
      </c>
      <c r="G141" s="11">
        <v>1669.29495652174</v>
      </c>
      <c r="H141" s="11">
        <f t="shared" si="13"/>
        <v>6677.17982608696</v>
      </c>
      <c r="I141" s="13" t="s">
        <v>258</v>
      </c>
      <c r="J141" s="3">
        <f>VLOOKUP(A:A,[1]查询时间段分门店销售汇总!$D:$L,9,0)</f>
        <v>16060.65</v>
      </c>
      <c r="K141" s="3">
        <f>VLOOKUP(A:A,[1]查询时间段分门店销售汇总!$D:$M,10,0)</f>
        <v>4080.7</v>
      </c>
      <c r="L141" s="14">
        <f t="shared" si="14"/>
        <v>0.733858371741893</v>
      </c>
      <c r="M141" s="14">
        <f t="shared" si="15"/>
        <v>0.611141246197561</v>
      </c>
    </row>
    <row r="142" spans="1:13">
      <c r="A142" s="9">
        <v>539</v>
      </c>
      <c r="B142" s="9" t="s">
        <v>259</v>
      </c>
      <c r="C142" s="9" t="s">
        <v>227</v>
      </c>
      <c r="D142" s="10" t="s">
        <v>20</v>
      </c>
      <c r="E142" s="11">
        <v>6839.13043478261</v>
      </c>
      <c r="F142" s="11">
        <f t="shared" si="12"/>
        <v>27356.5217391304</v>
      </c>
      <c r="G142" s="11">
        <v>2060.63</v>
      </c>
      <c r="H142" s="11">
        <f t="shared" si="13"/>
        <v>8242.52</v>
      </c>
      <c r="I142" s="13" t="s">
        <v>260</v>
      </c>
      <c r="J142" s="3">
        <f>VLOOKUP(A:A,[1]查询时间段分门店销售汇总!$D:$L,9,0)</f>
        <v>21940.99</v>
      </c>
      <c r="K142" s="3">
        <f>VLOOKUP(A:A,[1]查询时间段分门店销售汇总!$D:$M,10,0)</f>
        <v>5473.53</v>
      </c>
      <c r="L142" s="14">
        <f t="shared" si="14"/>
        <v>0.802038731722824</v>
      </c>
      <c r="M142" s="14">
        <f t="shared" si="15"/>
        <v>0.664060263123414</v>
      </c>
    </row>
    <row r="143" spans="1:13">
      <c r="A143" s="9">
        <v>107728</v>
      </c>
      <c r="B143" s="9" t="s">
        <v>261</v>
      </c>
      <c r="C143" s="9" t="s">
        <v>227</v>
      </c>
      <c r="D143" s="10" t="s">
        <v>31</v>
      </c>
      <c r="E143" s="11">
        <v>6330.4347826087</v>
      </c>
      <c r="F143" s="11">
        <f t="shared" si="12"/>
        <v>25321.7391304348</v>
      </c>
      <c r="G143" s="11">
        <v>1876.97391304348</v>
      </c>
      <c r="H143" s="11">
        <f t="shared" si="13"/>
        <v>7507.89565217392</v>
      </c>
      <c r="I143" s="13" t="s">
        <v>262</v>
      </c>
      <c r="J143" s="3">
        <f>VLOOKUP(A:A,[1]查询时间段分门店销售汇总!$D:$L,9,0)</f>
        <v>17974.39</v>
      </c>
      <c r="K143" s="3">
        <f>VLOOKUP(A:A,[1]查询时间段分门店销售汇总!$D:$M,10,0)</f>
        <v>4761.9</v>
      </c>
      <c r="L143" s="14">
        <f t="shared" si="14"/>
        <v>0.709840264423076</v>
      </c>
      <c r="M143" s="14">
        <f t="shared" si="15"/>
        <v>0.634252288605155</v>
      </c>
    </row>
    <row r="144" spans="1:13">
      <c r="A144" s="9">
        <v>111400</v>
      </c>
      <c r="B144" s="9" t="s">
        <v>263</v>
      </c>
      <c r="C144" s="9" t="s">
        <v>227</v>
      </c>
      <c r="D144" s="10" t="s">
        <v>23</v>
      </c>
      <c r="E144" s="11">
        <v>11700</v>
      </c>
      <c r="F144" s="11">
        <f t="shared" si="12"/>
        <v>46800</v>
      </c>
      <c r="G144" s="11">
        <v>2457</v>
      </c>
      <c r="H144" s="11">
        <f t="shared" si="13"/>
        <v>9828</v>
      </c>
      <c r="I144" s="13">
        <v>0.21</v>
      </c>
      <c r="J144" s="3">
        <f>VLOOKUP(A:A,[1]查询时间段分门店销售汇总!$D:$L,9,0)</f>
        <v>29857.67</v>
      </c>
      <c r="K144" s="3">
        <f>VLOOKUP(A:A,[1]查询时间段分门店销售汇总!$D:$M,10,0)</f>
        <v>6636.1</v>
      </c>
      <c r="L144" s="14">
        <f t="shared" si="14"/>
        <v>0.637984401709402</v>
      </c>
      <c r="M144" s="14">
        <f t="shared" si="15"/>
        <v>0.67522385022385</v>
      </c>
    </row>
    <row r="145" spans="5:13">
      <c r="E145" s="4">
        <v>1307589.90869565</v>
      </c>
      <c r="F145" s="11">
        <f t="shared" si="12"/>
        <v>5230359.6347826</v>
      </c>
      <c r="G145" s="3">
        <v>374486.305208261</v>
      </c>
      <c r="H145" s="11">
        <f t="shared" si="13"/>
        <v>1497945.22083304</v>
      </c>
      <c r="I145" s="13">
        <v>0.286394306592515</v>
      </c>
      <c r="J145" s="3" t="e">
        <f>VLOOKUP(A:A,[1]查询时间段分门店销售汇总!$D:$L,9,0)</f>
        <v>#N/A</v>
      </c>
      <c r="K145" s="3" t="e">
        <f>VLOOKUP(A:A,[1]查询时间段分门店销售汇总!$D:$M,10,0)</f>
        <v>#N/A</v>
      </c>
      <c r="L145" s="14" t="e">
        <f t="shared" si="14"/>
        <v>#N/A</v>
      </c>
      <c r="M145" s="14" t="e">
        <f t="shared" si="15"/>
        <v>#N/A</v>
      </c>
    </row>
  </sheetData>
  <autoFilter ref="A1:M145">
    <extLst/>
  </autoFilter>
  <sortState ref="A2:N146">
    <sortCondition ref="I2" descending="1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K13" sqref="K13"/>
    </sheetView>
  </sheetViews>
  <sheetFormatPr defaultColWidth="9" defaultRowHeight="13.5" outlineLevelRow="4" outlineLevelCol="5"/>
  <cols>
    <col min="1" max="1" width="12.875" style="1" customWidth="1"/>
    <col min="2" max="2" width="15.25" style="1" customWidth="1"/>
    <col min="3" max="3" width="9" style="1"/>
    <col min="4" max="4" width="12.875" style="1" customWidth="1"/>
    <col min="5" max="5" width="9.375" style="1" customWidth="1"/>
    <col min="6" max="16384" width="9" style="1"/>
  </cols>
  <sheetData>
    <row r="1" spans="1:6">
      <c r="A1" s="2" t="s">
        <v>0</v>
      </c>
      <c r="B1" s="2" t="s">
        <v>264</v>
      </c>
      <c r="C1" s="2" t="s">
        <v>265</v>
      </c>
      <c r="D1" s="2" t="s">
        <v>266</v>
      </c>
      <c r="E1" s="2" t="s">
        <v>267</v>
      </c>
      <c r="F1" s="3" t="s">
        <v>268</v>
      </c>
    </row>
    <row r="2" spans="1:6">
      <c r="A2" s="3">
        <v>707</v>
      </c>
      <c r="B2" s="3" t="s">
        <v>269</v>
      </c>
      <c r="C2" s="3">
        <v>4311</v>
      </c>
      <c r="D2" s="3" t="s">
        <v>270</v>
      </c>
      <c r="E2" s="3" t="s">
        <v>271</v>
      </c>
      <c r="F2" s="3" t="s">
        <v>272</v>
      </c>
    </row>
    <row r="3" spans="1:6">
      <c r="A3" s="3">
        <v>707</v>
      </c>
      <c r="B3" s="3" t="s">
        <v>273</v>
      </c>
      <c r="C3" s="3">
        <v>12468</v>
      </c>
      <c r="D3" s="3" t="s">
        <v>274</v>
      </c>
      <c r="E3" s="3" t="s">
        <v>271</v>
      </c>
      <c r="F3" s="3" t="s">
        <v>272</v>
      </c>
    </row>
    <row r="4" spans="1:6">
      <c r="A4" s="3">
        <v>707</v>
      </c>
      <c r="B4" s="3" t="s">
        <v>275</v>
      </c>
      <c r="C4" s="3">
        <v>14454</v>
      </c>
      <c r="D4" s="3" t="s">
        <v>274</v>
      </c>
      <c r="E4" s="3" t="s">
        <v>271</v>
      </c>
      <c r="F4" s="3" t="s">
        <v>272</v>
      </c>
    </row>
    <row r="5" spans="1:6">
      <c r="A5" s="3">
        <v>707</v>
      </c>
      <c r="B5" s="3" t="s">
        <v>276</v>
      </c>
      <c r="C5" s="3">
        <v>15329</v>
      </c>
      <c r="D5" s="3" t="s">
        <v>277</v>
      </c>
      <c r="E5" s="3" t="s">
        <v>278</v>
      </c>
      <c r="F5" s="3" t="s">
        <v>272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门店完成情况</vt:lpstr>
      <vt:lpstr>门店加分明细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南风</cp:lastModifiedBy>
  <dcterms:created xsi:type="dcterms:W3CDTF">2023-01-30T05:52:00Z</dcterms:created>
  <dcterms:modified xsi:type="dcterms:W3CDTF">2023-03-09T02:21:32Z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9D7E08486BE04FD788AD2D61A247C3F2</vt:lpwstr>
  </property>
  <property fmtid="{D5CDD505-2E9C-101B-9397-08002B2CF9AE}" pid="4" name="KSOProductBuildVer">
    <vt:lpwstr>2052-11.1.0.13703</vt:lpwstr>
  </property>
</Properties>
</file>