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4"/>
  </bookViews>
  <sheets>
    <sheet name="获奖门店汇总表" sheetId="6" r:id="rId1"/>
    <sheet name="门店完成情况明细表" sheetId="3" r:id="rId2"/>
    <sheet name="各厂家任务品种清单 (1-2月清单)" sheetId="5" r:id="rId3"/>
    <sheet name="厂家奖励政策" sheetId="4" r:id="rId4"/>
    <sheet name="财务报账版" sheetId="7" r:id="rId5"/>
  </sheets>
  <externalReferences>
    <externalReference r:id="rId6"/>
  </externalReferences>
  <definedNames>
    <definedName name="_xlnm._FilterDatabase" localSheetId="0" hidden="1">获奖门店汇总表!$A$2:$K$32</definedName>
    <definedName name="_xlnm._FilterDatabase" localSheetId="1" hidden="1">门店完成情况明细表!$A$2:$BF$146</definedName>
    <definedName name="_xlnm._FilterDatabase" localSheetId="2" hidden="1">'各厂家任务品种清单 (1-2月清单)'!$A$1:$F$168</definedName>
    <definedName name="_xlnm._FilterDatabase" localSheetId="4" hidden="1">财务报账版!$A$2:$K$33</definedName>
  </definedNames>
  <calcPr calcId="144525"/>
</workbook>
</file>

<file path=xl/sharedStrings.xml><?xml version="1.0" encoding="utf-8"?>
<sst xmlns="http://schemas.openxmlformats.org/spreadsheetml/2006/main" count="1240" uniqueCount="519">
  <si>
    <t>2023年</t>
  </si>
  <si>
    <t>门店ID</t>
  </si>
  <si>
    <t>门店名称</t>
  </si>
  <si>
    <t>任务</t>
  </si>
  <si>
    <t>销售金额</t>
  </si>
  <si>
    <t>完成进度</t>
  </si>
  <si>
    <t>完成率排名</t>
  </si>
  <si>
    <t>销售额排名</t>
  </si>
  <si>
    <t>综合排名</t>
  </si>
  <si>
    <t>奖项</t>
  </si>
  <si>
    <t>奖励金额</t>
  </si>
  <si>
    <t>厂家是否已付款</t>
  </si>
  <si>
    <t>四川太极成华区羊子山西路药店（兴元华盛）</t>
  </si>
  <si>
    <t>中山中智系列第1名</t>
  </si>
  <si>
    <t>已联系厂家1个月内付款</t>
  </si>
  <si>
    <t>四川太极新津县五津镇五津西路二药房</t>
  </si>
  <si>
    <t>中山中智系列第2名</t>
  </si>
  <si>
    <t>四川太极红星店</t>
  </si>
  <si>
    <t>中山中智系列第3名</t>
  </si>
  <si>
    <t>四川太极新都区新都街道万和北路药店</t>
  </si>
  <si>
    <t>中美史克系列第1名</t>
  </si>
  <si>
    <t>厂家已对公转款</t>
  </si>
  <si>
    <t>四川太极武侯区科华街药店</t>
  </si>
  <si>
    <t>中美史克系列第3名</t>
  </si>
  <si>
    <t>中美史克系列第2名</t>
  </si>
  <si>
    <t>四川太极锦江区水杉街药店</t>
  </si>
  <si>
    <t>西安杨森系列第1名</t>
  </si>
  <si>
    <t>四川太极高新区泰和二街药店</t>
  </si>
  <si>
    <t>西安杨森系列第2名</t>
  </si>
  <si>
    <t>四川太极金牛区花照壁药店</t>
  </si>
  <si>
    <t>西安杨森系列第3名</t>
  </si>
  <si>
    <t>四川太极光华村街药店</t>
  </si>
  <si>
    <t>西安杨森系列第4名</t>
  </si>
  <si>
    <t>四川太极通盈街药店</t>
  </si>
  <si>
    <t>西安杨森系列第5名</t>
  </si>
  <si>
    <t>四川太极五津西路药店</t>
  </si>
  <si>
    <t>英诺珐系列第1名</t>
  </si>
  <si>
    <t>英诺珐系列第2名</t>
  </si>
  <si>
    <t>四川太极清江东路药店</t>
  </si>
  <si>
    <t>英诺珐系列第3名</t>
  </si>
  <si>
    <t>四川太极青羊区北东街店</t>
  </si>
  <si>
    <t>华邦系列第1名</t>
  </si>
  <si>
    <t>已联系厂家支付</t>
  </si>
  <si>
    <t>四川太极锦江区梨花街药店</t>
  </si>
  <si>
    <t>华邦系列第2名</t>
  </si>
  <si>
    <t>华邦系列第3名</t>
  </si>
  <si>
    <t>四川太极青羊区贝森北路药店</t>
  </si>
  <si>
    <t>美纳里尼系列第1名</t>
  </si>
  <si>
    <t>四川太极高新区锦城大道药店</t>
  </si>
  <si>
    <t>美纳里尼系列第2名</t>
  </si>
  <si>
    <t>成都成汉太极大药房有限公司</t>
  </si>
  <si>
    <t>美纳里尼系列第3名</t>
  </si>
  <si>
    <t>四川太极旗舰店</t>
  </si>
  <si>
    <t>惠氏系列第1名</t>
  </si>
  <si>
    <t>惠氏系列第2名</t>
  </si>
  <si>
    <t>四川太极土龙路药店</t>
  </si>
  <si>
    <t>惠氏系列第3名</t>
  </si>
  <si>
    <t>仲景宛西系列第1名</t>
  </si>
  <si>
    <t>仲景宛西系列第2名</t>
  </si>
  <si>
    <t>四川太极枣子巷药店</t>
  </si>
  <si>
    <t>仲景宛西系列第3名</t>
  </si>
  <si>
    <t>四川太极光华药店</t>
  </si>
  <si>
    <t>仲景宛西系列第4名</t>
  </si>
  <si>
    <t>四川太极浆洗街药店</t>
  </si>
  <si>
    <t>薇诺娜系列第1名</t>
  </si>
  <si>
    <t>已联系厂家付款</t>
  </si>
  <si>
    <t>薇诺娜系列第2名</t>
  </si>
  <si>
    <t>四川太极大邑县晋原镇内蒙古大道桃源药店</t>
  </si>
  <si>
    <t>薇诺娜系列第3名</t>
  </si>
  <si>
    <t>中山中智</t>
  </si>
  <si>
    <t>中美史克</t>
  </si>
  <si>
    <t>西安杨森</t>
  </si>
  <si>
    <t>浙江英诺珐</t>
  </si>
  <si>
    <t>华邦系列</t>
  </si>
  <si>
    <t>美纳里尼</t>
  </si>
  <si>
    <t>惠氏系列</t>
  </si>
  <si>
    <t>仲景宛西</t>
  </si>
  <si>
    <t>薇诺娜</t>
  </si>
  <si>
    <t>序号</t>
  </si>
  <si>
    <t>片区名称</t>
  </si>
  <si>
    <t>完成率</t>
  </si>
  <si>
    <t>旗舰片区</t>
  </si>
  <si>
    <t>四川太极青羊区十二桥药店</t>
  </si>
  <si>
    <t>西门一片</t>
  </si>
  <si>
    <t>城中片</t>
  </si>
  <si>
    <t>四川太极青羊区青龙街药店</t>
  </si>
  <si>
    <t>新津片</t>
  </si>
  <si>
    <t>东南片区</t>
  </si>
  <si>
    <t>四川太极锦江区庆云南街药店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</si>
  <si>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</si>
  <si>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</si>
  <si>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</si>
  <si>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</si>
  <si>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</si>
  <si>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</si>
  <si>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</si>
  <si>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</si>
  <si>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</si>
  <si>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</si>
  <si>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</si>
  <si>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</si>
  <si>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</si>
  <si>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</si>
  <si>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</si>
  <si>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四川太极金牛区银河北街药店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</si>
  <si>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</si>
  <si>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</si>
  <si>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</si>
  <si>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</si>
  <si>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</si>
  <si>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</si>
  <si>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</si>
  <si>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</si>
  <si>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四川太极青羊区蜀辉路药店</t>
  </si>
  <si>
    <t>西门二片</t>
  </si>
  <si>
    <t>四川太极新乐中街药店</t>
  </si>
  <si>
    <t>四川太极郫县郫筒镇一环路东南段药店</t>
  </si>
  <si>
    <t>四川太极武侯区大悦路药店</t>
  </si>
  <si>
    <t>四川太极温江店</t>
  </si>
  <si>
    <t>四川太极新都区马超东路店</t>
  </si>
  <si>
    <t>四川太极金牛区蜀汉路药店</t>
  </si>
  <si>
    <t>四川太极金牛区金沙路药店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</si>
  <si>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</si>
  <si>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</si>
  <si>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</si>
  <si>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</si>
  <si>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</si>
  <si>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</si>
  <si>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</si>
  <si>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</si>
  <si>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</si>
  <si>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</si>
  <si>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</si>
  <si>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</si>
  <si>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</si>
  <si>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</si>
  <si>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</si>
  <si>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</si>
  <si>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</si>
  <si>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</si>
  <si>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</si>
  <si>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</si>
  <si>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</si>
  <si>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</si>
  <si>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</si>
  <si>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</si>
  <si>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</si>
  <si>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</si>
  <si>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</si>
  <si>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</si>
  <si>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</si>
  <si>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</si>
  <si>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</si>
  <si>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</si>
  <si>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</si>
  <si>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</si>
  <si>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</si>
  <si>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</si>
  <si>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</si>
  <si>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</si>
  <si>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</si>
  <si>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</si>
  <si>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</si>
  <si>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</si>
  <si>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</si>
  <si>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</si>
  <si>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</si>
  <si>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</si>
  <si>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</si>
  <si>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</si>
  <si>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</si>
  <si>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</si>
  <si>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</si>
  <si>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</si>
  <si>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</si>
  <si>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</si>
  <si>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</si>
  <si>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</si>
  <si>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</si>
  <si>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</si>
  <si>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</si>
  <si>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</si>
  <si>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</si>
  <si>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</si>
  <si>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</si>
  <si>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</si>
  <si>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</si>
  <si>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</si>
  <si>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</si>
  <si>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</si>
  <si>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</si>
  <si>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</si>
  <si>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</si>
  <si>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</si>
  <si>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</si>
  <si>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</si>
  <si>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</si>
  <si>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</si>
  <si>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</si>
  <si>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</si>
  <si>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</si>
  <si>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</si>
  <si>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</si>
  <si>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</si>
  <si>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</si>
  <si>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</si>
  <si>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</si>
  <si>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</si>
  <si>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</si>
  <si>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四川太极成都高新区泰和二街二药店</t>
  </si>
  <si>
    <t>四川太极郫都区红光街道红高东路药店</t>
  </si>
  <si>
    <t>城中片区</t>
  </si>
  <si>
    <t>合计</t>
  </si>
  <si>
    <t>系列</t>
  </si>
  <si>
    <t>货品ID</t>
  </si>
  <si>
    <t>通用名</t>
  </si>
  <si>
    <t>规格</t>
  </si>
  <si>
    <t>生产厂家</t>
  </si>
  <si>
    <t>毛利</t>
  </si>
  <si>
    <t>中山中智系列</t>
  </si>
  <si>
    <t>,</t>
  </si>
  <si>
    <t>丹参破壁饮片</t>
  </si>
  <si>
    <t>1gx20袋</t>
  </si>
  <si>
    <t>中山市中智中药饮片有限公司</t>
  </si>
  <si>
    <t>考核价</t>
  </si>
  <si>
    <t>零售价</t>
  </si>
  <si>
    <t>毛利率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</si>
  <si>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</si>
  <si>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</si>
  <si>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</si>
  <si>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</si>
  <si>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</si>
  <si>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</si>
  <si>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</si>
  <si>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</si>
  <si>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</si>
  <si>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</si>
  <si>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</si>
  <si>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</si>
  <si>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</si>
  <si>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</si>
  <si>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</si>
  <si>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</si>
  <si>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</si>
  <si>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</si>
  <si>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</si>
  <si>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</si>
  <si>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</si>
  <si>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</si>
  <si>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</si>
  <si>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</si>
  <si>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</si>
  <si>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</si>
  <si>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</si>
  <si>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</si>
  <si>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</si>
  <si>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</si>
  <si>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</si>
  <si>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</si>
  <si>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</si>
  <si>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</si>
  <si>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</si>
  <si>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</si>
  <si>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</si>
  <si>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</si>
  <si>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</si>
  <si>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</si>
  <si>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</si>
  <si>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</si>
  <si>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</si>
  <si>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</si>
  <si>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</si>
  <si>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</si>
  <si>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</si>
  <si>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</si>
  <si>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</si>
  <si>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</si>
  <si>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</si>
  <si>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</si>
  <si>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</si>
  <si>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</si>
  <si>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</si>
  <si>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</si>
  <si>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</si>
  <si>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</si>
  <si>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</si>
  <si>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</si>
  <si>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</si>
  <si>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</si>
  <si>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</si>
  <si>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</si>
  <si>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</si>
  <si>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</si>
  <si>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</si>
  <si>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</si>
  <si>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</si>
  <si>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</si>
  <si>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</si>
  <si>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</si>
  <si>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</si>
  <si>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</si>
  <si>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</si>
  <si>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</si>
  <si>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</si>
  <si>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</si>
  <si>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</si>
  <si>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</si>
  <si>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</si>
  <si>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</si>
  <si>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</si>
  <si>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</si>
  <si>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</si>
  <si>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</si>
  <si>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</si>
  <si>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</si>
  <si>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</si>
  <si>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</si>
  <si>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</si>
  <si>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</si>
  <si>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</si>
  <si>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</si>
  <si>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</si>
  <si>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</si>
  <si>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</si>
  <si>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</si>
  <si>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</si>
  <si>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</si>
  <si>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</si>
  <si>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</si>
  <si>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</si>
  <si>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</si>
  <si>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</si>
  <si>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</si>
  <si>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</si>
  <si>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</si>
  <si>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</si>
  <si>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</si>
  <si>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</si>
  <si>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</si>
  <si>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</si>
  <si>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</si>
  <si>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</si>
  <si>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</si>
  <si>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</si>
  <si>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</si>
  <si>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</si>
  <si>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</si>
  <si>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</si>
  <si>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</si>
  <si>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</si>
  <si>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</si>
  <si>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</si>
  <si>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</si>
  <si>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</si>
  <si>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</si>
  <si>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</si>
  <si>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</si>
  <si>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</si>
  <si>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</si>
  <si>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</si>
  <si>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</si>
  <si>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</si>
  <si>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</si>
  <si>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</si>
  <si>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</si>
  <si>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</si>
  <si>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</si>
  <si>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</si>
  <si>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</si>
  <si>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</si>
  <si>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</si>
  <si>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</si>
  <si>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</si>
  <si>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</si>
  <si>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</si>
  <si>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</si>
  <si>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</si>
  <si>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</si>
  <si>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</si>
  <si>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</si>
  <si>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</si>
  <si>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</si>
  <si>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</si>
  <si>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</si>
  <si>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</si>
  <si>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多维元素片(23)</t>
  </si>
  <si>
    <t>60片</t>
  </si>
  <si>
    <t>惠氏制药有限公司</t>
  </si>
  <si>
    <t>金钙尔奇碳酸钙维D3元素片(4)(金钙尔奇D)</t>
  </si>
  <si>
    <t>100片</t>
  </si>
  <si>
    <t>多维元素片(29)</t>
  </si>
  <si>
    <t>91片x2瓶（复方）</t>
  </si>
  <si>
    <t>多维元素片（29-Ⅱ）</t>
  </si>
  <si>
    <t>91片x2瓶</t>
  </si>
  <si>
    <t>薇诺娜系列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</si>
  <si>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</si>
  <si>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</si>
  <si>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</si>
  <si>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</si>
  <si>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</si>
  <si>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</si>
  <si>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</si>
  <si>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</si>
  <si>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</si>
  <si>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</si>
  <si>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</si>
  <si>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</si>
  <si>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</si>
  <si>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</si>
  <si>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</si>
  <si>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</si>
  <si>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</si>
  <si>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</si>
  <si>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</si>
  <si>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</si>
  <si>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</si>
  <si>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</si>
  <si>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</si>
  <si>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</si>
  <si>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</si>
  <si>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</si>
  <si>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</si>
  <si>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</si>
  <si>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</si>
  <si>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</si>
  <si>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</si>
  <si>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</si>
  <si>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</si>
  <si>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</si>
  <si>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</si>
  <si>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</si>
  <si>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</si>
  <si>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</si>
  <si>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</si>
  <si>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</si>
  <si>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</si>
  <si>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</si>
  <si>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</si>
  <si>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</si>
  <si>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</si>
  <si>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</si>
  <si>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</si>
  <si>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</si>
  <si>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</si>
  <si>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</si>
  <si>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</si>
  <si>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</si>
  <si>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</si>
  <si>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</si>
  <si>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</si>
  <si>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</si>
  <si>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</si>
  <si>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</si>
  <si>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</si>
  <si>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</si>
  <si>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</si>
  <si>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</si>
  <si>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</si>
  <si>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</si>
  <si>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</si>
  <si>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</si>
  <si>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</si>
  <si>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</si>
  <si>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</si>
  <si>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</si>
  <si>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</si>
  <si>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</si>
  <si>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</si>
  <si>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</si>
  <si>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</si>
  <si>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</si>
  <si>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</si>
  <si>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</si>
  <si>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</si>
  <si>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</si>
  <si>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</si>
  <si>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</si>
  <si>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</si>
  <si>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</si>
  <si>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</si>
  <si>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</si>
  <si>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</si>
  <si>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</si>
  <si>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</si>
  <si>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</si>
  <si>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</si>
  <si>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</si>
  <si>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</si>
  <si>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</si>
  <si>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</si>
  <si>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</si>
  <si>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</si>
  <si>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</si>
  <si>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</si>
  <si>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</si>
  <si>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痛经宝颗粒</t>
  </si>
  <si>
    <t>10gx6袋</t>
  </si>
  <si>
    <t>仲景宛西制药股份有限公司（原河南省宛西制药股份有限公司）</t>
  </si>
  <si>
    <t>逍遥丸</t>
  </si>
  <si>
    <t>300丸(浓缩丸)</t>
  </si>
  <si>
    <t>香砂养胃丸</t>
  </si>
  <si>
    <t>香砂六君丸</t>
  </si>
  <si>
    <t>补中益气丸</t>
  </si>
  <si>
    <t>保和丸</t>
  </si>
  <si>
    <t>归脾丸</t>
  </si>
  <si>
    <t>健脾丸</t>
  </si>
  <si>
    <t>附子理中丸</t>
  </si>
  <si>
    <t>核心厂家品种学习计划--奖学金活动确认表（2023年1-2月合并考核，按1个月计算）</t>
  </si>
  <si>
    <t>厂家名称</t>
  </si>
  <si>
    <t>奖励政策</t>
  </si>
  <si>
    <t>600元，奖励1-3名，分别奖励300/200/100元</t>
  </si>
  <si>
    <t>浙江英诺珐医药有限公司</t>
  </si>
  <si>
    <t>重庆华邦制药</t>
  </si>
  <si>
    <t>1000元，奖励前1-3名，分别奖励500/300/200元</t>
  </si>
  <si>
    <t>1500元，奖励前1-5名，分别奖励500/400/300/200/100元</t>
  </si>
  <si>
    <t>仲景宛西制药股份有限公司</t>
  </si>
  <si>
    <t>1000元，奖励1-4名，分别奖励400/300/200/100元</t>
  </si>
  <si>
    <t>2023年1-2月奖学金活动获奖门店清单</t>
  </si>
  <si>
    <t>奖励汇总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</si>
</sst>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2" borderId="2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 applyProtection="1">
      <alignment horizontal="center" vertical="center"/>
      <protection locked="0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1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9" fontId="0" fillId="0" borderId="1" xfId="11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xSplit="2" ySplit="2" topLeftCell="C2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33" customHeight="1"/>
  <cols>
    <col min="2" max="2" width="35.25" customWidth="1"/>
    <col min="4" max="4" width="9.375"/>
    <col min="9" max="9" width="28.5" customWidth="1"/>
    <col min="10" max="10" width="13.375" customWidth="1"/>
    <col min="11" max="11" width="25.25" hidden="1" customWidth="1"/>
  </cols>
  <sheetData>
    <row r="1" customHeight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3" t="s">
        <v>6</v>
      </c>
      <c r="G2" s="43" t="s">
        <v>7</v>
      </c>
      <c r="H2" s="43" t="s">
        <v>8</v>
      </c>
      <c r="I2" s="18" t="s">
        <v>9</v>
      </c>
      <c r="J2" s="18" t="s">
        <v>10</v>
      </c>
      <c r="K2" s="18" t="s">
        <v>11</v>
      </c>
    </row>
    <row r="3" customHeight="1" spans="1:11">
      <c r="A3" s="6">
        <v>585</v>
      </c>
      <c r="B3" s="6" t="s">
        <v>12</v>
      </c>
      <c r="C3" s="41">
        <v>1209</v>
      </c>
      <c r="D3" s="41">
        <v>1368.77</v>
      </c>
      <c r="E3" s="44">
        <v>1.13215053763441</v>
      </c>
      <c r="F3" s="45">
        <v>1</v>
      </c>
      <c r="G3" s="45">
        <v>2</v>
      </c>
      <c r="H3" s="48">
        <v>1</v>
      </c>
      <c r="I3" s="18" t="s">
        <v>13</v>
      </c>
      <c r="J3" s="18">
        <v>300</v>
      </c>
      <c r="K3" s="18" t="s">
        <v>14</v>
      </c>
    </row>
    <row r="4" customHeight="1" spans="1:11">
      <c r="A4" s="6">
        <v>108656</v>
      </c>
      <c r="B4" s="6" t="s">
        <v>15</v>
      </c>
      <c r="C4" s="41">
        <v>1076</v>
      </c>
      <c r="D4" s="41">
        <v>879.7</v>
      </c>
      <c r="E4" s="44">
        <v>0.817565055762082</v>
      </c>
      <c r="F4" s="45">
        <v>3</v>
      </c>
      <c r="G4" s="45">
        <v>8</v>
      </c>
      <c r="H4" s="48">
        <v>2</v>
      </c>
      <c r="I4" s="18" t="s">
        <v>16</v>
      </c>
      <c r="J4" s="18">
        <v>200</v>
      </c>
      <c r="K4" s="18"/>
    </row>
    <row r="5" customHeight="1" spans="1:11">
      <c r="A5" s="6">
        <v>308</v>
      </c>
      <c r="B5" s="6" t="s">
        <v>17</v>
      </c>
      <c r="C5" s="41">
        <v>806</v>
      </c>
      <c r="D5" s="41">
        <v>670.14</v>
      </c>
      <c r="E5" s="44">
        <v>0.831439205955335</v>
      </c>
      <c r="F5" s="45">
        <v>2</v>
      </c>
      <c r="G5" s="45">
        <v>9</v>
      </c>
      <c r="H5" s="48">
        <v>3</v>
      </c>
      <c r="I5" s="18" t="s">
        <v>18</v>
      </c>
      <c r="J5" s="18">
        <v>100</v>
      </c>
      <c r="K5" s="18"/>
    </row>
    <row r="6" customHeight="1" spans="1:11">
      <c r="A6" s="6">
        <v>107658</v>
      </c>
      <c r="B6" s="6" t="s">
        <v>19</v>
      </c>
      <c r="C6" s="41">
        <v>4024</v>
      </c>
      <c r="D6" s="41">
        <v>5415.07</v>
      </c>
      <c r="E6" s="44">
        <v>1.34569333996024</v>
      </c>
      <c r="F6" s="45">
        <v>1</v>
      </c>
      <c r="G6" s="45">
        <v>4</v>
      </c>
      <c r="H6" s="48">
        <v>1</v>
      </c>
      <c r="I6" s="18" t="s">
        <v>20</v>
      </c>
      <c r="J6" s="18">
        <v>500</v>
      </c>
      <c r="K6" s="18" t="s">
        <v>21</v>
      </c>
    </row>
    <row r="7" customHeight="1" spans="1:11">
      <c r="A7" s="6">
        <v>744</v>
      </c>
      <c r="B7" s="6" t="s">
        <v>22</v>
      </c>
      <c r="C7" s="41">
        <v>3995</v>
      </c>
      <c r="D7" s="41">
        <v>4845.68</v>
      </c>
      <c r="E7" s="44">
        <v>1.21293617021277</v>
      </c>
      <c r="F7" s="45">
        <v>4</v>
      </c>
      <c r="G7" s="45">
        <v>7</v>
      </c>
      <c r="H7" s="48">
        <v>2</v>
      </c>
      <c r="I7" s="18" t="s">
        <v>23</v>
      </c>
      <c r="J7" s="18">
        <v>300</v>
      </c>
      <c r="K7" s="18"/>
    </row>
    <row r="8" customHeight="1" spans="1:11">
      <c r="A8" s="6">
        <v>585</v>
      </c>
      <c r="B8" s="6" t="s">
        <v>12</v>
      </c>
      <c r="C8" s="41">
        <v>4055</v>
      </c>
      <c r="D8" s="41">
        <v>4371.82</v>
      </c>
      <c r="E8" s="44">
        <v>1.078130702836</v>
      </c>
      <c r="F8" s="45">
        <v>14</v>
      </c>
      <c r="G8" s="45">
        <v>12</v>
      </c>
      <c r="H8" s="48">
        <v>3</v>
      </c>
      <c r="I8" s="18" t="s">
        <v>24</v>
      </c>
      <c r="J8" s="18">
        <v>200</v>
      </c>
      <c r="K8" s="18"/>
    </row>
    <row r="9" customHeight="1" spans="1:11">
      <c r="A9" s="6">
        <v>598</v>
      </c>
      <c r="B9" s="6" t="s">
        <v>25</v>
      </c>
      <c r="C9" s="41">
        <v>5000</v>
      </c>
      <c r="D9" s="41">
        <v>5650.49000000001</v>
      </c>
      <c r="E9" s="44">
        <v>1.130098</v>
      </c>
      <c r="F9" s="45">
        <v>2</v>
      </c>
      <c r="G9" s="45">
        <v>5</v>
      </c>
      <c r="H9" s="48">
        <v>1</v>
      </c>
      <c r="I9" s="18" t="s">
        <v>26</v>
      </c>
      <c r="J9" s="18">
        <v>500</v>
      </c>
      <c r="K9" s="18" t="s">
        <v>21</v>
      </c>
    </row>
    <row r="10" customHeight="1" spans="1:11">
      <c r="A10" s="6">
        <v>118074</v>
      </c>
      <c r="B10" s="6" t="s">
        <v>27</v>
      </c>
      <c r="C10" s="41">
        <v>5433</v>
      </c>
      <c r="D10" s="41">
        <v>5263.95</v>
      </c>
      <c r="E10" s="44">
        <v>0.96888459414688</v>
      </c>
      <c r="F10" s="45">
        <v>6</v>
      </c>
      <c r="G10" s="45">
        <v>8</v>
      </c>
      <c r="H10" s="48">
        <v>2</v>
      </c>
      <c r="I10" s="18" t="s">
        <v>28</v>
      </c>
      <c r="J10" s="18">
        <v>400</v>
      </c>
      <c r="K10" s="18"/>
    </row>
    <row r="11" customHeight="1" spans="1:11">
      <c r="A11" s="6">
        <v>111219</v>
      </c>
      <c r="B11" s="6" t="s">
        <v>29</v>
      </c>
      <c r="C11" s="41">
        <v>3694</v>
      </c>
      <c r="D11" s="41">
        <v>4609.33</v>
      </c>
      <c r="E11" s="44">
        <v>1.24778830536004</v>
      </c>
      <c r="F11" s="45">
        <v>1</v>
      </c>
      <c r="G11" s="45">
        <v>18</v>
      </c>
      <c r="H11" s="48">
        <v>3</v>
      </c>
      <c r="I11" s="18" t="s">
        <v>30</v>
      </c>
      <c r="J11" s="18">
        <v>300</v>
      </c>
      <c r="K11" s="18"/>
    </row>
    <row r="12" customHeight="1" spans="1:11">
      <c r="A12" s="6">
        <v>365</v>
      </c>
      <c r="B12" s="6" t="s">
        <v>31</v>
      </c>
      <c r="C12" s="41">
        <v>6910</v>
      </c>
      <c r="D12" s="41">
        <v>5796.05</v>
      </c>
      <c r="E12" s="44">
        <v>0.838791606367583</v>
      </c>
      <c r="F12" s="45">
        <v>23</v>
      </c>
      <c r="G12" s="45">
        <v>3</v>
      </c>
      <c r="H12" s="48">
        <v>4</v>
      </c>
      <c r="I12" s="18" t="s">
        <v>32</v>
      </c>
      <c r="J12" s="18">
        <v>200</v>
      </c>
      <c r="K12" s="18"/>
    </row>
    <row r="13" customHeight="1" spans="1:11">
      <c r="A13" s="6">
        <v>373</v>
      </c>
      <c r="B13" s="6" t="s">
        <v>33</v>
      </c>
      <c r="C13" s="41">
        <v>6019</v>
      </c>
      <c r="D13" s="41">
        <v>5093.45</v>
      </c>
      <c r="E13" s="44">
        <v>0.846228609403555</v>
      </c>
      <c r="F13" s="45">
        <v>19</v>
      </c>
      <c r="G13" s="45">
        <v>9</v>
      </c>
      <c r="H13" s="48">
        <v>5</v>
      </c>
      <c r="I13" s="18" t="s">
        <v>34</v>
      </c>
      <c r="J13" s="18">
        <v>100</v>
      </c>
      <c r="K13" s="18"/>
    </row>
    <row r="14" customHeight="1" spans="1:11">
      <c r="A14" s="6">
        <v>385</v>
      </c>
      <c r="B14" s="6" t="s">
        <v>35</v>
      </c>
      <c r="C14" s="23">
        <v>4000</v>
      </c>
      <c r="D14" s="23">
        <v>23859.78</v>
      </c>
      <c r="E14" s="50">
        <v>5.964945</v>
      </c>
      <c r="F14" s="45">
        <v>1</v>
      </c>
      <c r="G14" s="45">
        <v>1</v>
      </c>
      <c r="H14" s="48">
        <v>1</v>
      </c>
      <c r="I14" s="51" t="s">
        <v>36</v>
      </c>
      <c r="J14" s="51">
        <v>300</v>
      </c>
      <c r="K14" s="51" t="s">
        <v>21</v>
      </c>
    </row>
    <row r="15" customHeight="1" spans="1:11">
      <c r="A15" s="6">
        <v>365</v>
      </c>
      <c r="B15" s="6" t="s">
        <v>31</v>
      </c>
      <c r="C15" s="23">
        <v>4000</v>
      </c>
      <c r="D15" s="23">
        <v>9995.28</v>
      </c>
      <c r="E15" s="50">
        <v>2.49882</v>
      </c>
      <c r="F15" s="45">
        <v>2</v>
      </c>
      <c r="G15" s="45">
        <v>2</v>
      </c>
      <c r="H15" s="48">
        <v>2</v>
      </c>
      <c r="I15" s="51" t="s">
        <v>37</v>
      </c>
      <c r="J15" s="51">
        <v>200</v>
      </c>
      <c r="K15" s="51"/>
    </row>
    <row r="16" customHeight="1" spans="1:11">
      <c r="A16" s="6">
        <v>357</v>
      </c>
      <c r="B16" s="6" t="s">
        <v>38</v>
      </c>
      <c r="C16" s="23">
        <v>3500</v>
      </c>
      <c r="D16" s="23">
        <v>7201.68000000001</v>
      </c>
      <c r="E16" s="50">
        <v>2.05762285714286</v>
      </c>
      <c r="F16" s="45">
        <v>5</v>
      </c>
      <c r="G16" s="45">
        <v>11</v>
      </c>
      <c r="H16" s="48">
        <v>3</v>
      </c>
      <c r="I16" s="51" t="s">
        <v>39</v>
      </c>
      <c r="J16" s="51">
        <v>100</v>
      </c>
      <c r="K16" s="51"/>
    </row>
    <row r="17" customHeight="1" spans="1:11">
      <c r="A17" s="6">
        <v>517</v>
      </c>
      <c r="B17" s="6" t="s">
        <v>40</v>
      </c>
      <c r="C17" s="41">
        <v>2572</v>
      </c>
      <c r="D17" s="4">
        <v>3345.62</v>
      </c>
      <c r="E17" s="44">
        <v>1.30078538102644</v>
      </c>
      <c r="F17" s="45">
        <v>1</v>
      </c>
      <c r="G17" s="45">
        <v>1</v>
      </c>
      <c r="H17" s="48">
        <v>1</v>
      </c>
      <c r="I17" s="18" t="s">
        <v>41</v>
      </c>
      <c r="J17" s="18">
        <v>300</v>
      </c>
      <c r="K17" s="18" t="s">
        <v>42</v>
      </c>
    </row>
    <row r="18" customHeight="1" spans="1:11">
      <c r="A18" s="6">
        <v>106066</v>
      </c>
      <c r="B18" s="6" t="s">
        <v>43</v>
      </c>
      <c r="C18" s="41">
        <v>1569</v>
      </c>
      <c r="D18" s="4">
        <v>1395.5</v>
      </c>
      <c r="E18" s="44">
        <v>0.889420012746973</v>
      </c>
      <c r="F18" s="45">
        <v>4</v>
      </c>
      <c r="G18" s="45">
        <v>3</v>
      </c>
      <c r="H18" s="48">
        <v>2</v>
      </c>
      <c r="I18" s="18" t="s">
        <v>44</v>
      </c>
      <c r="J18" s="18">
        <v>200</v>
      </c>
      <c r="K18" s="18"/>
    </row>
    <row r="19" customHeight="1" spans="1:11">
      <c r="A19" s="6">
        <v>598</v>
      </c>
      <c r="B19" s="6" t="s">
        <v>25</v>
      </c>
      <c r="C19" s="41">
        <v>1260</v>
      </c>
      <c r="D19" s="4">
        <v>1312.27</v>
      </c>
      <c r="E19" s="44">
        <v>1.04148412698413</v>
      </c>
      <c r="F19" s="45">
        <v>3</v>
      </c>
      <c r="G19" s="45">
        <v>5</v>
      </c>
      <c r="H19" s="48">
        <v>3</v>
      </c>
      <c r="I19" s="18" t="s">
        <v>45</v>
      </c>
      <c r="J19" s="18">
        <v>100</v>
      </c>
      <c r="K19" s="18"/>
    </row>
    <row r="20" customHeight="1" spans="1:11">
      <c r="A20" s="6">
        <v>103198</v>
      </c>
      <c r="B20" s="6" t="s">
        <v>46</v>
      </c>
      <c r="C20" s="41">
        <v>1280</v>
      </c>
      <c r="D20" s="41">
        <v>5282.58</v>
      </c>
      <c r="E20" s="44">
        <v>4.127015625</v>
      </c>
      <c r="F20" s="45">
        <v>1</v>
      </c>
      <c r="G20" s="45">
        <v>5</v>
      </c>
      <c r="H20" s="48">
        <v>1</v>
      </c>
      <c r="I20" s="18" t="s">
        <v>47</v>
      </c>
      <c r="J20" s="18">
        <v>300</v>
      </c>
      <c r="K20" s="18" t="s">
        <v>21</v>
      </c>
    </row>
    <row r="21" customHeight="1" spans="1:11">
      <c r="A21" s="6">
        <v>571</v>
      </c>
      <c r="B21" s="6" t="s">
        <v>48</v>
      </c>
      <c r="C21" s="41">
        <v>2400</v>
      </c>
      <c r="D21" s="41">
        <v>4954.9</v>
      </c>
      <c r="E21" s="44">
        <v>2.06454166666667</v>
      </c>
      <c r="F21" s="45">
        <v>9</v>
      </c>
      <c r="G21" s="45">
        <v>6</v>
      </c>
      <c r="H21" s="48">
        <v>2</v>
      </c>
      <c r="I21" s="18" t="s">
        <v>49</v>
      </c>
      <c r="J21" s="18">
        <v>200</v>
      </c>
      <c r="K21" s="18"/>
    </row>
    <row r="22" customHeight="1" spans="1:11">
      <c r="A22" s="6">
        <v>750</v>
      </c>
      <c r="B22" s="6" t="s">
        <v>50</v>
      </c>
      <c r="C22" s="41">
        <v>4800</v>
      </c>
      <c r="D22" s="41">
        <v>8965.79</v>
      </c>
      <c r="E22" s="44">
        <v>1.86787291666667</v>
      </c>
      <c r="F22" s="45">
        <v>16</v>
      </c>
      <c r="G22" s="45">
        <v>2</v>
      </c>
      <c r="H22" s="48">
        <v>3</v>
      </c>
      <c r="I22" s="18" t="s">
        <v>51</v>
      </c>
      <c r="J22" s="18">
        <v>100</v>
      </c>
      <c r="K22" s="18"/>
    </row>
    <row r="23" customHeight="1" spans="1:11">
      <c r="A23" s="6">
        <v>307</v>
      </c>
      <c r="B23" s="6" t="s">
        <v>52</v>
      </c>
      <c r="C23" s="41">
        <v>27000</v>
      </c>
      <c r="D23" s="41">
        <v>39997.39</v>
      </c>
      <c r="E23" s="44">
        <v>1.48138481481481</v>
      </c>
      <c r="F23" s="45">
        <v>11</v>
      </c>
      <c r="G23" s="45">
        <v>1</v>
      </c>
      <c r="H23" s="48">
        <v>1</v>
      </c>
      <c r="I23" s="18" t="s">
        <v>53</v>
      </c>
      <c r="J23" s="18">
        <v>300</v>
      </c>
      <c r="K23" s="18" t="s">
        <v>21</v>
      </c>
    </row>
    <row r="24" customHeight="1" spans="1:11">
      <c r="A24" s="6">
        <v>585</v>
      </c>
      <c r="B24" s="6" t="s">
        <v>12</v>
      </c>
      <c r="C24" s="41">
        <v>6460</v>
      </c>
      <c r="D24" s="41">
        <v>9948.2</v>
      </c>
      <c r="E24" s="44">
        <v>1.53996904024768</v>
      </c>
      <c r="F24" s="45">
        <v>8</v>
      </c>
      <c r="G24" s="45">
        <v>6</v>
      </c>
      <c r="H24" s="48">
        <v>2</v>
      </c>
      <c r="I24" s="18" t="s">
        <v>54</v>
      </c>
      <c r="J24" s="18">
        <v>200</v>
      </c>
      <c r="K24" s="18"/>
    </row>
    <row r="25" customHeight="1" spans="1:11">
      <c r="A25" s="6">
        <v>379</v>
      </c>
      <c r="B25" s="6" t="s">
        <v>55</v>
      </c>
      <c r="C25" s="41">
        <v>4250</v>
      </c>
      <c r="D25" s="41">
        <v>8201</v>
      </c>
      <c r="E25" s="44">
        <v>1.92964705882353</v>
      </c>
      <c r="F25" s="45">
        <v>5</v>
      </c>
      <c r="G25" s="45">
        <v>10</v>
      </c>
      <c r="H25" s="48">
        <v>3</v>
      </c>
      <c r="I25" s="18" t="s">
        <v>56</v>
      </c>
      <c r="J25" s="18">
        <v>100</v>
      </c>
      <c r="K25" s="18"/>
    </row>
    <row r="26" customHeight="1" spans="1:11">
      <c r="A26" s="6">
        <v>571</v>
      </c>
      <c r="B26" s="6" t="s">
        <v>48</v>
      </c>
      <c r="C26" s="18">
        <v>1800</v>
      </c>
      <c r="D26" s="4">
        <v>2155.6</v>
      </c>
      <c r="E26" s="44">
        <v>1.19755555555556</v>
      </c>
      <c r="F26" s="45">
        <v>1</v>
      </c>
      <c r="G26" s="45">
        <v>2</v>
      </c>
      <c r="H26" s="48">
        <v>1</v>
      </c>
      <c r="I26" s="18" t="s">
        <v>57</v>
      </c>
      <c r="J26" s="18">
        <v>400</v>
      </c>
      <c r="K26" s="18" t="s">
        <v>21</v>
      </c>
    </row>
    <row r="27" customHeight="1" spans="1:11">
      <c r="A27" s="6">
        <v>373</v>
      </c>
      <c r="B27" s="6" t="s">
        <v>33</v>
      </c>
      <c r="C27" s="18">
        <v>1800</v>
      </c>
      <c r="D27" s="4">
        <v>2125.8</v>
      </c>
      <c r="E27" s="44">
        <v>1.181</v>
      </c>
      <c r="F27" s="45">
        <v>2</v>
      </c>
      <c r="G27" s="45">
        <v>3</v>
      </c>
      <c r="H27" s="48">
        <v>2</v>
      </c>
      <c r="I27" s="18" t="s">
        <v>58</v>
      </c>
      <c r="J27" s="18">
        <v>300</v>
      </c>
      <c r="K27" s="18"/>
    </row>
    <row r="28" customHeight="1" spans="1:11">
      <c r="A28" s="6">
        <v>359</v>
      </c>
      <c r="B28" s="6" t="s">
        <v>59</v>
      </c>
      <c r="C28" s="18">
        <v>1800</v>
      </c>
      <c r="D28" s="4">
        <v>2081.28</v>
      </c>
      <c r="E28" s="44">
        <v>1.15626666666667</v>
      </c>
      <c r="F28" s="45">
        <v>3</v>
      </c>
      <c r="G28" s="45">
        <v>4</v>
      </c>
      <c r="H28" s="48">
        <v>3</v>
      </c>
      <c r="I28" s="18" t="s">
        <v>60</v>
      </c>
      <c r="J28" s="18">
        <v>200</v>
      </c>
      <c r="K28" s="18"/>
    </row>
    <row r="29" customHeight="1" spans="1:11">
      <c r="A29" s="6">
        <v>343</v>
      </c>
      <c r="B29" s="6" t="s">
        <v>61</v>
      </c>
      <c r="C29" s="18">
        <v>2000</v>
      </c>
      <c r="D29" s="4">
        <v>1926.84</v>
      </c>
      <c r="E29" s="44">
        <v>0.96342</v>
      </c>
      <c r="F29" s="45">
        <v>7</v>
      </c>
      <c r="G29" s="45">
        <v>5</v>
      </c>
      <c r="H29" s="48">
        <v>4</v>
      </c>
      <c r="I29" s="18" t="s">
        <v>62</v>
      </c>
      <c r="J29" s="18">
        <v>100</v>
      </c>
      <c r="K29" s="18"/>
    </row>
    <row r="30" customHeight="1" spans="1:11">
      <c r="A30" s="6">
        <v>337</v>
      </c>
      <c r="B30" s="6" t="s">
        <v>63</v>
      </c>
      <c r="C30" s="18">
        <v>1176</v>
      </c>
      <c r="D30" s="18">
        <v>11638.67</v>
      </c>
      <c r="E30" s="44">
        <v>9.89682823129252</v>
      </c>
      <c r="F30" s="45">
        <v>1</v>
      </c>
      <c r="G30" s="45">
        <v>7</v>
      </c>
      <c r="H30" s="48">
        <v>1</v>
      </c>
      <c r="I30" s="18" t="s">
        <v>64</v>
      </c>
      <c r="J30" s="18">
        <v>300</v>
      </c>
      <c r="K30" s="18" t="s">
        <v>65</v>
      </c>
    </row>
    <row r="31" customHeight="1" spans="1:11">
      <c r="A31" s="6">
        <v>106066</v>
      </c>
      <c r="B31" s="6" t="s">
        <v>43</v>
      </c>
      <c r="C31" s="18">
        <v>10000</v>
      </c>
      <c r="D31" s="18">
        <v>30456.2</v>
      </c>
      <c r="E31" s="44">
        <v>3.04562</v>
      </c>
      <c r="F31" s="45">
        <v>12</v>
      </c>
      <c r="G31" s="45">
        <v>2</v>
      </c>
      <c r="H31" s="48">
        <v>2</v>
      </c>
      <c r="I31" s="18" t="s">
        <v>66</v>
      </c>
      <c r="J31" s="18">
        <v>200</v>
      </c>
      <c r="K31" s="18"/>
    </row>
    <row r="32" customHeight="1" spans="1:11">
      <c r="A32" s="6">
        <v>746</v>
      </c>
      <c r="B32" s="46" t="s">
        <v>67</v>
      </c>
      <c r="C32" s="18">
        <v>1888</v>
      </c>
      <c r="D32" s="18">
        <v>7318.42</v>
      </c>
      <c r="E32" s="44">
        <v>3.87628177966102</v>
      </c>
      <c r="F32" s="45">
        <v>7</v>
      </c>
      <c r="G32" s="45">
        <v>14</v>
      </c>
      <c r="H32" s="48">
        <v>3</v>
      </c>
      <c r="I32" s="18" t="s">
        <v>68</v>
      </c>
      <c r="J32" s="18">
        <v>100</v>
      </c>
      <c r="K32" s="18"/>
    </row>
  </sheetData>
  <mergeCells count="10">
    <mergeCell ref="A1:J1"/>
    <mergeCell ref="K3:K5"/>
    <mergeCell ref="K6:K8"/>
    <mergeCell ref="K9:K13"/>
    <mergeCell ref="K14:K16"/>
    <mergeCell ref="K17:K19"/>
    <mergeCell ref="K20:K22"/>
    <mergeCell ref="K23:K25"/>
    <mergeCell ref="K26:K29"/>
    <mergeCell ref="K30:K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6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25" customHeight="1"/>
  <cols>
    <col min="2" max="2" width="13.125" style="39" customWidth="1"/>
    <col min="3" max="3" width="28.5" style="39" customWidth="1"/>
    <col min="4" max="4" width="14.5" style="39" customWidth="1"/>
    <col min="5" max="16" width="12.5" style="39" customWidth="1"/>
    <col min="17" max="17" width="9" style="40"/>
    <col min="18" max="18" width="10.375" style="40"/>
    <col min="19" max="19" width="12.625" style="40"/>
    <col min="20" max="22" width="9" style="40"/>
    <col min="23" max="34" width="11.8166666666667" style="39" customWidth="1"/>
    <col min="35" max="46" width="11.8166666666667" style="40" customWidth="1"/>
    <col min="47" max="52" width="11.625" style="1" customWidth="1"/>
    <col min="53" max="54" width="10.375"/>
    <col min="55" max="55" width="11.5"/>
  </cols>
  <sheetData>
    <row r="1" customHeight="1" spans="1:58">
      <c r="A1" s="18"/>
      <c r="B1" s="41"/>
      <c r="C1" s="41"/>
      <c r="D1" s="41"/>
      <c r="E1" s="4" t="s">
        <v>69</v>
      </c>
      <c r="F1" s="4"/>
      <c r="G1" s="4"/>
      <c r="H1" s="4"/>
      <c r="I1" s="4"/>
      <c r="J1" s="4"/>
      <c r="K1" s="41" t="s">
        <v>70</v>
      </c>
      <c r="L1" s="41"/>
      <c r="M1" s="41"/>
      <c r="N1" s="41"/>
      <c r="O1" s="41"/>
      <c r="P1" s="41"/>
      <c r="Q1" s="4" t="s">
        <v>71</v>
      </c>
      <c r="R1" s="4"/>
      <c r="S1" s="4"/>
      <c r="T1" s="4"/>
      <c r="U1" s="4"/>
      <c r="V1" s="4"/>
      <c r="W1" s="4" t="s">
        <v>72</v>
      </c>
      <c r="X1" s="4"/>
      <c r="Y1" s="4"/>
      <c r="Z1" s="4"/>
      <c r="AA1" s="4"/>
      <c r="AB1" s="4"/>
      <c r="AC1" s="4" t="s">
        <v>73</v>
      </c>
      <c r="AD1" s="4"/>
      <c r="AE1" s="4"/>
      <c r="AF1" s="4"/>
      <c r="AG1" s="4"/>
      <c r="AH1" s="4"/>
      <c r="AI1" s="4" t="s">
        <v>74</v>
      </c>
      <c r="AJ1" s="4"/>
      <c r="AK1" s="4"/>
      <c r="AL1" s="4"/>
      <c r="AM1" s="4"/>
      <c r="AN1" s="4"/>
      <c r="AO1" s="41" t="s">
        <v>75</v>
      </c>
      <c r="AP1" s="41"/>
      <c r="AQ1" s="41"/>
      <c r="AR1" s="41"/>
      <c r="AS1" s="41"/>
      <c r="AT1" s="41"/>
      <c r="AU1" s="4" t="s">
        <v>76</v>
      </c>
      <c r="AV1" s="4"/>
      <c r="AW1" s="4"/>
      <c r="AX1" s="4"/>
      <c r="AY1" s="4"/>
      <c r="AZ1" s="4"/>
      <c r="BA1" s="4" t="s">
        <v>77</v>
      </c>
      <c r="BB1" s="4"/>
      <c r="BC1" s="4"/>
      <c r="BD1" s="4"/>
      <c r="BE1" s="4"/>
      <c r="BF1" s="4"/>
    </row>
    <row r="2" s="38" customFormat="1" ht="35" customHeight="1" spans="1:58">
      <c r="A2" s="42" t="s">
        <v>78</v>
      </c>
      <c r="B2" s="3" t="s">
        <v>1</v>
      </c>
      <c r="C2" s="3" t="s">
        <v>2</v>
      </c>
      <c r="D2" s="3" t="s">
        <v>79</v>
      </c>
      <c r="E2" s="4" t="s">
        <v>69</v>
      </c>
      <c r="F2" s="4" t="s">
        <v>4</v>
      </c>
      <c r="G2" s="4" t="s">
        <v>5</v>
      </c>
      <c r="H2" s="43" t="s">
        <v>6</v>
      </c>
      <c r="I2" s="43" t="s">
        <v>7</v>
      </c>
      <c r="J2" s="43" t="s">
        <v>8</v>
      </c>
      <c r="K2" s="4" t="s">
        <v>70</v>
      </c>
      <c r="L2" s="4" t="s">
        <v>4</v>
      </c>
      <c r="M2" s="4" t="s">
        <v>5</v>
      </c>
      <c r="N2" s="43" t="s">
        <v>6</v>
      </c>
      <c r="O2" s="43" t="s">
        <v>7</v>
      </c>
      <c r="P2" s="43" t="s">
        <v>8</v>
      </c>
      <c r="Q2" s="4" t="s">
        <v>71</v>
      </c>
      <c r="R2" s="4" t="s">
        <v>4</v>
      </c>
      <c r="S2" s="4" t="s">
        <v>5</v>
      </c>
      <c r="T2" s="43" t="s">
        <v>6</v>
      </c>
      <c r="U2" s="43" t="s">
        <v>7</v>
      </c>
      <c r="V2" s="43" t="s">
        <v>8</v>
      </c>
      <c r="W2" s="4" t="s">
        <v>72</v>
      </c>
      <c r="X2" s="4" t="s">
        <v>4</v>
      </c>
      <c r="Y2" s="4" t="s">
        <v>5</v>
      </c>
      <c r="Z2" s="43" t="s">
        <v>6</v>
      </c>
      <c r="AA2" s="43" t="s">
        <v>7</v>
      </c>
      <c r="AB2" s="43" t="s">
        <v>8</v>
      </c>
      <c r="AC2" s="4" t="s">
        <v>73</v>
      </c>
      <c r="AD2" s="4" t="s">
        <v>4</v>
      </c>
      <c r="AE2" s="4" t="s">
        <v>5</v>
      </c>
      <c r="AF2" s="43" t="s">
        <v>6</v>
      </c>
      <c r="AG2" s="43" t="s">
        <v>7</v>
      </c>
      <c r="AH2" s="43" t="s">
        <v>8</v>
      </c>
      <c r="AI2" s="4" t="s">
        <v>74</v>
      </c>
      <c r="AJ2" s="4" t="s">
        <v>4</v>
      </c>
      <c r="AK2" s="4" t="s">
        <v>5</v>
      </c>
      <c r="AL2" s="43" t="s">
        <v>6</v>
      </c>
      <c r="AM2" s="43" t="s">
        <v>7</v>
      </c>
      <c r="AN2" s="43" t="s">
        <v>8</v>
      </c>
      <c r="AO2" s="4" t="s">
        <v>75</v>
      </c>
      <c r="AP2" s="4" t="s">
        <v>4</v>
      </c>
      <c r="AQ2" s="4" t="s">
        <v>5</v>
      </c>
      <c r="AR2" s="43" t="s">
        <v>6</v>
      </c>
      <c r="AS2" s="43" t="s">
        <v>7</v>
      </c>
      <c r="AT2" s="43" t="s">
        <v>8</v>
      </c>
      <c r="AU2" s="4" t="s">
        <v>76</v>
      </c>
      <c r="AV2" s="4" t="s">
        <v>4</v>
      </c>
      <c r="AW2" s="4" t="s">
        <v>80</v>
      </c>
      <c r="AX2" s="43" t="s">
        <v>6</v>
      </c>
      <c r="AY2" s="43" t="s">
        <v>7</v>
      </c>
      <c r="AZ2" s="43" t="s">
        <v>8</v>
      </c>
      <c r="BA2" s="4" t="s">
        <v>77</v>
      </c>
      <c r="BB2" s="42" t="s">
        <v>4</v>
      </c>
      <c r="BC2" s="4" t="s">
        <v>80</v>
      </c>
      <c r="BD2" s="43" t="s">
        <v>6</v>
      </c>
      <c r="BE2" s="43" t="s">
        <v>7</v>
      </c>
      <c r="BF2" s="43" t="s">
        <v>8</v>
      </c>
    </row>
    <row r="3" customHeight="1" spans="1:58">
      <c r="A3" s="18">
        <v>1</v>
      </c>
      <c r="B3" s="6">
        <v>307</v>
      </c>
      <c r="C3" s="6" t="s">
        <v>52</v>
      </c>
      <c r="D3" s="6" t="s">
        <v>81</v>
      </c>
      <c r="E3" s="41">
        <v>4000</v>
      </c>
      <c r="F3" s="41">
        <v>1177.27</v>
      </c>
      <c r="G3" s="44">
        <f>F3/E3</f>
        <v>0.2943175</v>
      </c>
      <c r="H3" s="45">
        <f>RANK(G3,G$3:G$145)</f>
        <v>30</v>
      </c>
      <c r="I3" s="45">
        <f>RANK(F3,F$3:F$145)</f>
        <v>4</v>
      </c>
      <c r="J3" s="48">
        <f>H3+I3</f>
        <v>34</v>
      </c>
      <c r="K3" s="41">
        <v>11000</v>
      </c>
      <c r="L3" s="41">
        <v>7014.39000000001</v>
      </c>
      <c r="M3" s="44">
        <f>L3/K3</f>
        <v>0.637671818181819</v>
      </c>
      <c r="N3" s="45">
        <f>RANK(M3,M$3:M$145)</f>
        <v>115</v>
      </c>
      <c r="O3" s="45">
        <f>RANK(L3,L$3:L$145)</f>
        <v>2</v>
      </c>
      <c r="P3" s="48">
        <f>N3+O3</f>
        <v>117</v>
      </c>
      <c r="Q3" s="41">
        <v>10000</v>
      </c>
      <c r="R3" s="41">
        <v>6822.91</v>
      </c>
      <c r="S3" s="44">
        <f>R3/Q3</f>
        <v>0.682291</v>
      </c>
      <c r="T3" s="45">
        <f>RANK(S3,S$3:S$145)</f>
        <v>68</v>
      </c>
      <c r="U3" s="45">
        <f>RANK(R3,R$3:R$145)</f>
        <v>2</v>
      </c>
      <c r="V3" s="48">
        <f>T3+U3</f>
        <v>70</v>
      </c>
      <c r="W3" s="41">
        <v>8884</v>
      </c>
      <c r="X3" s="41">
        <v>9335.02</v>
      </c>
      <c r="Y3" s="44">
        <f>X3/W3</f>
        <v>1.05076767221972</v>
      </c>
      <c r="Z3" s="45">
        <f>RANK(Y3,Y$3:Y$145)</f>
        <v>61</v>
      </c>
      <c r="AA3" s="45">
        <f>RANK(X3,X$3:X$145)</f>
        <v>4</v>
      </c>
      <c r="AB3" s="48">
        <f>Z3+AA3</f>
        <v>65</v>
      </c>
      <c r="AC3" s="41">
        <v>3020</v>
      </c>
      <c r="AD3" s="4">
        <v>1321.55</v>
      </c>
      <c r="AE3" s="44">
        <f>AD3/AC3</f>
        <v>0.437599337748344</v>
      </c>
      <c r="AF3" s="45">
        <f>RANK(AE3,AE$3:AE$145)</f>
        <v>37</v>
      </c>
      <c r="AG3" s="45">
        <f>RANK(AD3,AD$3:AD$145)</f>
        <v>4</v>
      </c>
      <c r="AH3" s="48">
        <f>AF3+AG3</f>
        <v>41</v>
      </c>
      <c r="AI3" s="41">
        <v>7000</v>
      </c>
      <c r="AJ3" s="41">
        <v>7718.8</v>
      </c>
      <c r="AK3" s="44">
        <f>AJ3/AI3</f>
        <v>1.10268571428571</v>
      </c>
      <c r="AL3" s="45">
        <f>RANK(AK3,AK$3:AK$145)</f>
        <v>40</v>
      </c>
      <c r="AM3" s="45">
        <f>RANK(AJ3,AJ$3:AJ$145)</f>
        <v>3</v>
      </c>
      <c r="AN3" s="48">
        <f>AL3+AM3</f>
        <v>43</v>
      </c>
      <c r="AO3" s="41">
        <v>27000</v>
      </c>
      <c r="AP3" s="41">
        <v>39997.39</v>
      </c>
      <c r="AQ3" s="44">
        <f>AP3/AO3</f>
        <v>1.48138481481481</v>
      </c>
      <c r="AR3" s="45">
        <f>RANK(AQ3,AQ$3:AQ$145)</f>
        <v>11</v>
      </c>
      <c r="AS3" s="45">
        <f>RANK(AP3,AP$3:AP$145)</f>
        <v>1</v>
      </c>
      <c r="AT3" s="48">
        <f>AR3+AS3</f>
        <v>12</v>
      </c>
      <c r="AU3" s="18">
        <v>5100</v>
      </c>
      <c r="AV3" s="4">
        <v>3656.84</v>
      </c>
      <c r="AW3" s="44">
        <f>AV3/AU3</f>
        <v>0.717027450980392</v>
      </c>
      <c r="AX3" s="45">
        <f>RANK(AW3,AW$3:AW$145)</f>
        <v>30</v>
      </c>
      <c r="AY3" s="45">
        <f>RANK(AV3,AV$3:AV$145)</f>
        <v>1</v>
      </c>
      <c r="AZ3" s="48">
        <f>AX3+AY3</f>
        <v>31</v>
      </c>
      <c r="BA3" s="18">
        <v>0</v>
      </c>
      <c r="BB3" s="18">
        <v>12723</v>
      </c>
      <c r="BC3" s="47">
        <v>0</v>
      </c>
      <c r="BD3" s="45">
        <f>RANK(BC3,BC$3:BC$145)</f>
        <v>138</v>
      </c>
      <c r="BE3" s="45">
        <f>RANK(BB3,BB$3:BB$145)</f>
        <v>6</v>
      </c>
      <c r="BF3" s="48">
        <f>BD3+BE3</f>
        <v>144</v>
      </c>
    </row>
    <row r="4" customHeight="1" spans="1:58">
      <c r="A4" s="18">
        <v>2</v>
      </c>
      <c r="B4" s="6">
        <v>582</v>
      </c>
      <c r="C4" s="6" t="s">
        <v>82</v>
      </c>
      <c r="D4" s="6" t="s">
        <v>83</v>
      </c>
      <c r="E4" s="41">
        <v>1935</v>
      </c>
      <c r="F4" s="41">
        <v>68</v>
      </c>
      <c r="G4" s="44">
        <f t="shared" ref="G4:G35" si="0">F4/E4</f>
        <v>0.0351421188630491</v>
      </c>
      <c r="H4" s="45">
        <f t="shared" ref="H4:H35" si="1">RANK(G4,G$3:G$145)</f>
        <v>95</v>
      </c>
      <c r="I4" s="45">
        <f t="shared" ref="I4:I35" si="2">RANK(F4,F$3:F$145)</f>
        <v>89</v>
      </c>
      <c r="J4" s="48">
        <f t="shared" ref="J4:J35" si="3">H4+I4</f>
        <v>184</v>
      </c>
      <c r="K4" s="41">
        <v>5000</v>
      </c>
      <c r="L4" s="41">
        <v>4434.41</v>
      </c>
      <c r="M4" s="44">
        <f t="shared" ref="M4:M35" si="4">L4/K4</f>
        <v>0.886882</v>
      </c>
      <c r="N4" s="45">
        <f t="shared" ref="N4:N35" si="5">RANK(M4,M$3:M$145)</f>
        <v>46</v>
      </c>
      <c r="O4" s="45">
        <f t="shared" ref="O4:O35" si="6">RANK(L4,L$3:L$145)</f>
        <v>11</v>
      </c>
      <c r="P4" s="48">
        <f t="shared" ref="P4:P35" si="7">N4+O4</f>
        <v>57</v>
      </c>
      <c r="Q4" s="41">
        <v>6144</v>
      </c>
      <c r="R4" s="41">
        <v>4822.17</v>
      </c>
      <c r="S4" s="44">
        <f t="shared" ref="S4:S35" si="8">R4/Q4</f>
        <v>0.7848583984375</v>
      </c>
      <c r="T4" s="45">
        <f t="shared" ref="T4:T35" si="9">RANK(S4,S$3:S$145)</f>
        <v>38</v>
      </c>
      <c r="U4" s="45">
        <f t="shared" ref="U4:U35" si="10">RANK(R4,R$3:R$145)</f>
        <v>13</v>
      </c>
      <c r="V4" s="48">
        <f t="shared" ref="V4:V35" si="11">T4+U4</f>
        <v>51</v>
      </c>
      <c r="W4" s="41">
        <v>4000</v>
      </c>
      <c r="X4" s="41">
        <v>3191.7</v>
      </c>
      <c r="Y4" s="44">
        <f t="shared" ref="Y4:Y35" si="12">X4/W4</f>
        <v>0.797925</v>
      </c>
      <c r="Z4" s="45">
        <f t="shared" ref="Z4:Z35" si="13">RANK(Y4,Y$3:Y$145)</f>
        <v>85</v>
      </c>
      <c r="AA4" s="45">
        <f t="shared" ref="AA4:AA35" si="14">RANK(X4,X$3:X$145)</f>
        <v>70</v>
      </c>
      <c r="AB4" s="48">
        <f t="shared" ref="AB4:AB35" si="15">Z4+AA4</f>
        <v>155</v>
      </c>
      <c r="AC4" s="41">
        <v>2204</v>
      </c>
      <c r="AD4" s="4">
        <v>784</v>
      </c>
      <c r="AE4" s="44">
        <f t="shared" ref="AE4:AE35" si="16">AD4/AC4</f>
        <v>0.355716878402904</v>
      </c>
      <c r="AF4" s="45">
        <f t="shared" ref="AF4:AF35" si="17">RANK(AE4,AE$3:AE$145)</f>
        <v>59</v>
      </c>
      <c r="AG4" s="45">
        <f t="shared" ref="AG4:AG35" si="18">RANK(AD4,AD$3:AD$145)</f>
        <v>9</v>
      </c>
      <c r="AH4" s="48">
        <f t="shared" ref="AH4:AH35" si="19">AF4+AG4</f>
        <v>68</v>
      </c>
      <c r="AI4" s="41">
        <v>6000</v>
      </c>
      <c r="AJ4" s="41">
        <v>3402</v>
      </c>
      <c r="AK4" s="44">
        <f t="shared" ref="AK4:AK35" si="20">AJ4/AI4</f>
        <v>0.567</v>
      </c>
      <c r="AL4" s="45">
        <f t="shared" ref="AL4:AL35" si="21">RANK(AK4,AK$3:AK$145)</f>
        <v>101</v>
      </c>
      <c r="AM4" s="45">
        <f t="shared" ref="AM4:AM35" si="22">RANK(AJ4,AJ$3:AJ$145)</f>
        <v>24</v>
      </c>
      <c r="AN4" s="48">
        <f t="shared" ref="AN4:AN35" si="23">AL4+AM4</f>
        <v>125</v>
      </c>
      <c r="AO4" s="41">
        <v>7000</v>
      </c>
      <c r="AP4" s="41">
        <v>6069.2</v>
      </c>
      <c r="AQ4" s="44">
        <f t="shared" ref="AQ4:AQ35" si="24">AP4/AO4</f>
        <v>0.867028571428571</v>
      </c>
      <c r="AR4" s="45">
        <f t="shared" ref="AR4:AR35" si="25">RANK(AQ4,AQ$3:AQ$145)</f>
        <v>72</v>
      </c>
      <c r="AS4" s="45">
        <f t="shared" ref="AS4:AS35" si="26">RANK(AP4,AP$3:AP$145)</f>
        <v>26</v>
      </c>
      <c r="AT4" s="48">
        <f t="shared" ref="AT4:AT35" si="27">AR4+AS4</f>
        <v>98</v>
      </c>
      <c r="AU4" s="18">
        <v>2000</v>
      </c>
      <c r="AV4" s="4">
        <v>1038.21</v>
      </c>
      <c r="AW4" s="44">
        <f t="shared" ref="AW4:AW35" si="28">AV4/AU4</f>
        <v>0.519105</v>
      </c>
      <c r="AX4" s="45">
        <f t="shared" ref="AX4:AX35" si="29">RANK(AW4,AW$3:AW$145)</f>
        <v>61</v>
      </c>
      <c r="AY4" s="45">
        <f t="shared" ref="AY4:AY35" si="30">RANK(AV4,AV$3:AV$145)</f>
        <v>36</v>
      </c>
      <c r="AZ4" s="48">
        <f t="shared" ref="AZ4:AZ35" si="31">AX4+AY4</f>
        <v>97</v>
      </c>
      <c r="BA4" s="18">
        <v>0</v>
      </c>
      <c r="BB4" s="18">
        <v>28955.77</v>
      </c>
      <c r="BC4" s="47">
        <v>0</v>
      </c>
      <c r="BD4" s="45">
        <f t="shared" ref="BD4:BD35" si="32">RANK(BC4,BC$3:BC$145)</f>
        <v>138</v>
      </c>
      <c r="BE4" s="45">
        <f t="shared" ref="BE4:BE35" si="33">RANK(BB4,BB$3:BB$145)</f>
        <v>3</v>
      </c>
      <c r="BF4" s="48">
        <f t="shared" ref="BF4:BF35" si="34">BD4+BE4</f>
        <v>141</v>
      </c>
    </row>
    <row r="5" customHeight="1" spans="1:58">
      <c r="A5" s="18">
        <v>3</v>
      </c>
      <c r="B5" s="6">
        <v>517</v>
      </c>
      <c r="C5" s="6" t="s">
        <v>40</v>
      </c>
      <c r="D5" s="6" t="s">
        <v>84</v>
      </c>
      <c r="E5" s="41">
        <v>1724</v>
      </c>
      <c r="F5" s="41">
        <v>354.53</v>
      </c>
      <c r="G5" s="44">
        <f t="shared" si="0"/>
        <v>0.205643851508121</v>
      </c>
      <c r="H5" s="45">
        <f t="shared" si="1"/>
        <v>47</v>
      </c>
      <c r="I5" s="45">
        <f t="shared" si="2"/>
        <v>29</v>
      </c>
      <c r="J5" s="48">
        <f t="shared" si="3"/>
        <v>76</v>
      </c>
      <c r="K5" s="41">
        <v>9500</v>
      </c>
      <c r="L5" s="41">
        <v>4593.22000000001</v>
      </c>
      <c r="M5" s="44">
        <f t="shared" si="4"/>
        <v>0.483496842105264</v>
      </c>
      <c r="N5" s="45">
        <f t="shared" si="5"/>
        <v>133</v>
      </c>
      <c r="O5" s="45">
        <f t="shared" si="6"/>
        <v>9</v>
      </c>
      <c r="P5" s="48">
        <f t="shared" si="7"/>
        <v>142</v>
      </c>
      <c r="Q5" s="41">
        <v>7500</v>
      </c>
      <c r="R5" s="41">
        <v>5345.87</v>
      </c>
      <c r="S5" s="44">
        <f t="shared" si="8"/>
        <v>0.712782666666667</v>
      </c>
      <c r="T5" s="45">
        <f t="shared" si="9"/>
        <v>56</v>
      </c>
      <c r="U5" s="45">
        <f t="shared" si="10"/>
        <v>6</v>
      </c>
      <c r="V5" s="48">
        <f t="shared" si="11"/>
        <v>62</v>
      </c>
      <c r="W5" s="41">
        <v>3696</v>
      </c>
      <c r="X5" s="41">
        <v>2743.58</v>
      </c>
      <c r="Y5" s="44">
        <f t="shared" si="12"/>
        <v>0.742310606060606</v>
      </c>
      <c r="Z5" s="45">
        <f t="shared" si="13"/>
        <v>91</v>
      </c>
      <c r="AA5" s="45">
        <f t="shared" si="14"/>
        <v>82</v>
      </c>
      <c r="AB5" s="48">
        <f t="shared" si="15"/>
        <v>173</v>
      </c>
      <c r="AC5" s="41">
        <v>2572</v>
      </c>
      <c r="AD5" s="4">
        <v>3345.62</v>
      </c>
      <c r="AE5" s="44">
        <f t="shared" si="16"/>
        <v>1.30078538102644</v>
      </c>
      <c r="AF5" s="45">
        <f t="shared" si="17"/>
        <v>1</v>
      </c>
      <c r="AG5" s="45">
        <f t="shared" si="18"/>
        <v>1</v>
      </c>
      <c r="AH5" s="48">
        <f t="shared" si="19"/>
        <v>2</v>
      </c>
      <c r="AI5" s="41">
        <v>4000</v>
      </c>
      <c r="AJ5" s="41">
        <v>7009.22</v>
      </c>
      <c r="AK5" s="44">
        <f t="shared" si="20"/>
        <v>1.752305</v>
      </c>
      <c r="AL5" s="45">
        <f t="shared" si="21"/>
        <v>18</v>
      </c>
      <c r="AM5" s="45">
        <f t="shared" si="22"/>
        <v>4</v>
      </c>
      <c r="AN5" s="48">
        <f t="shared" si="23"/>
        <v>22</v>
      </c>
      <c r="AO5" s="41">
        <v>11900</v>
      </c>
      <c r="AP5" s="41">
        <v>12418.8</v>
      </c>
      <c r="AQ5" s="44">
        <f t="shared" si="24"/>
        <v>1.04359663865546</v>
      </c>
      <c r="AR5" s="45">
        <f t="shared" si="25"/>
        <v>55</v>
      </c>
      <c r="AS5" s="45">
        <f t="shared" si="26"/>
        <v>2</v>
      </c>
      <c r="AT5" s="48">
        <f t="shared" si="27"/>
        <v>57</v>
      </c>
      <c r="AU5" s="18">
        <v>2000</v>
      </c>
      <c r="AV5" s="4">
        <v>1471.85</v>
      </c>
      <c r="AW5" s="44">
        <f t="shared" si="28"/>
        <v>0.735925</v>
      </c>
      <c r="AX5" s="45">
        <f t="shared" si="29"/>
        <v>24</v>
      </c>
      <c r="AY5" s="45">
        <f t="shared" si="30"/>
        <v>8</v>
      </c>
      <c r="AZ5" s="48">
        <f t="shared" si="31"/>
        <v>32</v>
      </c>
      <c r="BA5" s="18">
        <v>0</v>
      </c>
      <c r="BB5" s="18">
        <v>48959</v>
      </c>
      <c r="BC5" s="47">
        <v>0</v>
      </c>
      <c r="BD5" s="45">
        <f t="shared" si="32"/>
        <v>138</v>
      </c>
      <c r="BE5" s="45">
        <f t="shared" si="33"/>
        <v>1</v>
      </c>
      <c r="BF5" s="48">
        <f t="shared" si="34"/>
        <v>139</v>
      </c>
    </row>
    <row r="6" customHeight="1" spans="1:58">
      <c r="A6" s="18">
        <v>4</v>
      </c>
      <c r="B6" s="6">
        <v>114685</v>
      </c>
      <c r="C6" s="6" t="s">
        <v>85</v>
      </c>
      <c r="D6" s="6" t="s">
        <v>84</v>
      </c>
      <c r="E6" s="41">
        <v>1774</v>
      </c>
      <c r="F6" s="41">
        <v>636.24</v>
      </c>
      <c r="G6" s="44">
        <f t="shared" si="0"/>
        <v>0.358647125140924</v>
      </c>
      <c r="H6" s="45">
        <f t="shared" si="1"/>
        <v>19</v>
      </c>
      <c r="I6" s="45">
        <f t="shared" si="2"/>
        <v>10</v>
      </c>
      <c r="J6" s="48">
        <f t="shared" si="3"/>
        <v>29</v>
      </c>
      <c r="K6" s="41">
        <v>4700</v>
      </c>
      <c r="L6" s="41">
        <v>4247.17</v>
      </c>
      <c r="M6" s="44">
        <f t="shared" si="4"/>
        <v>0.903653191489362</v>
      </c>
      <c r="N6" s="45">
        <f t="shared" si="5"/>
        <v>42</v>
      </c>
      <c r="O6" s="45">
        <f t="shared" si="6"/>
        <v>16</v>
      </c>
      <c r="P6" s="48">
        <f t="shared" si="7"/>
        <v>58</v>
      </c>
      <c r="Q6" s="41">
        <v>6520</v>
      </c>
      <c r="R6" s="41">
        <v>2795.41</v>
      </c>
      <c r="S6" s="44">
        <f t="shared" si="8"/>
        <v>0.428743865030675</v>
      </c>
      <c r="T6" s="45">
        <f t="shared" si="9"/>
        <v>123</v>
      </c>
      <c r="U6" s="45">
        <f t="shared" si="10"/>
        <v>55</v>
      </c>
      <c r="V6" s="48">
        <f t="shared" si="11"/>
        <v>178</v>
      </c>
      <c r="W6" s="41">
        <v>4000</v>
      </c>
      <c r="X6" s="41">
        <v>2414.16</v>
      </c>
      <c r="Y6" s="44">
        <f t="shared" si="12"/>
        <v>0.60354</v>
      </c>
      <c r="Z6" s="45">
        <f t="shared" si="13"/>
        <v>109</v>
      </c>
      <c r="AA6" s="45">
        <f t="shared" si="14"/>
        <v>91</v>
      </c>
      <c r="AB6" s="48">
        <f t="shared" si="15"/>
        <v>200</v>
      </c>
      <c r="AC6" s="41">
        <v>1429</v>
      </c>
      <c r="AD6" s="4">
        <v>310.6</v>
      </c>
      <c r="AE6" s="44">
        <f t="shared" si="16"/>
        <v>0.217354793561931</v>
      </c>
      <c r="AF6" s="45">
        <f t="shared" si="17"/>
        <v>99</v>
      </c>
      <c r="AG6" s="45">
        <f t="shared" si="18"/>
        <v>62</v>
      </c>
      <c r="AH6" s="48">
        <f t="shared" si="19"/>
        <v>161</v>
      </c>
      <c r="AI6" s="41">
        <v>3200</v>
      </c>
      <c r="AJ6" s="41">
        <v>3766.5</v>
      </c>
      <c r="AK6" s="44">
        <f t="shared" si="20"/>
        <v>1.17703125</v>
      </c>
      <c r="AL6" s="45">
        <f t="shared" si="21"/>
        <v>37</v>
      </c>
      <c r="AM6" s="45">
        <f t="shared" si="22"/>
        <v>20</v>
      </c>
      <c r="AN6" s="48">
        <f t="shared" si="23"/>
        <v>57</v>
      </c>
      <c r="AO6" s="41">
        <v>6460</v>
      </c>
      <c r="AP6" s="41">
        <v>4116.9</v>
      </c>
      <c r="AQ6" s="44">
        <f t="shared" si="24"/>
        <v>0.637291021671827</v>
      </c>
      <c r="AR6" s="45">
        <f t="shared" si="25"/>
        <v>100</v>
      </c>
      <c r="AS6" s="45">
        <f t="shared" si="26"/>
        <v>51</v>
      </c>
      <c r="AT6" s="48">
        <f t="shared" si="27"/>
        <v>151</v>
      </c>
      <c r="AU6" s="18">
        <v>2000</v>
      </c>
      <c r="AV6" s="4">
        <v>1159.73</v>
      </c>
      <c r="AW6" s="44">
        <f t="shared" si="28"/>
        <v>0.579865</v>
      </c>
      <c r="AX6" s="45">
        <f t="shared" si="29"/>
        <v>48</v>
      </c>
      <c r="AY6" s="45">
        <f t="shared" si="30"/>
        <v>24</v>
      </c>
      <c r="AZ6" s="48">
        <f t="shared" si="31"/>
        <v>72</v>
      </c>
      <c r="BA6" s="18">
        <v>3532</v>
      </c>
      <c r="BB6" s="18">
        <v>6937</v>
      </c>
      <c r="BC6" s="44">
        <f t="shared" ref="BC4:BC35" si="35">BB6/BA6</f>
        <v>1.96404303510759</v>
      </c>
      <c r="BD6" s="45">
        <f t="shared" si="32"/>
        <v>29</v>
      </c>
      <c r="BE6" s="45">
        <f t="shared" si="33"/>
        <v>16</v>
      </c>
      <c r="BF6" s="48">
        <f t="shared" si="34"/>
        <v>45</v>
      </c>
    </row>
    <row r="7" customHeight="1" spans="1:58">
      <c r="A7" s="18">
        <v>5</v>
      </c>
      <c r="B7" s="6">
        <v>337</v>
      </c>
      <c r="C7" s="6" t="s">
        <v>63</v>
      </c>
      <c r="D7" s="6" t="s">
        <v>84</v>
      </c>
      <c r="E7" s="41">
        <v>1935</v>
      </c>
      <c r="F7" s="41">
        <v>408.86</v>
      </c>
      <c r="G7" s="44">
        <f t="shared" si="0"/>
        <v>0.211297157622739</v>
      </c>
      <c r="H7" s="45">
        <f t="shared" si="1"/>
        <v>46</v>
      </c>
      <c r="I7" s="45">
        <f t="shared" si="2"/>
        <v>24</v>
      </c>
      <c r="J7" s="48">
        <f t="shared" si="3"/>
        <v>70</v>
      </c>
      <c r="K7" s="41">
        <v>9500</v>
      </c>
      <c r="L7" s="41">
        <v>7998.99000000001</v>
      </c>
      <c r="M7" s="44">
        <f t="shared" si="4"/>
        <v>0.841998947368422</v>
      </c>
      <c r="N7" s="45">
        <f t="shared" si="5"/>
        <v>59</v>
      </c>
      <c r="O7" s="45">
        <f t="shared" si="6"/>
        <v>1</v>
      </c>
      <c r="P7" s="48">
        <f t="shared" si="7"/>
        <v>60</v>
      </c>
      <c r="Q7" s="41">
        <v>9000</v>
      </c>
      <c r="R7" s="41">
        <v>5729.47000000001</v>
      </c>
      <c r="S7" s="44">
        <f t="shared" si="8"/>
        <v>0.636607777777779</v>
      </c>
      <c r="T7" s="45">
        <f t="shared" si="9"/>
        <v>81</v>
      </c>
      <c r="U7" s="45">
        <f t="shared" si="10"/>
        <v>4</v>
      </c>
      <c r="V7" s="48">
        <f t="shared" si="11"/>
        <v>85</v>
      </c>
      <c r="W7" s="41">
        <v>6000</v>
      </c>
      <c r="X7" s="41">
        <v>9516.37</v>
      </c>
      <c r="Y7" s="44">
        <f t="shared" si="12"/>
        <v>1.58606166666667</v>
      </c>
      <c r="Z7" s="45">
        <f t="shared" si="13"/>
        <v>18</v>
      </c>
      <c r="AA7" s="45">
        <f t="shared" si="14"/>
        <v>3</v>
      </c>
      <c r="AB7" s="48">
        <f t="shared" si="15"/>
        <v>21</v>
      </c>
      <c r="AC7" s="41">
        <v>2857</v>
      </c>
      <c r="AD7" s="4">
        <v>2093.29</v>
      </c>
      <c r="AE7" s="44">
        <f t="shared" si="16"/>
        <v>0.73268813440672</v>
      </c>
      <c r="AF7" s="45">
        <f t="shared" si="17"/>
        <v>9</v>
      </c>
      <c r="AG7" s="45">
        <f t="shared" si="18"/>
        <v>2</v>
      </c>
      <c r="AH7" s="48">
        <f t="shared" si="19"/>
        <v>11</v>
      </c>
      <c r="AI7" s="41">
        <v>6000</v>
      </c>
      <c r="AJ7" s="41">
        <v>9426.94</v>
      </c>
      <c r="AK7" s="44">
        <f t="shared" si="20"/>
        <v>1.57115666666667</v>
      </c>
      <c r="AL7" s="45">
        <f t="shared" si="21"/>
        <v>22</v>
      </c>
      <c r="AM7" s="45">
        <f t="shared" si="22"/>
        <v>1</v>
      </c>
      <c r="AN7" s="48">
        <f t="shared" si="23"/>
        <v>23</v>
      </c>
      <c r="AO7" s="41">
        <v>9000</v>
      </c>
      <c r="AP7" s="41">
        <v>12205.8</v>
      </c>
      <c r="AQ7" s="44">
        <f t="shared" si="24"/>
        <v>1.3562</v>
      </c>
      <c r="AR7" s="45">
        <f t="shared" si="25"/>
        <v>21</v>
      </c>
      <c r="AS7" s="45">
        <f t="shared" si="26"/>
        <v>3</v>
      </c>
      <c r="AT7" s="48">
        <f t="shared" si="27"/>
        <v>24</v>
      </c>
      <c r="AU7" s="18">
        <v>2000</v>
      </c>
      <c r="AV7" s="4">
        <v>925.38</v>
      </c>
      <c r="AW7" s="44">
        <f t="shared" si="28"/>
        <v>0.46269</v>
      </c>
      <c r="AX7" s="45">
        <f t="shared" si="29"/>
        <v>74</v>
      </c>
      <c r="AY7" s="45">
        <f t="shared" si="30"/>
        <v>42</v>
      </c>
      <c r="AZ7" s="48">
        <f t="shared" si="31"/>
        <v>116</v>
      </c>
      <c r="BA7" s="18">
        <v>1176</v>
      </c>
      <c r="BB7" s="18">
        <v>11638.67</v>
      </c>
      <c r="BC7" s="44">
        <f t="shared" si="35"/>
        <v>9.89682823129252</v>
      </c>
      <c r="BD7" s="45">
        <f t="shared" si="32"/>
        <v>1</v>
      </c>
      <c r="BE7" s="45">
        <f t="shared" si="33"/>
        <v>7</v>
      </c>
      <c r="BF7" s="48">
        <f t="shared" si="34"/>
        <v>8</v>
      </c>
    </row>
    <row r="8" customHeight="1" spans="1:58">
      <c r="A8" s="18">
        <v>6</v>
      </c>
      <c r="B8" s="6">
        <v>750</v>
      </c>
      <c r="C8" s="6" t="s">
        <v>50</v>
      </c>
      <c r="D8" s="6" t="s">
        <v>81</v>
      </c>
      <c r="E8" s="41">
        <v>4000</v>
      </c>
      <c r="F8" s="41">
        <v>629.77</v>
      </c>
      <c r="G8" s="44">
        <f t="shared" si="0"/>
        <v>0.1574425</v>
      </c>
      <c r="H8" s="45">
        <f t="shared" si="1"/>
        <v>58</v>
      </c>
      <c r="I8" s="45">
        <f t="shared" si="2"/>
        <v>11</v>
      </c>
      <c r="J8" s="48">
        <f t="shared" si="3"/>
        <v>69</v>
      </c>
      <c r="K8" s="41">
        <v>10500</v>
      </c>
      <c r="L8" s="41">
        <v>6444.18000000001</v>
      </c>
      <c r="M8" s="44">
        <f t="shared" si="4"/>
        <v>0.61373142857143</v>
      </c>
      <c r="N8" s="45">
        <f t="shared" si="5"/>
        <v>121</v>
      </c>
      <c r="O8" s="45">
        <f t="shared" si="6"/>
        <v>3</v>
      </c>
      <c r="P8" s="48">
        <f t="shared" si="7"/>
        <v>124</v>
      </c>
      <c r="Q8" s="41">
        <v>10000</v>
      </c>
      <c r="R8" s="41">
        <v>7956.88000000001</v>
      </c>
      <c r="S8" s="44">
        <f t="shared" si="8"/>
        <v>0.795688000000001</v>
      </c>
      <c r="T8" s="45">
        <f t="shared" si="9"/>
        <v>34</v>
      </c>
      <c r="U8" s="45">
        <f t="shared" si="10"/>
        <v>1</v>
      </c>
      <c r="V8" s="48">
        <f t="shared" si="11"/>
        <v>35</v>
      </c>
      <c r="W8" s="41">
        <v>6705</v>
      </c>
      <c r="X8" s="41">
        <v>8345.53000000001</v>
      </c>
      <c r="Y8" s="44">
        <f t="shared" si="12"/>
        <v>1.24467263236391</v>
      </c>
      <c r="Z8" s="45">
        <f t="shared" si="13"/>
        <v>40</v>
      </c>
      <c r="AA8" s="45">
        <f t="shared" si="14"/>
        <v>7</v>
      </c>
      <c r="AB8" s="48">
        <f t="shared" si="15"/>
        <v>47</v>
      </c>
      <c r="AC8" s="41">
        <v>1857</v>
      </c>
      <c r="AD8" s="4">
        <v>270.8</v>
      </c>
      <c r="AE8" s="44">
        <f t="shared" si="16"/>
        <v>0.145826602046311</v>
      </c>
      <c r="AF8" s="45">
        <f t="shared" si="17"/>
        <v>123</v>
      </c>
      <c r="AG8" s="45">
        <f t="shared" si="18"/>
        <v>70</v>
      </c>
      <c r="AH8" s="48">
        <f t="shared" si="19"/>
        <v>193</v>
      </c>
      <c r="AI8" s="41">
        <v>4800</v>
      </c>
      <c r="AJ8" s="41">
        <v>8965.79</v>
      </c>
      <c r="AK8" s="44">
        <f t="shared" si="20"/>
        <v>1.86787291666667</v>
      </c>
      <c r="AL8" s="45">
        <f t="shared" si="21"/>
        <v>16</v>
      </c>
      <c r="AM8" s="45">
        <f t="shared" si="22"/>
        <v>2</v>
      </c>
      <c r="AN8" s="48">
        <f t="shared" si="23"/>
        <v>18</v>
      </c>
      <c r="AO8" s="41">
        <v>17000</v>
      </c>
      <c r="AP8" s="41">
        <v>9666</v>
      </c>
      <c r="AQ8" s="44">
        <f t="shared" si="24"/>
        <v>0.568588235294118</v>
      </c>
      <c r="AR8" s="45">
        <f t="shared" si="25"/>
        <v>113</v>
      </c>
      <c r="AS8" s="45">
        <f t="shared" si="26"/>
        <v>8</v>
      </c>
      <c r="AT8" s="48">
        <f t="shared" si="27"/>
        <v>121</v>
      </c>
      <c r="AU8" s="18">
        <v>2400</v>
      </c>
      <c r="AV8" s="4">
        <v>1773.9</v>
      </c>
      <c r="AW8" s="44">
        <f t="shared" si="28"/>
        <v>0.739125</v>
      </c>
      <c r="AX8" s="45">
        <f t="shared" si="29"/>
        <v>23</v>
      </c>
      <c r="AY8" s="45">
        <f t="shared" si="30"/>
        <v>6</v>
      </c>
      <c r="AZ8" s="48">
        <f t="shared" si="31"/>
        <v>29</v>
      </c>
      <c r="BA8" s="18">
        <v>7000</v>
      </c>
      <c r="BB8" s="18">
        <v>10341</v>
      </c>
      <c r="BC8" s="44">
        <f t="shared" si="35"/>
        <v>1.47728571428571</v>
      </c>
      <c r="BD8" s="45">
        <f t="shared" si="32"/>
        <v>41</v>
      </c>
      <c r="BE8" s="45">
        <f t="shared" si="33"/>
        <v>9</v>
      </c>
      <c r="BF8" s="48">
        <f t="shared" si="34"/>
        <v>50</v>
      </c>
    </row>
    <row r="9" customHeight="1" spans="1:58">
      <c r="A9" s="18">
        <v>7</v>
      </c>
      <c r="B9" s="6">
        <v>343</v>
      </c>
      <c r="C9" s="6" t="s">
        <v>61</v>
      </c>
      <c r="D9" s="6" t="s">
        <v>83</v>
      </c>
      <c r="E9" s="41">
        <v>2016</v>
      </c>
      <c r="F9" s="41">
        <v>271.1</v>
      </c>
      <c r="G9" s="44">
        <f t="shared" si="0"/>
        <v>0.134474206349206</v>
      </c>
      <c r="H9" s="45">
        <f t="shared" si="1"/>
        <v>68</v>
      </c>
      <c r="I9" s="45">
        <f t="shared" si="2"/>
        <v>37</v>
      </c>
      <c r="J9" s="48">
        <f t="shared" si="3"/>
        <v>105</v>
      </c>
      <c r="K9" s="41">
        <v>4653</v>
      </c>
      <c r="L9" s="41">
        <v>4779.94</v>
      </c>
      <c r="M9" s="44">
        <f t="shared" si="4"/>
        <v>1.02728132387707</v>
      </c>
      <c r="N9" s="45">
        <f t="shared" si="5"/>
        <v>19</v>
      </c>
      <c r="O9" s="45">
        <f t="shared" si="6"/>
        <v>8</v>
      </c>
      <c r="P9" s="48">
        <f t="shared" si="7"/>
        <v>27</v>
      </c>
      <c r="Q9" s="41">
        <v>6550</v>
      </c>
      <c r="R9" s="41">
        <v>4612.11</v>
      </c>
      <c r="S9" s="44">
        <f t="shared" si="8"/>
        <v>0.70413893129771</v>
      </c>
      <c r="T9" s="45">
        <f t="shared" si="9"/>
        <v>59</v>
      </c>
      <c r="U9" s="45">
        <f t="shared" si="10"/>
        <v>17</v>
      </c>
      <c r="V9" s="48">
        <f t="shared" si="11"/>
        <v>76</v>
      </c>
      <c r="W9" s="41">
        <v>4684</v>
      </c>
      <c r="X9" s="41">
        <v>7194.65</v>
      </c>
      <c r="Y9" s="44">
        <f t="shared" si="12"/>
        <v>1.53600555081127</v>
      </c>
      <c r="Z9" s="45">
        <f t="shared" si="13"/>
        <v>21</v>
      </c>
      <c r="AA9" s="45">
        <f t="shared" si="14"/>
        <v>12</v>
      </c>
      <c r="AB9" s="48">
        <f t="shared" si="15"/>
        <v>33</v>
      </c>
      <c r="AC9" s="41">
        <v>1143</v>
      </c>
      <c r="AD9" s="4">
        <v>530.2</v>
      </c>
      <c r="AE9" s="44">
        <f t="shared" si="16"/>
        <v>0.463867016622922</v>
      </c>
      <c r="AF9" s="45">
        <f t="shared" si="17"/>
        <v>31</v>
      </c>
      <c r="AG9" s="45">
        <f t="shared" si="18"/>
        <v>27</v>
      </c>
      <c r="AH9" s="48">
        <f t="shared" si="19"/>
        <v>58</v>
      </c>
      <c r="AI9" s="41">
        <v>3462</v>
      </c>
      <c r="AJ9" s="41">
        <v>3501.08</v>
      </c>
      <c r="AK9" s="44">
        <f t="shared" si="20"/>
        <v>1.01128827267475</v>
      </c>
      <c r="AL9" s="45">
        <f t="shared" si="21"/>
        <v>53</v>
      </c>
      <c r="AM9" s="45">
        <f t="shared" si="22"/>
        <v>23</v>
      </c>
      <c r="AN9" s="48">
        <f t="shared" si="23"/>
        <v>76</v>
      </c>
      <c r="AO9" s="41">
        <v>11000</v>
      </c>
      <c r="AP9" s="41">
        <v>8828.26</v>
      </c>
      <c r="AQ9" s="44">
        <f t="shared" si="24"/>
        <v>0.802569090909091</v>
      </c>
      <c r="AR9" s="45">
        <f t="shared" si="25"/>
        <v>81</v>
      </c>
      <c r="AS9" s="45">
        <f t="shared" si="26"/>
        <v>9</v>
      </c>
      <c r="AT9" s="48">
        <f t="shared" si="27"/>
        <v>90</v>
      </c>
      <c r="AU9" s="18">
        <v>2000</v>
      </c>
      <c r="AV9" s="4">
        <v>1926.84</v>
      </c>
      <c r="AW9" s="44">
        <f t="shared" si="28"/>
        <v>0.96342</v>
      </c>
      <c r="AX9" s="45">
        <f t="shared" si="29"/>
        <v>7</v>
      </c>
      <c r="AY9" s="45">
        <f t="shared" si="30"/>
        <v>5</v>
      </c>
      <c r="AZ9" s="48">
        <f t="shared" si="31"/>
        <v>12</v>
      </c>
      <c r="BA9" s="18">
        <v>15000</v>
      </c>
      <c r="BB9" s="18">
        <v>9852</v>
      </c>
      <c r="BC9" s="44">
        <f t="shared" si="35"/>
        <v>0.6568</v>
      </c>
      <c r="BD9" s="45">
        <f t="shared" si="32"/>
        <v>99</v>
      </c>
      <c r="BE9" s="45">
        <f t="shared" si="33"/>
        <v>10</v>
      </c>
      <c r="BF9" s="48">
        <f t="shared" si="34"/>
        <v>109</v>
      </c>
    </row>
    <row r="10" customHeight="1" spans="1:58">
      <c r="A10" s="18">
        <v>8</v>
      </c>
      <c r="B10" s="6">
        <v>385</v>
      </c>
      <c r="C10" s="6" t="s">
        <v>35</v>
      </c>
      <c r="D10" s="6" t="s">
        <v>86</v>
      </c>
      <c r="E10" s="41">
        <v>1344</v>
      </c>
      <c r="F10" s="41">
        <v>231</v>
      </c>
      <c r="G10" s="44">
        <f t="shared" si="0"/>
        <v>0.171875</v>
      </c>
      <c r="H10" s="45">
        <f t="shared" si="1"/>
        <v>53</v>
      </c>
      <c r="I10" s="45">
        <f t="shared" si="2"/>
        <v>45</v>
      </c>
      <c r="J10" s="48">
        <f t="shared" si="3"/>
        <v>98</v>
      </c>
      <c r="K10" s="41">
        <v>4402</v>
      </c>
      <c r="L10" s="41">
        <v>3262.1</v>
      </c>
      <c r="M10" s="44">
        <f t="shared" si="4"/>
        <v>0.741049522944116</v>
      </c>
      <c r="N10" s="45">
        <f t="shared" si="5"/>
        <v>82</v>
      </c>
      <c r="O10" s="45">
        <f t="shared" si="6"/>
        <v>52</v>
      </c>
      <c r="P10" s="48">
        <f t="shared" si="7"/>
        <v>134</v>
      </c>
      <c r="Q10" s="41">
        <v>4347</v>
      </c>
      <c r="R10" s="41">
        <v>2923.96</v>
      </c>
      <c r="S10" s="44">
        <f t="shared" si="8"/>
        <v>0.672638601334254</v>
      </c>
      <c r="T10" s="45">
        <f t="shared" si="9"/>
        <v>71</v>
      </c>
      <c r="U10" s="45">
        <f t="shared" si="10"/>
        <v>49</v>
      </c>
      <c r="V10" s="48">
        <f t="shared" si="11"/>
        <v>120</v>
      </c>
      <c r="W10" s="41">
        <v>4000</v>
      </c>
      <c r="X10" s="41">
        <v>23859.78</v>
      </c>
      <c r="Y10" s="44">
        <f t="shared" si="12"/>
        <v>5.964945</v>
      </c>
      <c r="Z10" s="45">
        <f t="shared" si="13"/>
        <v>1</v>
      </c>
      <c r="AA10" s="45">
        <f t="shared" si="14"/>
        <v>1</v>
      </c>
      <c r="AB10" s="48">
        <v>1</v>
      </c>
      <c r="AC10" s="41">
        <v>980</v>
      </c>
      <c r="AD10" s="4">
        <v>209.15</v>
      </c>
      <c r="AE10" s="44">
        <f t="shared" si="16"/>
        <v>0.213418367346939</v>
      </c>
      <c r="AF10" s="45">
        <f t="shared" si="17"/>
        <v>102</v>
      </c>
      <c r="AG10" s="45">
        <f t="shared" si="18"/>
        <v>93</v>
      </c>
      <c r="AH10" s="48">
        <f t="shared" si="19"/>
        <v>195</v>
      </c>
      <c r="AI10" s="41">
        <v>3200</v>
      </c>
      <c r="AJ10" s="41">
        <v>2022</v>
      </c>
      <c r="AK10" s="44">
        <f t="shared" si="20"/>
        <v>0.631875</v>
      </c>
      <c r="AL10" s="45">
        <f t="shared" si="21"/>
        <v>93</v>
      </c>
      <c r="AM10" s="45">
        <f t="shared" si="22"/>
        <v>65</v>
      </c>
      <c r="AN10" s="48">
        <f t="shared" si="23"/>
        <v>158</v>
      </c>
      <c r="AO10" s="41">
        <v>6120</v>
      </c>
      <c r="AP10" s="41">
        <v>2480.6</v>
      </c>
      <c r="AQ10" s="44">
        <f t="shared" si="24"/>
        <v>0.405326797385621</v>
      </c>
      <c r="AR10" s="45">
        <f t="shared" si="25"/>
        <v>133</v>
      </c>
      <c r="AS10" s="45">
        <f t="shared" si="26"/>
        <v>101</v>
      </c>
      <c r="AT10" s="48">
        <f t="shared" si="27"/>
        <v>234</v>
      </c>
      <c r="AU10" s="18">
        <v>1800</v>
      </c>
      <c r="AV10" s="4">
        <v>252</v>
      </c>
      <c r="AW10" s="44">
        <f t="shared" si="28"/>
        <v>0.14</v>
      </c>
      <c r="AX10" s="45">
        <f t="shared" si="29"/>
        <v>127</v>
      </c>
      <c r="AY10" s="45">
        <f t="shared" si="30"/>
        <v>120</v>
      </c>
      <c r="AZ10" s="48">
        <f t="shared" si="31"/>
        <v>247</v>
      </c>
      <c r="BA10" s="18">
        <v>8312</v>
      </c>
      <c r="BB10" s="18">
        <v>4399</v>
      </c>
      <c r="BC10" s="44">
        <f t="shared" si="35"/>
        <v>0.529234841193455</v>
      </c>
      <c r="BD10" s="45">
        <f t="shared" si="32"/>
        <v>108</v>
      </c>
      <c r="BE10" s="45">
        <f t="shared" si="33"/>
        <v>31</v>
      </c>
      <c r="BF10" s="48">
        <f t="shared" si="34"/>
        <v>139</v>
      </c>
    </row>
    <row r="11" customHeight="1" spans="1:58">
      <c r="A11" s="18">
        <v>9</v>
      </c>
      <c r="B11" s="6">
        <v>571</v>
      </c>
      <c r="C11" s="6" t="s">
        <v>48</v>
      </c>
      <c r="D11" s="6" t="s">
        <v>87</v>
      </c>
      <c r="E11" s="41">
        <v>1724</v>
      </c>
      <c r="F11" s="41">
        <v>1143.49</v>
      </c>
      <c r="G11" s="44">
        <f t="shared" si="0"/>
        <v>0.663277262180974</v>
      </c>
      <c r="H11" s="45">
        <f t="shared" si="1"/>
        <v>6</v>
      </c>
      <c r="I11" s="45">
        <f t="shared" si="2"/>
        <v>5</v>
      </c>
      <c r="J11" s="48">
        <f t="shared" si="3"/>
        <v>11</v>
      </c>
      <c r="K11" s="41">
        <v>6800</v>
      </c>
      <c r="L11" s="41">
        <v>5036.12</v>
      </c>
      <c r="M11" s="44">
        <f t="shared" si="4"/>
        <v>0.740605882352941</v>
      </c>
      <c r="N11" s="45">
        <f t="shared" si="5"/>
        <v>83</v>
      </c>
      <c r="O11" s="45">
        <f t="shared" si="6"/>
        <v>6</v>
      </c>
      <c r="P11" s="48">
        <f t="shared" si="7"/>
        <v>89</v>
      </c>
      <c r="Q11" s="41">
        <v>9156</v>
      </c>
      <c r="R11" s="41">
        <v>5320.1</v>
      </c>
      <c r="S11" s="44">
        <f t="shared" si="8"/>
        <v>0.581050677151595</v>
      </c>
      <c r="T11" s="45">
        <f t="shared" si="9"/>
        <v>94</v>
      </c>
      <c r="U11" s="45">
        <f t="shared" si="10"/>
        <v>7</v>
      </c>
      <c r="V11" s="48">
        <f t="shared" si="11"/>
        <v>101</v>
      </c>
      <c r="W11" s="41">
        <v>3500</v>
      </c>
      <c r="X11" s="41">
        <v>4074.08</v>
      </c>
      <c r="Y11" s="44">
        <f t="shared" si="12"/>
        <v>1.16402285714286</v>
      </c>
      <c r="Z11" s="45">
        <f t="shared" si="13"/>
        <v>47</v>
      </c>
      <c r="AA11" s="45">
        <f t="shared" si="14"/>
        <v>51</v>
      </c>
      <c r="AB11" s="48">
        <f t="shared" si="15"/>
        <v>98</v>
      </c>
      <c r="AC11" s="41">
        <v>980</v>
      </c>
      <c r="AD11" s="4">
        <v>674.7</v>
      </c>
      <c r="AE11" s="44">
        <f t="shared" si="16"/>
        <v>0.688469387755102</v>
      </c>
      <c r="AF11" s="45">
        <f t="shared" si="17"/>
        <v>11</v>
      </c>
      <c r="AG11" s="45">
        <f t="shared" si="18"/>
        <v>15</v>
      </c>
      <c r="AH11" s="48">
        <f t="shared" si="19"/>
        <v>26</v>
      </c>
      <c r="AI11" s="41">
        <v>2400</v>
      </c>
      <c r="AJ11" s="41">
        <v>4954.9</v>
      </c>
      <c r="AK11" s="44">
        <f t="shared" si="20"/>
        <v>2.06454166666667</v>
      </c>
      <c r="AL11" s="45">
        <f t="shared" si="21"/>
        <v>9</v>
      </c>
      <c r="AM11" s="45">
        <f t="shared" si="22"/>
        <v>6</v>
      </c>
      <c r="AN11" s="48">
        <f t="shared" si="23"/>
        <v>15</v>
      </c>
      <c r="AO11" s="41">
        <v>12000</v>
      </c>
      <c r="AP11" s="41">
        <v>11705.73</v>
      </c>
      <c r="AQ11" s="44">
        <f t="shared" si="24"/>
        <v>0.9754775</v>
      </c>
      <c r="AR11" s="45">
        <f t="shared" si="25"/>
        <v>63</v>
      </c>
      <c r="AS11" s="45">
        <f t="shared" si="26"/>
        <v>4</v>
      </c>
      <c r="AT11" s="48">
        <f t="shared" si="27"/>
        <v>67</v>
      </c>
      <c r="AU11" s="18">
        <v>1800</v>
      </c>
      <c r="AV11" s="4">
        <v>2155.6</v>
      </c>
      <c r="AW11" s="44">
        <f t="shared" si="28"/>
        <v>1.19755555555556</v>
      </c>
      <c r="AX11" s="45">
        <f t="shared" si="29"/>
        <v>1</v>
      </c>
      <c r="AY11" s="45">
        <f t="shared" si="30"/>
        <v>2</v>
      </c>
      <c r="AZ11" s="48">
        <f t="shared" si="31"/>
        <v>3</v>
      </c>
      <c r="BA11" s="18">
        <v>2617</v>
      </c>
      <c r="BB11" s="18">
        <v>3599</v>
      </c>
      <c r="BC11" s="44">
        <f t="shared" si="35"/>
        <v>1.37523882307986</v>
      </c>
      <c r="BD11" s="45">
        <f t="shared" si="32"/>
        <v>47</v>
      </c>
      <c r="BE11" s="45">
        <f t="shared" si="33"/>
        <v>47</v>
      </c>
      <c r="BF11" s="48">
        <f t="shared" si="34"/>
        <v>94</v>
      </c>
    </row>
    <row r="12" customHeight="1" spans="1:58">
      <c r="A12" s="18">
        <v>10</v>
      </c>
      <c r="B12" s="6">
        <v>742</v>
      </c>
      <c r="C12" s="6" t="s">
        <v>88</v>
      </c>
      <c r="D12" s="6" t="s">
        <v>81</v>
      </c>
      <c r="E12" s="41">
        <v>1344</v>
      </c>
      <c r="F12" s="41">
        <v>0</v>
      </c>
      <c r="G12" s="44">
        <f t="shared" si="0"/>
        <v>0</v>
      </c>
      <c r="H12" s="45">
        <f t="shared" si="1"/>
        <v>102</v>
      </c>
      <c r="I12" s="45">
        <f t="shared" si="2"/>
        <v>106</v>
      </c>
      <c r="J12" s="48">
        <f t="shared" si="3"/>
        <v>208</v>
      </c>
      <c r="K12" s="41">
        <v>3800</v>
      </c>
      <c r="L12" s="41">
        <v>3617.27</v>
      </c>
      <c r="M12" s="44">
        <f t="shared" si="4"/>
        <v>0.951913157894737</v>
      </c>
      <c r="N12" s="45">
        <f t="shared" si="5"/>
        <v>34</v>
      </c>
      <c r="O12" s="45">
        <f t="shared" si="6"/>
        <v>35</v>
      </c>
      <c r="P12" s="48">
        <f t="shared" si="7"/>
        <v>69</v>
      </c>
      <c r="Q12" s="41">
        <v>4347</v>
      </c>
      <c r="R12" s="41">
        <v>2095.78</v>
      </c>
      <c r="S12" s="44">
        <f t="shared" si="8"/>
        <v>0.482121002990568</v>
      </c>
      <c r="T12" s="45">
        <f t="shared" si="9"/>
        <v>115</v>
      </c>
      <c r="U12" s="45">
        <f t="shared" si="10"/>
        <v>88</v>
      </c>
      <c r="V12" s="48">
        <f t="shared" si="11"/>
        <v>203</v>
      </c>
      <c r="W12" s="41">
        <v>4000</v>
      </c>
      <c r="X12" s="41">
        <v>2377.37</v>
      </c>
      <c r="Y12" s="44">
        <f t="shared" si="12"/>
        <v>0.5943425</v>
      </c>
      <c r="Z12" s="45">
        <f t="shared" si="13"/>
        <v>110</v>
      </c>
      <c r="AA12" s="45">
        <f t="shared" si="14"/>
        <v>94</v>
      </c>
      <c r="AB12" s="48">
        <f t="shared" si="15"/>
        <v>204</v>
      </c>
      <c r="AC12" s="41">
        <v>1000</v>
      </c>
      <c r="AD12" s="4">
        <v>442.23</v>
      </c>
      <c r="AE12" s="44">
        <f t="shared" si="16"/>
        <v>0.44223</v>
      </c>
      <c r="AF12" s="45">
        <f t="shared" si="17"/>
        <v>34</v>
      </c>
      <c r="AG12" s="45">
        <f t="shared" si="18"/>
        <v>34</v>
      </c>
      <c r="AH12" s="48">
        <f t="shared" si="19"/>
        <v>68</v>
      </c>
      <c r="AI12" s="41">
        <v>4000</v>
      </c>
      <c r="AJ12" s="41">
        <v>4791.14</v>
      </c>
      <c r="AK12" s="44">
        <f t="shared" si="20"/>
        <v>1.197785</v>
      </c>
      <c r="AL12" s="45">
        <f t="shared" si="21"/>
        <v>36</v>
      </c>
      <c r="AM12" s="45">
        <f t="shared" si="22"/>
        <v>7</v>
      </c>
      <c r="AN12" s="48">
        <f t="shared" si="23"/>
        <v>43</v>
      </c>
      <c r="AO12" s="41">
        <v>6120</v>
      </c>
      <c r="AP12" s="41">
        <v>2561.8</v>
      </c>
      <c r="AQ12" s="44">
        <f t="shared" si="24"/>
        <v>0.41859477124183</v>
      </c>
      <c r="AR12" s="45">
        <f t="shared" si="25"/>
        <v>131</v>
      </c>
      <c r="AS12" s="45">
        <f t="shared" si="26"/>
        <v>98</v>
      </c>
      <c r="AT12" s="48">
        <f t="shared" si="27"/>
        <v>229</v>
      </c>
      <c r="AU12" s="18">
        <v>1800</v>
      </c>
      <c r="AV12" s="4">
        <v>805.6</v>
      </c>
      <c r="AW12" s="44">
        <f t="shared" si="28"/>
        <v>0.447555555555556</v>
      </c>
      <c r="AX12" s="45">
        <f t="shared" si="29"/>
        <v>79</v>
      </c>
      <c r="AY12" s="45">
        <f t="shared" si="30"/>
        <v>53</v>
      </c>
      <c r="AZ12" s="48">
        <f t="shared" si="31"/>
        <v>132</v>
      </c>
      <c r="BA12" s="18">
        <v>0</v>
      </c>
      <c r="BB12" s="18">
        <v>5372</v>
      </c>
      <c r="BC12" s="47">
        <v>0</v>
      </c>
      <c r="BD12" s="45">
        <f t="shared" si="32"/>
        <v>138</v>
      </c>
      <c r="BE12" s="45">
        <f t="shared" si="33"/>
        <v>23</v>
      </c>
      <c r="BF12" s="48">
        <f t="shared" si="34"/>
        <v>161</v>
      </c>
    </row>
    <row r="13" customHeight="1" spans="1:58">
      <c r="A13" s="18">
        <v>11</v>
      </c>
      <c r="B13" s="6">
        <v>365</v>
      </c>
      <c r="C13" s="6" t="s">
        <v>31</v>
      </c>
      <c r="D13" s="6" t="s">
        <v>83</v>
      </c>
      <c r="E13" s="41">
        <v>1344</v>
      </c>
      <c r="F13" s="41">
        <v>525.93</v>
      </c>
      <c r="G13" s="44">
        <f t="shared" si="0"/>
        <v>0.391316964285714</v>
      </c>
      <c r="H13" s="45">
        <f t="shared" si="1"/>
        <v>17</v>
      </c>
      <c r="I13" s="45">
        <f t="shared" si="2"/>
        <v>15</v>
      </c>
      <c r="J13" s="48">
        <f t="shared" si="3"/>
        <v>32</v>
      </c>
      <c r="K13" s="41">
        <v>4452</v>
      </c>
      <c r="L13" s="41">
        <v>4366.13</v>
      </c>
      <c r="M13" s="44">
        <f t="shared" si="4"/>
        <v>0.980712039532794</v>
      </c>
      <c r="N13" s="45">
        <f t="shared" si="5"/>
        <v>28</v>
      </c>
      <c r="O13" s="45">
        <f t="shared" si="6"/>
        <v>13</v>
      </c>
      <c r="P13" s="48">
        <f t="shared" si="7"/>
        <v>41</v>
      </c>
      <c r="Q13" s="41">
        <v>6910</v>
      </c>
      <c r="R13" s="41">
        <v>5796.05</v>
      </c>
      <c r="S13" s="44">
        <f t="shared" si="8"/>
        <v>0.838791606367583</v>
      </c>
      <c r="T13" s="45">
        <f t="shared" si="9"/>
        <v>23</v>
      </c>
      <c r="U13" s="45">
        <f t="shared" si="10"/>
        <v>3</v>
      </c>
      <c r="V13" s="48">
        <f t="shared" si="11"/>
        <v>26</v>
      </c>
      <c r="W13" s="41">
        <v>4000</v>
      </c>
      <c r="X13" s="41">
        <v>9995.28</v>
      </c>
      <c r="Y13" s="44">
        <f t="shared" si="12"/>
        <v>2.49882</v>
      </c>
      <c r="Z13" s="45">
        <f t="shared" si="13"/>
        <v>2</v>
      </c>
      <c r="AA13" s="45">
        <f t="shared" si="14"/>
        <v>2</v>
      </c>
      <c r="AB13" s="48">
        <v>2</v>
      </c>
      <c r="AC13" s="41">
        <v>1000</v>
      </c>
      <c r="AD13" s="4">
        <v>385.3</v>
      </c>
      <c r="AE13" s="44">
        <f t="shared" si="16"/>
        <v>0.3853</v>
      </c>
      <c r="AF13" s="45">
        <f t="shared" si="17"/>
        <v>52</v>
      </c>
      <c r="AG13" s="45">
        <f t="shared" si="18"/>
        <v>45</v>
      </c>
      <c r="AH13" s="48">
        <f t="shared" si="19"/>
        <v>97</v>
      </c>
      <c r="AI13" s="41">
        <v>2504</v>
      </c>
      <c r="AJ13" s="41">
        <v>2687.8</v>
      </c>
      <c r="AK13" s="44">
        <f t="shared" si="20"/>
        <v>1.07340255591054</v>
      </c>
      <c r="AL13" s="45">
        <f t="shared" si="21"/>
        <v>46</v>
      </c>
      <c r="AM13" s="45">
        <f t="shared" si="22"/>
        <v>38</v>
      </c>
      <c r="AN13" s="48">
        <f t="shared" si="23"/>
        <v>84</v>
      </c>
      <c r="AO13" s="41">
        <v>6120</v>
      </c>
      <c r="AP13" s="41">
        <v>6094.81</v>
      </c>
      <c r="AQ13" s="44">
        <f t="shared" si="24"/>
        <v>0.995883986928105</v>
      </c>
      <c r="AR13" s="45">
        <f t="shared" si="25"/>
        <v>60</v>
      </c>
      <c r="AS13" s="45">
        <f t="shared" si="26"/>
        <v>25</v>
      </c>
      <c r="AT13" s="48">
        <f t="shared" si="27"/>
        <v>85</v>
      </c>
      <c r="AU13" s="18">
        <v>1800</v>
      </c>
      <c r="AV13" s="4">
        <v>1595.15</v>
      </c>
      <c r="AW13" s="44">
        <f t="shared" si="28"/>
        <v>0.886194444444445</v>
      </c>
      <c r="AX13" s="45">
        <f t="shared" si="29"/>
        <v>15</v>
      </c>
      <c r="AY13" s="45">
        <f t="shared" si="30"/>
        <v>7</v>
      </c>
      <c r="AZ13" s="48">
        <f t="shared" si="31"/>
        <v>22</v>
      </c>
      <c r="BA13" s="18">
        <v>14818</v>
      </c>
      <c r="BB13" s="18">
        <v>10429</v>
      </c>
      <c r="BC13" s="44">
        <f t="shared" si="35"/>
        <v>0.703806181670941</v>
      </c>
      <c r="BD13" s="45">
        <f t="shared" si="32"/>
        <v>93</v>
      </c>
      <c r="BE13" s="45">
        <f t="shared" si="33"/>
        <v>8</v>
      </c>
      <c r="BF13" s="48">
        <f t="shared" si="34"/>
        <v>101</v>
      </c>
    </row>
    <row r="14" customHeight="1" spans="1:58">
      <c r="A14" s="18">
        <v>12</v>
      </c>
      <c r="B14" s="6">
        <v>117491</v>
      </c>
      <c r="C14" s="6" t="s">
        <v>89</v>
      </c>
      <c r="D14" s="6" t="s">
        <v>83</v>
      </c>
      <c r="E14" s="41">
        <v>1344</v>
      </c>
      <c r="F14" s="41">
        <v>0</v>
      </c>
      <c r="G14" s="44">
        <f t="shared" si="0"/>
        <v>0</v>
      </c>
      <c r="H14" s="45">
        <f t="shared" si="1"/>
        <v>102</v>
      </c>
      <c r="I14" s="45">
        <f t="shared" si="2"/>
        <v>106</v>
      </c>
      <c r="J14" s="48">
        <f t="shared" si="3"/>
        <v>208</v>
      </c>
      <c r="K14" s="41">
        <v>3800</v>
      </c>
      <c r="L14" s="41">
        <v>3228.21</v>
      </c>
      <c r="M14" s="44">
        <f t="shared" si="4"/>
        <v>0.849528947368421</v>
      </c>
      <c r="N14" s="45">
        <f t="shared" si="5"/>
        <v>56</v>
      </c>
      <c r="O14" s="45">
        <f t="shared" si="6"/>
        <v>53</v>
      </c>
      <c r="P14" s="48">
        <f t="shared" si="7"/>
        <v>109</v>
      </c>
      <c r="Q14" s="41">
        <v>4347</v>
      </c>
      <c r="R14" s="41">
        <v>2665.37</v>
      </c>
      <c r="S14" s="44">
        <f t="shared" si="8"/>
        <v>0.613151598803773</v>
      </c>
      <c r="T14" s="45">
        <f t="shared" si="9"/>
        <v>87</v>
      </c>
      <c r="U14" s="45">
        <f t="shared" si="10"/>
        <v>63</v>
      </c>
      <c r="V14" s="48">
        <f t="shared" si="11"/>
        <v>150</v>
      </c>
      <c r="W14" s="41">
        <v>4000</v>
      </c>
      <c r="X14" s="41">
        <v>3957.33</v>
      </c>
      <c r="Y14" s="44">
        <f t="shared" si="12"/>
        <v>0.9893325</v>
      </c>
      <c r="Z14" s="45">
        <f t="shared" si="13"/>
        <v>70</v>
      </c>
      <c r="AA14" s="45">
        <f t="shared" si="14"/>
        <v>54</v>
      </c>
      <c r="AB14" s="48">
        <f t="shared" si="15"/>
        <v>124</v>
      </c>
      <c r="AC14" s="41">
        <v>980</v>
      </c>
      <c r="AD14" s="4">
        <v>153.2</v>
      </c>
      <c r="AE14" s="44">
        <f t="shared" si="16"/>
        <v>0.156326530612245</v>
      </c>
      <c r="AF14" s="45">
        <f t="shared" si="17"/>
        <v>121</v>
      </c>
      <c r="AG14" s="45">
        <f t="shared" si="18"/>
        <v>113</v>
      </c>
      <c r="AH14" s="48">
        <f t="shared" si="19"/>
        <v>234</v>
      </c>
      <c r="AI14" s="41">
        <v>2400</v>
      </c>
      <c r="AJ14" s="41">
        <v>734.33</v>
      </c>
      <c r="AK14" s="44">
        <f t="shared" si="20"/>
        <v>0.305970833333333</v>
      </c>
      <c r="AL14" s="45">
        <f t="shared" si="21"/>
        <v>129</v>
      </c>
      <c r="AM14" s="45">
        <f t="shared" si="22"/>
        <v>119</v>
      </c>
      <c r="AN14" s="48">
        <f t="shared" si="23"/>
        <v>248</v>
      </c>
      <c r="AO14" s="41">
        <v>6120</v>
      </c>
      <c r="AP14" s="41">
        <v>2545.6</v>
      </c>
      <c r="AQ14" s="44">
        <f t="shared" si="24"/>
        <v>0.415947712418301</v>
      </c>
      <c r="AR14" s="45">
        <f t="shared" si="25"/>
        <v>132</v>
      </c>
      <c r="AS14" s="45">
        <f t="shared" si="26"/>
        <v>99</v>
      </c>
      <c r="AT14" s="48">
        <f t="shared" si="27"/>
        <v>231</v>
      </c>
      <c r="AU14" s="18">
        <v>1800</v>
      </c>
      <c r="AV14" s="4">
        <v>452.2</v>
      </c>
      <c r="AW14" s="44">
        <f t="shared" si="28"/>
        <v>0.251222222222222</v>
      </c>
      <c r="AX14" s="45">
        <f t="shared" si="29"/>
        <v>115</v>
      </c>
      <c r="AY14" s="45">
        <f t="shared" si="30"/>
        <v>99</v>
      </c>
      <c r="AZ14" s="48">
        <f t="shared" si="31"/>
        <v>214</v>
      </c>
      <c r="BA14" s="18">
        <v>0</v>
      </c>
      <c r="BB14" s="18">
        <v>0</v>
      </c>
      <c r="BC14" s="47">
        <v>0</v>
      </c>
      <c r="BD14" s="45">
        <f t="shared" si="32"/>
        <v>138</v>
      </c>
      <c r="BE14" s="45">
        <f t="shared" si="33"/>
        <v>142</v>
      </c>
      <c r="BF14" s="48">
        <f t="shared" si="34"/>
        <v>280</v>
      </c>
    </row>
    <row r="15" customHeight="1" spans="1:58">
      <c r="A15" s="18">
        <v>13</v>
      </c>
      <c r="B15" s="6">
        <v>707</v>
      </c>
      <c r="C15" s="6" t="s">
        <v>90</v>
      </c>
      <c r="D15" s="6" t="s">
        <v>87</v>
      </c>
      <c r="E15" s="41">
        <v>1344</v>
      </c>
      <c r="F15" s="41">
        <v>437.44</v>
      </c>
      <c r="G15" s="44">
        <f t="shared" si="0"/>
        <v>0.32547619047619</v>
      </c>
      <c r="H15" s="45">
        <f t="shared" si="1"/>
        <v>24</v>
      </c>
      <c r="I15" s="45">
        <f t="shared" si="2"/>
        <v>22</v>
      </c>
      <c r="J15" s="48">
        <f t="shared" si="3"/>
        <v>46</v>
      </c>
      <c r="K15" s="41">
        <v>5000</v>
      </c>
      <c r="L15" s="41">
        <v>4314.9</v>
      </c>
      <c r="M15" s="44">
        <f t="shared" si="4"/>
        <v>0.86298</v>
      </c>
      <c r="N15" s="45">
        <f t="shared" si="5"/>
        <v>54</v>
      </c>
      <c r="O15" s="45">
        <f t="shared" si="6"/>
        <v>14</v>
      </c>
      <c r="P15" s="48">
        <f t="shared" si="7"/>
        <v>68</v>
      </c>
      <c r="Q15" s="41">
        <v>7116</v>
      </c>
      <c r="R15" s="41">
        <v>4962.22</v>
      </c>
      <c r="S15" s="44">
        <f t="shared" si="8"/>
        <v>0.697332771219786</v>
      </c>
      <c r="T15" s="45">
        <f t="shared" si="9"/>
        <v>62</v>
      </c>
      <c r="U15" s="45">
        <f t="shared" si="10"/>
        <v>10</v>
      </c>
      <c r="V15" s="48">
        <f t="shared" si="11"/>
        <v>72</v>
      </c>
      <c r="W15" s="41">
        <v>3500</v>
      </c>
      <c r="X15" s="41">
        <v>4080.54</v>
      </c>
      <c r="Y15" s="44">
        <f t="shared" si="12"/>
        <v>1.16586857142857</v>
      </c>
      <c r="Z15" s="45">
        <f t="shared" si="13"/>
        <v>46</v>
      </c>
      <c r="AA15" s="45">
        <f t="shared" si="14"/>
        <v>50</v>
      </c>
      <c r="AB15" s="48">
        <f t="shared" si="15"/>
        <v>96</v>
      </c>
      <c r="AC15" s="41">
        <v>1000</v>
      </c>
      <c r="AD15" s="4">
        <v>422.42</v>
      </c>
      <c r="AE15" s="44">
        <f t="shared" si="16"/>
        <v>0.42242</v>
      </c>
      <c r="AF15" s="45">
        <f t="shared" si="17"/>
        <v>41</v>
      </c>
      <c r="AG15" s="45">
        <f t="shared" si="18"/>
        <v>38</v>
      </c>
      <c r="AH15" s="48">
        <f t="shared" si="19"/>
        <v>79</v>
      </c>
      <c r="AI15" s="41">
        <v>2400</v>
      </c>
      <c r="AJ15" s="41">
        <v>2182</v>
      </c>
      <c r="AK15" s="44">
        <f t="shared" si="20"/>
        <v>0.909166666666667</v>
      </c>
      <c r="AL15" s="45">
        <f t="shared" si="21"/>
        <v>61</v>
      </c>
      <c r="AM15" s="45">
        <f t="shared" si="22"/>
        <v>58</v>
      </c>
      <c r="AN15" s="48">
        <f t="shared" si="23"/>
        <v>119</v>
      </c>
      <c r="AO15" s="41">
        <v>6630</v>
      </c>
      <c r="AP15" s="41">
        <v>7251.9</v>
      </c>
      <c r="AQ15" s="44">
        <f t="shared" si="24"/>
        <v>1.09380090497738</v>
      </c>
      <c r="AR15" s="45">
        <f t="shared" si="25"/>
        <v>52</v>
      </c>
      <c r="AS15" s="45">
        <f t="shared" si="26"/>
        <v>14</v>
      </c>
      <c r="AT15" s="48">
        <f t="shared" si="27"/>
        <v>66</v>
      </c>
      <c r="AU15" s="18">
        <v>1800</v>
      </c>
      <c r="AV15" s="4">
        <v>1246.56</v>
      </c>
      <c r="AW15" s="44">
        <f t="shared" si="28"/>
        <v>0.692533333333333</v>
      </c>
      <c r="AX15" s="45">
        <f t="shared" si="29"/>
        <v>35</v>
      </c>
      <c r="AY15" s="45">
        <f t="shared" si="30"/>
        <v>19</v>
      </c>
      <c r="AZ15" s="48">
        <f t="shared" si="31"/>
        <v>54</v>
      </c>
      <c r="BA15" s="18">
        <v>6352</v>
      </c>
      <c r="BB15" s="18">
        <v>13086.01</v>
      </c>
      <c r="BC15" s="44">
        <f t="shared" si="35"/>
        <v>2.06014011335013</v>
      </c>
      <c r="BD15" s="45">
        <f t="shared" si="32"/>
        <v>25</v>
      </c>
      <c r="BE15" s="45">
        <f t="shared" si="33"/>
        <v>5</v>
      </c>
      <c r="BF15" s="48">
        <f t="shared" si="34"/>
        <v>30</v>
      </c>
    </row>
    <row r="16" customHeight="1" spans="1:58">
      <c r="A16" s="18">
        <v>14</v>
      </c>
      <c r="B16" s="6">
        <v>341</v>
      </c>
      <c r="C16" s="6" t="s">
        <v>91</v>
      </c>
      <c r="D16" s="6" t="s">
        <v>92</v>
      </c>
      <c r="E16" s="41">
        <v>1724</v>
      </c>
      <c r="F16" s="41">
        <v>945.79</v>
      </c>
      <c r="G16" s="44">
        <f t="shared" si="0"/>
        <v>0.548602088167053</v>
      </c>
      <c r="H16" s="45">
        <f t="shared" si="1"/>
        <v>10</v>
      </c>
      <c r="I16" s="45">
        <f t="shared" si="2"/>
        <v>6</v>
      </c>
      <c r="J16" s="48">
        <f t="shared" si="3"/>
        <v>16</v>
      </c>
      <c r="K16" s="41">
        <v>4402</v>
      </c>
      <c r="L16" s="41">
        <v>3652.61</v>
      </c>
      <c r="M16" s="44">
        <f t="shared" si="4"/>
        <v>0.829761472058155</v>
      </c>
      <c r="N16" s="45">
        <f t="shared" si="5"/>
        <v>61</v>
      </c>
      <c r="O16" s="45">
        <f t="shared" si="6"/>
        <v>33</v>
      </c>
      <c r="P16" s="48">
        <f t="shared" si="7"/>
        <v>94</v>
      </c>
      <c r="Q16" s="41">
        <v>4378</v>
      </c>
      <c r="R16" s="41">
        <v>3672.72</v>
      </c>
      <c r="S16" s="44">
        <f t="shared" si="8"/>
        <v>0.83890360895386</v>
      </c>
      <c r="T16" s="45">
        <f t="shared" si="9"/>
        <v>22</v>
      </c>
      <c r="U16" s="45">
        <f t="shared" si="10"/>
        <v>31</v>
      </c>
      <c r="V16" s="48">
        <f t="shared" si="11"/>
        <v>53</v>
      </c>
      <c r="W16" s="41">
        <v>4361</v>
      </c>
      <c r="X16" s="41">
        <v>5147.74</v>
      </c>
      <c r="Y16" s="44">
        <f t="shared" si="12"/>
        <v>1.1804035771612</v>
      </c>
      <c r="Z16" s="45">
        <f t="shared" si="13"/>
        <v>45</v>
      </c>
      <c r="AA16" s="45">
        <f t="shared" si="14"/>
        <v>31</v>
      </c>
      <c r="AB16" s="48">
        <f t="shared" si="15"/>
        <v>76</v>
      </c>
      <c r="AC16" s="41">
        <v>980</v>
      </c>
      <c r="AD16" s="4">
        <v>349.2</v>
      </c>
      <c r="AE16" s="44">
        <f t="shared" si="16"/>
        <v>0.356326530612245</v>
      </c>
      <c r="AF16" s="45">
        <f t="shared" si="17"/>
        <v>58</v>
      </c>
      <c r="AG16" s="45">
        <f t="shared" si="18"/>
        <v>52</v>
      </c>
      <c r="AH16" s="48">
        <f t="shared" si="19"/>
        <v>110</v>
      </c>
      <c r="AI16" s="41">
        <v>2746</v>
      </c>
      <c r="AJ16" s="41">
        <v>1450.82</v>
      </c>
      <c r="AK16" s="44">
        <f t="shared" si="20"/>
        <v>0.528339402767662</v>
      </c>
      <c r="AL16" s="45">
        <f t="shared" si="21"/>
        <v>105</v>
      </c>
      <c r="AM16" s="45">
        <f t="shared" si="22"/>
        <v>87</v>
      </c>
      <c r="AN16" s="48">
        <f t="shared" si="23"/>
        <v>192</v>
      </c>
      <c r="AO16" s="41">
        <v>8000</v>
      </c>
      <c r="AP16" s="41">
        <v>7663.41</v>
      </c>
      <c r="AQ16" s="44">
        <f t="shared" si="24"/>
        <v>0.95792625</v>
      </c>
      <c r="AR16" s="45">
        <f t="shared" si="25"/>
        <v>64</v>
      </c>
      <c r="AS16" s="45">
        <f t="shared" si="26"/>
        <v>11</v>
      </c>
      <c r="AT16" s="48">
        <f t="shared" si="27"/>
        <v>75</v>
      </c>
      <c r="AU16" s="18">
        <v>1800</v>
      </c>
      <c r="AV16" s="4">
        <v>966.5</v>
      </c>
      <c r="AW16" s="44">
        <f t="shared" si="28"/>
        <v>0.536944444444444</v>
      </c>
      <c r="AX16" s="45">
        <f t="shared" si="29"/>
        <v>56</v>
      </c>
      <c r="AY16" s="45">
        <f t="shared" si="30"/>
        <v>39</v>
      </c>
      <c r="AZ16" s="48">
        <f t="shared" si="31"/>
        <v>95</v>
      </c>
      <c r="BA16" s="18">
        <v>3545</v>
      </c>
      <c r="BB16" s="18">
        <v>3732</v>
      </c>
      <c r="BC16" s="44">
        <f t="shared" si="35"/>
        <v>1.05275035260931</v>
      </c>
      <c r="BD16" s="45">
        <f t="shared" si="32"/>
        <v>68</v>
      </c>
      <c r="BE16" s="45">
        <f t="shared" si="33"/>
        <v>43</v>
      </c>
      <c r="BF16" s="48">
        <f t="shared" si="34"/>
        <v>111</v>
      </c>
    </row>
    <row r="17" customHeight="1" spans="1:58">
      <c r="A17" s="18">
        <v>15</v>
      </c>
      <c r="B17" s="6">
        <v>730</v>
      </c>
      <c r="C17" s="6" t="s">
        <v>93</v>
      </c>
      <c r="D17" s="6" t="s">
        <v>94</v>
      </c>
      <c r="E17" s="41">
        <v>1344</v>
      </c>
      <c r="F17" s="41">
        <v>418</v>
      </c>
      <c r="G17" s="44">
        <f t="shared" si="0"/>
        <v>0.311011904761905</v>
      </c>
      <c r="H17" s="45">
        <f t="shared" si="1"/>
        <v>29</v>
      </c>
      <c r="I17" s="45">
        <f t="shared" si="2"/>
        <v>23</v>
      </c>
      <c r="J17" s="48">
        <f t="shared" si="3"/>
        <v>52</v>
      </c>
      <c r="K17" s="41">
        <v>4402</v>
      </c>
      <c r="L17" s="41">
        <v>3455.66</v>
      </c>
      <c r="M17" s="44">
        <f t="shared" si="4"/>
        <v>0.785020445252158</v>
      </c>
      <c r="N17" s="45">
        <f t="shared" si="5"/>
        <v>71</v>
      </c>
      <c r="O17" s="45">
        <f t="shared" si="6"/>
        <v>43</v>
      </c>
      <c r="P17" s="48">
        <f t="shared" si="7"/>
        <v>114</v>
      </c>
      <c r="Q17" s="41">
        <v>5841</v>
      </c>
      <c r="R17" s="41">
        <v>4004.28</v>
      </c>
      <c r="S17" s="44">
        <f t="shared" si="8"/>
        <v>0.685546995377504</v>
      </c>
      <c r="T17" s="45">
        <f t="shared" si="9"/>
        <v>67</v>
      </c>
      <c r="U17" s="45">
        <f t="shared" si="10"/>
        <v>24</v>
      </c>
      <c r="V17" s="48">
        <f t="shared" si="11"/>
        <v>91</v>
      </c>
      <c r="W17" s="41">
        <v>3956</v>
      </c>
      <c r="X17" s="41">
        <v>5951.5</v>
      </c>
      <c r="Y17" s="44">
        <f t="shared" si="12"/>
        <v>1.50442366026289</v>
      </c>
      <c r="Z17" s="45">
        <f t="shared" si="13"/>
        <v>22</v>
      </c>
      <c r="AA17" s="45">
        <f t="shared" si="14"/>
        <v>21</v>
      </c>
      <c r="AB17" s="48">
        <f t="shared" si="15"/>
        <v>43</v>
      </c>
      <c r="AC17" s="41">
        <v>1000</v>
      </c>
      <c r="AD17" s="4">
        <v>329.6</v>
      </c>
      <c r="AE17" s="44">
        <f t="shared" si="16"/>
        <v>0.3296</v>
      </c>
      <c r="AF17" s="45">
        <f t="shared" si="17"/>
        <v>64</v>
      </c>
      <c r="AG17" s="45">
        <f t="shared" si="18"/>
        <v>58</v>
      </c>
      <c r="AH17" s="48">
        <f t="shared" si="19"/>
        <v>122</v>
      </c>
      <c r="AI17" s="41">
        <v>3200</v>
      </c>
      <c r="AJ17" s="41">
        <v>3368.79</v>
      </c>
      <c r="AK17" s="44">
        <f t="shared" si="20"/>
        <v>1.052746875</v>
      </c>
      <c r="AL17" s="45">
        <f t="shared" si="21"/>
        <v>49</v>
      </c>
      <c r="AM17" s="45">
        <f t="shared" si="22"/>
        <v>25</v>
      </c>
      <c r="AN17" s="48">
        <f t="shared" si="23"/>
        <v>74</v>
      </c>
      <c r="AO17" s="41">
        <v>7140</v>
      </c>
      <c r="AP17" s="41">
        <v>7070.72</v>
      </c>
      <c r="AQ17" s="44">
        <f t="shared" si="24"/>
        <v>0.990296918767507</v>
      </c>
      <c r="AR17" s="45">
        <f t="shared" si="25"/>
        <v>61</v>
      </c>
      <c r="AS17" s="45">
        <f t="shared" si="26"/>
        <v>15</v>
      </c>
      <c r="AT17" s="48">
        <f t="shared" si="27"/>
        <v>76</v>
      </c>
      <c r="AU17" s="18">
        <v>1800</v>
      </c>
      <c r="AV17" s="4">
        <v>964.76</v>
      </c>
      <c r="AW17" s="44">
        <f t="shared" si="28"/>
        <v>0.535977777777778</v>
      </c>
      <c r="AX17" s="45">
        <f t="shared" si="29"/>
        <v>57</v>
      </c>
      <c r="AY17" s="45">
        <f t="shared" si="30"/>
        <v>40</v>
      </c>
      <c r="AZ17" s="48">
        <f t="shared" si="31"/>
        <v>97</v>
      </c>
      <c r="BA17" s="18">
        <v>2972</v>
      </c>
      <c r="BB17" s="18">
        <v>4273.14</v>
      </c>
      <c r="BC17" s="44">
        <f t="shared" si="35"/>
        <v>1.43779946164199</v>
      </c>
      <c r="BD17" s="45">
        <f t="shared" si="32"/>
        <v>43</v>
      </c>
      <c r="BE17" s="45">
        <f t="shared" si="33"/>
        <v>34</v>
      </c>
      <c r="BF17" s="48">
        <f t="shared" si="34"/>
        <v>77</v>
      </c>
    </row>
    <row r="18" customHeight="1" spans="1:58">
      <c r="A18" s="18">
        <v>16</v>
      </c>
      <c r="B18" s="6">
        <v>546</v>
      </c>
      <c r="C18" s="6" t="s">
        <v>95</v>
      </c>
      <c r="D18" s="6" t="s">
        <v>84</v>
      </c>
      <c r="E18" s="41">
        <v>1344</v>
      </c>
      <c r="F18" s="41">
        <v>448</v>
      </c>
      <c r="G18" s="44">
        <f t="shared" si="0"/>
        <v>0.333333333333333</v>
      </c>
      <c r="H18" s="45">
        <f t="shared" si="1"/>
        <v>22</v>
      </c>
      <c r="I18" s="45">
        <f t="shared" si="2"/>
        <v>20</v>
      </c>
      <c r="J18" s="48">
        <f t="shared" si="3"/>
        <v>42</v>
      </c>
      <c r="K18" s="41">
        <v>4402</v>
      </c>
      <c r="L18" s="41">
        <v>3648.4</v>
      </c>
      <c r="M18" s="44">
        <f t="shared" si="4"/>
        <v>0.828805088596093</v>
      </c>
      <c r="N18" s="45">
        <f t="shared" si="5"/>
        <v>62</v>
      </c>
      <c r="O18" s="45">
        <f t="shared" si="6"/>
        <v>34</v>
      </c>
      <c r="P18" s="48">
        <f t="shared" si="7"/>
        <v>96</v>
      </c>
      <c r="Q18" s="41">
        <v>6121</v>
      </c>
      <c r="R18" s="41">
        <v>4654.28</v>
      </c>
      <c r="S18" s="44">
        <f t="shared" si="8"/>
        <v>0.760379023035452</v>
      </c>
      <c r="T18" s="45">
        <f t="shared" si="9"/>
        <v>45</v>
      </c>
      <c r="U18" s="45">
        <f t="shared" si="10"/>
        <v>16</v>
      </c>
      <c r="V18" s="48">
        <f t="shared" si="11"/>
        <v>61</v>
      </c>
      <c r="W18" s="41">
        <v>4624</v>
      </c>
      <c r="X18" s="41">
        <v>7509.87000000001</v>
      </c>
      <c r="Y18" s="44">
        <f t="shared" si="12"/>
        <v>1.62410683391004</v>
      </c>
      <c r="Z18" s="45">
        <f t="shared" si="13"/>
        <v>15</v>
      </c>
      <c r="AA18" s="45">
        <f t="shared" si="14"/>
        <v>10</v>
      </c>
      <c r="AB18" s="48">
        <f t="shared" si="15"/>
        <v>25</v>
      </c>
      <c r="AC18" s="41">
        <v>980</v>
      </c>
      <c r="AD18" s="4">
        <v>398.5</v>
      </c>
      <c r="AE18" s="44">
        <f t="shared" si="16"/>
        <v>0.406632653061224</v>
      </c>
      <c r="AF18" s="45">
        <f t="shared" si="17"/>
        <v>46</v>
      </c>
      <c r="AG18" s="45">
        <f t="shared" si="18"/>
        <v>42</v>
      </c>
      <c r="AH18" s="48">
        <f t="shared" si="19"/>
        <v>88</v>
      </c>
      <c r="AI18" s="41">
        <v>2400</v>
      </c>
      <c r="AJ18" s="41">
        <v>2595.8</v>
      </c>
      <c r="AK18" s="44">
        <f t="shared" si="20"/>
        <v>1.08158333333333</v>
      </c>
      <c r="AL18" s="45">
        <f t="shared" si="21"/>
        <v>45</v>
      </c>
      <c r="AM18" s="45">
        <f t="shared" si="22"/>
        <v>42</v>
      </c>
      <c r="AN18" s="48">
        <f t="shared" si="23"/>
        <v>87</v>
      </c>
      <c r="AO18" s="41">
        <v>6120</v>
      </c>
      <c r="AP18" s="41">
        <v>3417.2</v>
      </c>
      <c r="AQ18" s="44">
        <f t="shared" si="24"/>
        <v>0.558366013071895</v>
      </c>
      <c r="AR18" s="45">
        <f t="shared" si="25"/>
        <v>114</v>
      </c>
      <c r="AS18" s="45">
        <f t="shared" si="26"/>
        <v>69</v>
      </c>
      <c r="AT18" s="48">
        <f t="shared" si="27"/>
        <v>183</v>
      </c>
      <c r="AU18" s="18">
        <v>1800</v>
      </c>
      <c r="AV18" s="4">
        <v>1195.45</v>
      </c>
      <c r="AW18" s="44">
        <f t="shared" si="28"/>
        <v>0.664138888888889</v>
      </c>
      <c r="AX18" s="45">
        <f t="shared" si="29"/>
        <v>37</v>
      </c>
      <c r="AY18" s="45">
        <f t="shared" si="30"/>
        <v>21</v>
      </c>
      <c r="AZ18" s="48">
        <f t="shared" si="31"/>
        <v>58</v>
      </c>
      <c r="BA18" s="18">
        <v>1236</v>
      </c>
      <c r="BB18" s="18">
        <v>2762.32</v>
      </c>
      <c r="BC18" s="44">
        <f t="shared" si="35"/>
        <v>2.23488673139159</v>
      </c>
      <c r="BD18" s="45">
        <f t="shared" si="32"/>
        <v>22</v>
      </c>
      <c r="BE18" s="45">
        <f t="shared" si="33"/>
        <v>62</v>
      </c>
      <c r="BF18" s="48">
        <f t="shared" si="34"/>
        <v>84</v>
      </c>
    </row>
    <row r="19" customHeight="1" spans="1:58">
      <c r="A19" s="18">
        <v>17</v>
      </c>
      <c r="B19" s="6">
        <v>737</v>
      </c>
      <c r="C19" s="6" t="s">
        <v>96</v>
      </c>
      <c r="D19" s="6" t="s">
        <v>87</v>
      </c>
      <c r="E19" s="41">
        <v>1209</v>
      </c>
      <c r="F19" s="41">
        <v>351.76</v>
      </c>
      <c r="G19" s="44">
        <f t="shared" si="0"/>
        <v>0.290951199338296</v>
      </c>
      <c r="H19" s="45">
        <f t="shared" si="1"/>
        <v>31</v>
      </c>
      <c r="I19" s="45">
        <f t="shared" si="2"/>
        <v>30</v>
      </c>
      <c r="J19" s="48">
        <f t="shared" si="3"/>
        <v>61</v>
      </c>
      <c r="K19" s="41">
        <v>4024</v>
      </c>
      <c r="L19" s="41">
        <v>3291.48</v>
      </c>
      <c r="M19" s="44">
        <f t="shared" si="4"/>
        <v>0.817962226640159</v>
      </c>
      <c r="N19" s="45">
        <f t="shared" si="5"/>
        <v>64</v>
      </c>
      <c r="O19" s="45">
        <f t="shared" si="6"/>
        <v>49</v>
      </c>
      <c r="P19" s="48">
        <f t="shared" si="7"/>
        <v>113</v>
      </c>
      <c r="Q19" s="41">
        <v>5284</v>
      </c>
      <c r="R19" s="41">
        <v>4481.58</v>
      </c>
      <c r="S19" s="44">
        <f t="shared" si="8"/>
        <v>0.848141559424678</v>
      </c>
      <c r="T19" s="45">
        <f t="shared" si="9"/>
        <v>17</v>
      </c>
      <c r="U19" s="45">
        <f t="shared" si="10"/>
        <v>19</v>
      </c>
      <c r="V19" s="48">
        <f t="shared" si="11"/>
        <v>36</v>
      </c>
      <c r="W19" s="41">
        <v>3500</v>
      </c>
      <c r="X19" s="41">
        <v>3703.54</v>
      </c>
      <c r="Y19" s="44">
        <f t="shared" si="12"/>
        <v>1.05815428571429</v>
      </c>
      <c r="Z19" s="45">
        <f t="shared" si="13"/>
        <v>60</v>
      </c>
      <c r="AA19" s="45">
        <f t="shared" si="14"/>
        <v>58</v>
      </c>
      <c r="AB19" s="48">
        <f t="shared" si="15"/>
        <v>118</v>
      </c>
      <c r="AC19" s="41">
        <v>857</v>
      </c>
      <c r="AD19" s="4">
        <v>264.77</v>
      </c>
      <c r="AE19" s="44">
        <f t="shared" si="16"/>
        <v>0.308949824970828</v>
      </c>
      <c r="AF19" s="45">
        <f t="shared" si="17"/>
        <v>69</v>
      </c>
      <c r="AG19" s="45">
        <f t="shared" si="18"/>
        <v>74</v>
      </c>
      <c r="AH19" s="48">
        <f t="shared" si="19"/>
        <v>143</v>
      </c>
      <c r="AI19" s="41">
        <v>2400</v>
      </c>
      <c r="AJ19" s="41">
        <v>1516.96</v>
      </c>
      <c r="AK19" s="44">
        <f t="shared" si="20"/>
        <v>0.632066666666667</v>
      </c>
      <c r="AL19" s="45">
        <f t="shared" si="21"/>
        <v>92</v>
      </c>
      <c r="AM19" s="45">
        <f t="shared" si="22"/>
        <v>84</v>
      </c>
      <c r="AN19" s="48">
        <f t="shared" si="23"/>
        <v>176</v>
      </c>
      <c r="AO19" s="41">
        <v>6000</v>
      </c>
      <c r="AP19" s="41">
        <v>3434.23</v>
      </c>
      <c r="AQ19" s="44">
        <f t="shared" si="24"/>
        <v>0.572371666666667</v>
      </c>
      <c r="AR19" s="45">
        <f t="shared" si="25"/>
        <v>111</v>
      </c>
      <c r="AS19" s="45">
        <f t="shared" si="26"/>
        <v>67</v>
      </c>
      <c r="AT19" s="48">
        <f t="shared" si="27"/>
        <v>178</v>
      </c>
      <c r="AU19" s="18">
        <v>1800</v>
      </c>
      <c r="AV19" s="4">
        <v>819.9</v>
      </c>
      <c r="AW19" s="44">
        <f t="shared" si="28"/>
        <v>0.4555</v>
      </c>
      <c r="AX19" s="45">
        <f t="shared" si="29"/>
        <v>76</v>
      </c>
      <c r="AY19" s="45">
        <f t="shared" si="30"/>
        <v>50</v>
      </c>
      <c r="AZ19" s="48">
        <f t="shared" si="31"/>
        <v>126</v>
      </c>
      <c r="BA19" s="18">
        <v>7757</v>
      </c>
      <c r="BB19" s="18">
        <v>4580.88</v>
      </c>
      <c r="BC19" s="44">
        <f t="shared" si="35"/>
        <v>0.590547892226376</v>
      </c>
      <c r="BD19" s="45">
        <f t="shared" si="32"/>
        <v>101</v>
      </c>
      <c r="BE19" s="45">
        <f t="shared" si="33"/>
        <v>28</v>
      </c>
      <c r="BF19" s="48">
        <f t="shared" si="34"/>
        <v>129</v>
      </c>
    </row>
    <row r="20" customHeight="1" spans="1:58">
      <c r="A20" s="18">
        <v>18</v>
      </c>
      <c r="B20" s="6">
        <v>712</v>
      </c>
      <c r="C20" s="6" t="s">
        <v>97</v>
      </c>
      <c r="D20" s="6" t="s">
        <v>87</v>
      </c>
      <c r="E20" s="41">
        <v>2241</v>
      </c>
      <c r="F20" s="41">
        <v>1369.5</v>
      </c>
      <c r="G20" s="44">
        <f t="shared" si="0"/>
        <v>0.611111111111111</v>
      </c>
      <c r="H20" s="45">
        <f t="shared" si="1"/>
        <v>7</v>
      </c>
      <c r="I20" s="45">
        <f t="shared" si="2"/>
        <v>1</v>
      </c>
      <c r="J20" s="48">
        <f t="shared" si="3"/>
        <v>8</v>
      </c>
      <c r="K20" s="41">
        <v>5523</v>
      </c>
      <c r="L20" s="41">
        <v>4289.73</v>
      </c>
      <c r="M20" s="44">
        <f t="shared" si="4"/>
        <v>0.776702878870179</v>
      </c>
      <c r="N20" s="45">
        <f t="shared" si="5"/>
        <v>74</v>
      </c>
      <c r="O20" s="45">
        <f t="shared" si="6"/>
        <v>15</v>
      </c>
      <c r="P20" s="48">
        <f t="shared" si="7"/>
        <v>89</v>
      </c>
      <c r="Q20" s="41">
        <v>6151</v>
      </c>
      <c r="R20" s="41">
        <v>4743.48</v>
      </c>
      <c r="S20" s="44">
        <f t="shared" si="8"/>
        <v>0.771172167127296</v>
      </c>
      <c r="T20" s="45">
        <f t="shared" si="9"/>
        <v>42</v>
      </c>
      <c r="U20" s="45">
        <f t="shared" si="10"/>
        <v>15</v>
      </c>
      <c r="V20" s="48">
        <f t="shared" si="11"/>
        <v>57</v>
      </c>
      <c r="W20" s="41">
        <v>7483</v>
      </c>
      <c r="X20" s="41">
        <v>8708.55</v>
      </c>
      <c r="Y20" s="44">
        <f t="shared" si="12"/>
        <v>1.16377789656555</v>
      </c>
      <c r="Z20" s="45">
        <f t="shared" si="13"/>
        <v>48</v>
      </c>
      <c r="AA20" s="45">
        <f t="shared" si="14"/>
        <v>6</v>
      </c>
      <c r="AB20" s="48">
        <f t="shared" si="15"/>
        <v>54</v>
      </c>
      <c r="AC20" s="41">
        <v>1714</v>
      </c>
      <c r="AD20" s="4">
        <v>625.77</v>
      </c>
      <c r="AE20" s="44">
        <f t="shared" si="16"/>
        <v>0.365093348891482</v>
      </c>
      <c r="AF20" s="45">
        <f t="shared" si="17"/>
        <v>55</v>
      </c>
      <c r="AG20" s="45">
        <f t="shared" si="18"/>
        <v>20</v>
      </c>
      <c r="AH20" s="48">
        <f t="shared" si="19"/>
        <v>75</v>
      </c>
      <c r="AI20" s="41">
        <v>3164</v>
      </c>
      <c r="AJ20" s="41">
        <v>3792.38</v>
      </c>
      <c r="AK20" s="44">
        <f t="shared" si="20"/>
        <v>1.19860303413401</v>
      </c>
      <c r="AL20" s="45">
        <f t="shared" si="21"/>
        <v>35</v>
      </c>
      <c r="AM20" s="45">
        <f t="shared" si="22"/>
        <v>19</v>
      </c>
      <c r="AN20" s="48">
        <f t="shared" si="23"/>
        <v>54</v>
      </c>
      <c r="AO20" s="41">
        <v>5100</v>
      </c>
      <c r="AP20" s="41">
        <v>2243.8</v>
      </c>
      <c r="AQ20" s="44">
        <f t="shared" si="24"/>
        <v>0.439960784313726</v>
      </c>
      <c r="AR20" s="45">
        <f t="shared" si="25"/>
        <v>128</v>
      </c>
      <c r="AS20" s="45">
        <f t="shared" si="26"/>
        <v>108</v>
      </c>
      <c r="AT20" s="48">
        <f t="shared" si="27"/>
        <v>236</v>
      </c>
      <c r="AU20" s="18">
        <v>1800</v>
      </c>
      <c r="AV20" s="4">
        <v>376.73</v>
      </c>
      <c r="AW20" s="44">
        <f t="shared" si="28"/>
        <v>0.209294444444444</v>
      </c>
      <c r="AX20" s="45">
        <f t="shared" si="29"/>
        <v>118</v>
      </c>
      <c r="AY20" s="45">
        <f t="shared" si="30"/>
        <v>110</v>
      </c>
      <c r="AZ20" s="48">
        <f t="shared" si="31"/>
        <v>228</v>
      </c>
      <c r="BA20" s="18">
        <v>3554</v>
      </c>
      <c r="BB20" s="18">
        <v>2784</v>
      </c>
      <c r="BC20" s="44">
        <f t="shared" si="35"/>
        <v>0.783342712436691</v>
      </c>
      <c r="BD20" s="45">
        <f t="shared" si="32"/>
        <v>86</v>
      </c>
      <c r="BE20" s="45">
        <f t="shared" si="33"/>
        <v>61</v>
      </c>
      <c r="BF20" s="48">
        <f t="shared" si="34"/>
        <v>147</v>
      </c>
    </row>
    <row r="21" customHeight="1" spans="1:58">
      <c r="A21" s="18">
        <v>19</v>
      </c>
      <c r="B21" s="6">
        <v>373</v>
      </c>
      <c r="C21" s="6" t="s">
        <v>33</v>
      </c>
      <c r="D21" s="6" t="s">
        <v>84</v>
      </c>
      <c r="E21" s="41">
        <v>1209</v>
      </c>
      <c r="F21" s="41">
        <v>532.14</v>
      </c>
      <c r="G21" s="44">
        <f t="shared" si="0"/>
        <v>0.44014888337469</v>
      </c>
      <c r="H21" s="45">
        <f t="shared" si="1"/>
        <v>14</v>
      </c>
      <c r="I21" s="45">
        <f t="shared" si="2"/>
        <v>14</v>
      </c>
      <c r="J21" s="48">
        <f t="shared" si="3"/>
        <v>28</v>
      </c>
      <c r="K21" s="41">
        <v>4515</v>
      </c>
      <c r="L21" s="41">
        <v>3475.9</v>
      </c>
      <c r="M21" s="44">
        <f t="shared" si="4"/>
        <v>0.769856035437431</v>
      </c>
      <c r="N21" s="45">
        <f t="shared" si="5"/>
        <v>77</v>
      </c>
      <c r="O21" s="45">
        <f t="shared" si="6"/>
        <v>41</v>
      </c>
      <c r="P21" s="48">
        <f t="shared" si="7"/>
        <v>118</v>
      </c>
      <c r="Q21" s="41">
        <v>6019</v>
      </c>
      <c r="R21" s="41">
        <v>5093.45</v>
      </c>
      <c r="S21" s="44">
        <f t="shared" si="8"/>
        <v>0.846228609403555</v>
      </c>
      <c r="T21" s="45">
        <f t="shared" si="9"/>
        <v>19</v>
      </c>
      <c r="U21" s="45">
        <f t="shared" si="10"/>
        <v>9</v>
      </c>
      <c r="V21" s="48">
        <f t="shared" si="11"/>
        <v>28</v>
      </c>
      <c r="W21" s="41">
        <v>4442</v>
      </c>
      <c r="X21" s="41">
        <v>5683.96</v>
      </c>
      <c r="Y21" s="44">
        <f t="shared" si="12"/>
        <v>1.27959477712742</v>
      </c>
      <c r="Z21" s="45">
        <f t="shared" si="13"/>
        <v>39</v>
      </c>
      <c r="AA21" s="45">
        <f t="shared" si="14"/>
        <v>25</v>
      </c>
      <c r="AB21" s="48">
        <f t="shared" si="15"/>
        <v>64</v>
      </c>
      <c r="AC21" s="41">
        <v>1429</v>
      </c>
      <c r="AD21" s="4">
        <v>522.9</v>
      </c>
      <c r="AE21" s="44">
        <f t="shared" si="16"/>
        <v>0.36592022393282</v>
      </c>
      <c r="AF21" s="45">
        <f t="shared" si="17"/>
        <v>54</v>
      </c>
      <c r="AG21" s="45">
        <f t="shared" si="18"/>
        <v>29</v>
      </c>
      <c r="AH21" s="48">
        <f t="shared" si="19"/>
        <v>83</v>
      </c>
      <c r="AI21" s="41">
        <v>3374</v>
      </c>
      <c r="AJ21" s="41">
        <v>218</v>
      </c>
      <c r="AK21" s="44">
        <f t="shared" si="20"/>
        <v>0.0646117368109069</v>
      </c>
      <c r="AL21" s="45">
        <f t="shared" si="21"/>
        <v>142</v>
      </c>
      <c r="AM21" s="45">
        <f t="shared" si="22"/>
        <v>140</v>
      </c>
      <c r="AN21" s="48">
        <f t="shared" si="23"/>
        <v>282</v>
      </c>
      <c r="AO21" s="41">
        <v>5100</v>
      </c>
      <c r="AP21" s="41">
        <v>6226.2</v>
      </c>
      <c r="AQ21" s="44">
        <f t="shared" si="24"/>
        <v>1.22082352941176</v>
      </c>
      <c r="AR21" s="45">
        <f t="shared" si="25"/>
        <v>36</v>
      </c>
      <c r="AS21" s="45">
        <f t="shared" si="26"/>
        <v>23</v>
      </c>
      <c r="AT21" s="48">
        <f t="shared" si="27"/>
        <v>59</v>
      </c>
      <c r="AU21" s="18">
        <v>1800</v>
      </c>
      <c r="AV21" s="4">
        <v>2125.8</v>
      </c>
      <c r="AW21" s="44">
        <f t="shared" si="28"/>
        <v>1.181</v>
      </c>
      <c r="AX21" s="45">
        <f t="shared" si="29"/>
        <v>2</v>
      </c>
      <c r="AY21" s="45">
        <f t="shared" si="30"/>
        <v>3</v>
      </c>
      <c r="AZ21" s="48">
        <f t="shared" si="31"/>
        <v>5</v>
      </c>
      <c r="BA21" s="18">
        <v>5905</v>
      </c>
      <c r="BB21" s="18">
        <v>3360.01</v>
      </c>
      <c r="BC21" s="44">
        <f t="shared" si="35"/>
        <v>0.56901100762066</v>
      </c>
      <c r="BD21" s="45">
        <f t="shared" si="32"/>
        <v>103</v>
      </c>
      <c r="BE21" s="45">
        <f t="shared" si="33"/>
        <v>52</v>
      </c>
      <c r="BF21" s="48">
        <f t="shared" si="34"/>
        <v>155</v>
      </c>
    </row>
    <row r="22" customHeight="1" spans="1:58">
      <c r="A22" s="18">
        <v>20</v>
      </c>
      <c r="B22" s="6">
        <v>107658</v>
      </c>
      <c r="C22" s="6" t="s">
        <v>19</v>
      </c>
      <c r="D22" s="6" t="s">
        <v>94</v>
      </c>
      <c r="E22" s="41">
        <v>1972</v>
      </c>
      <c r="F22" s="41">
        <v>324.82</v>
      </c>
      <c r="G22" s="44">
        <f t="shared" si="0"/>
        <v>0.164716024340771</v>
      </c>
      <c r="H22" s="45">
        <f t="shared" si="1"/>
        <v>56</v>
      </c>
      <c r="I22" s="45">
        <f t="shared" si="2"/>
        <v>33</v>
      </c>
      <c r="J22" s="48">
        <f t="shared" si="3"/>
        <v>89</v>
      </c>
      <c r="K22" s="41">
        <v>4024</v>
      </c>
      <c r="L22" s="41">
        <v>5415.07</v>
      </c>
      <c r="M22" s="44">
        <f t="shared" si="4"/>
        <v>1.34569333996024</v>
      </c>
      <c r="N22" s="45">
        <f t="shared" si="5"/>
        <v>1</v>
      </c>
      <c r="O22" s="45">
        <f t="shared" si="6"/>
        <v>4</v>
      </c>
      <c r="P22" s="48">
        <f t="shared" si="7"/>
        <v>5</v>
      </c>
      <c r="Q22" s="41">
        <v>6047</v>
      </c>
      <c r="R22" s="41">
        <v>4429.14</v>
      </c>
      <c r="S22" s="44">
        <f t="shared" si="8"/>
        <v>0.732452455763188</v>
      </c>
      <c r="T22" s="45">
        <f t="shared" si="9"/>
        <v>53</v>
      </c>
      <c r="U22" s="45">
        <f t="shared" si="10"/>
        <v>20</v>
      </c>
      <c r="V22" s="48">
        <f t="shared" si="11"/>
        <v>73</v>
      </c>
      <c r="W22" s="41">
        <v>3907</v>
      </c>
      <c r="X22" s="41">
        <v>3670.76</v>
      </c>
      <c r="Y22" s="44">
        <f t="shared" si="12"/>
        <v>0.939534169439468</v>
      </c>
      <c r="Z22" s="45">
        <f t="shared" si="13"/>
        <v>75</v>
      </c>
      <c r="AA22" s="45">
        <f t="shared" si="14"/>
        <v>59</v>
      </c>
      <c r="AB22" s="48">
        <f t="shared" si="15"/>
        <v>134</v>
      </c>
      <c r="AC22" s="41">
        <v>857</v>
      </c>
      <c r="AD22" s="4">
        <v>628.3</v>
      </c>
      <c r="AE22" s="44">
        <f t="shared" si="16"/>
        <v>0.733138856476079</v>
      </c>
      <c r="AF22" s="45">
        <f t="shared" si="17"/>
        <v>8</v>
      </c>
      <c r="AG22" s="45">
        <f t="shared" si="18"/>
        <v>19</v>
      </c>
      <c r="AH22" s="48">
        <f t="shared" si="19"/>
        <v>27</v>
      </c>
      <c r="AI22" s="41">
        <v>3600</v>
      </c>
      <c r="AJ22" s="41">
        <v>725.62</v>
      </c>
      <c r="AK22" s="44">
        <f t="shared" si="20"/>
        <v>0.201561111111111</v>
      </c>
      <c r="AL22" s="45">
        <f t="shared" si="21"/>
        <v>137</v>
      </c>
      <c r="AM22" s="45">
        <f t="shared" si="22"/>
        <v>120</v>
      </c>
      <c r="AN22" s="48">
        <f t="shared" si="23"/>
        <v>257</v>
      </c>
      <c r="AO22" s="41">
        <v>7721</v>
      </c>
      <c r="AP22" s="41">
        <v>7279</v>
      </c>
      <c r="AQ22" s="44">
        <f t="shared" si="24"/>
        <v>0.942753529335578</v>
      </c>
      <c r="AR22" s="45">
        <f t="shared" si="25"/>
        <v>66</v>
      </c>
      <c r="AS22" s="45">
        <f t="shared" si="26"/>
        <v>13</v>
      </c>
      <c r="AT22" s="48">
        <f t="shared" si="27"/>
        <v>79</v>
      </c>
      <c r="AU22" s="18">
        <v>1800</v>
      </c>
      <c r="AV22" s="4">
        <v>1302.23</v>
      </c>
      <c r="AW22" s="44">
        <f t="shared" si="28"/>
        <v>0.723461111111111</v>
      </c>
      <c r="AX22" s="45">
        <f t="shared" si="29"/>
        <v>29</v>
      </c>
      <c r="AY22" s="45">
        <f t="shared" si="30"/>
        <v>16</v>
      </c>
      <c r="AZ22" s="48">
        <f t="shared" si="31"/>
        <v>45</v>
      </c>
      <c r="BA22" s="18">
        <v>2219</v>
      </c>
      <c r="BB22" s="18">
        <v>4121.05</v>
      </c>
      <c r="BC22" s="44">
        <f t="shared" si="35"/>
        <v>1.85716538981523</v>
      </c>
      <c r="BD22" s="45">
        <f t="shared" si="32"/>
        <v>32</v>
      </c>
      <c r="BE22" s="45">
        <f t="shared" si="33"/>
        <v>37</v>
      </c>
      <c r="BF22" s="48">
        <f t="shared" si="34"/>
        <v>69</v>
      </c>
    </row>
    <row r="23" customHeight="1" spans="1:58">
      <c r="A23" s="18">
        <v>21</v>
      </c>
      <c r="B23" s="6">
        <v>359</v>
      </c>
      <c r="C23" s="6" t="s">
        <v>59</v>
      </c>
      <c r="D23" s="6" t="s">
        <v>83</v>
      </c>
      <c r="E23" s="41">
        <v>1209</v>
      </c>
      <c r="F23" s="41">
        <v>136</v>
      </c>
      <c r="G23" s="44">
        <f t="shared" si="0"/>
        <v>0.112489660876758</v>
      </c>
      <c r="H23" s="45">
        <f t="shared" si="1"/>
        <v>75</v>
      </c>
      <c r="I23" s="45">
        <f t="shared" si="2"/>
        <v>64</v>
      </c>
      <c r="J23" s="48">
        <f t="shared" si="3"/>
        <v>139</v>
      </c>
      <c r="K23" s="41">
        <v>4024</v>
      </c>
      <c r="L23" s="41">
        <v>3068.83</v>
      </c>
      <c r="M23" s="44">
        <f t="shared" si="4"/>
        <v>0.762631709741551</v>
      </c>
      <c r="N23" s="45">
        <f t="shared" si="5"/>
        <v>79</v>
      </c>
      <c r="O23" s="45">
        <f t="shared" si="6"/>
        <v>57</v>
      </c>
      <c r="P23" s="48">
        <f t="shared" si="7"/>
        <v>136</v>
      </c>
      <c r="Q23" s="41">
        <v>4413</v>
      </c>
      <c r="R23" s="41">
        <v>2972.75</v>
      </c>
      <c r="S23" s="44">
        <f t="shared" si="8"/>
        <v>0.673634715612962</v>
      </c>
      <c r="T23" s="45">
        <f t="shared" si="9"/>
        <v>70</v>
      </c>
      <c r="U23" s="45">
        <f t="shared" si="10"/>
        <v>47</v>
      </c>
      <c r="V23" s="48">
        <f t="shared" si="11"/>
        <v>117</v>
      </c>
      <c r="W23" s="41">
        <v>3500</v>
      </c>
      <c r="X23" s="41">
        <v>3644.36</v>
      </c>
      <c r="Y23" s="44">
        <f t="shared" si="12"/>
        <v>1.04124571428571</v>
      </c>
      <c r="Z23" s="45">
        <f t="shared" si="13"/>
        <v>63</v>
      </c>
      <c r="AA23" s="45">
        <f t="shared" si="14"/>
        <v>60</v>
      </c>
      <c r="AB23" s="48">
        <f t="shared" si="15"/>
        <v>123</v>
      </c>
      <c r="AC23" s="41">
        <v>857</v>
      </c>
      <c r="AD23" s="4">
        <v>373.37</v>
      </c>
      <c r="AE23" s="44">
        <f t="shared" si="16"/>
        <v>0.435670945157526</v>
      </c>
      <c r="AF23" s="45">
        <f t="shared" si="17"/>
        <v>38</v>
      </c>
      <c r="AG23" s="45">
        <f t="shared" si="18"/>
        <v>47</v>
      </c>
      <c r="AH23" s="48">
        <f t="shared" si="19"/>
        <v>85</v>
      </c>
      <c r="AI23" s="41">
        <v>3292</v>
      </c>
      <c r="AJ23" s="41">
        <v>2452.1</v>
      </c>
      <c r="AK23" s="44">
        <f t="shared" si="20"/>
        <v>0.744866342648846</v>
      </c>
      <c r="AL23" s="45">
        <f t="shared" si="21"/>
        <v>79</v>
      </c>
      <c r="AM23" s="45">
        <f t="shared" si="22"/>
        <v>48</v>
      </c>
      <c r="AN23" s="48">
        <f t="shared" si="23"/>
        <v>127</v>
      </c>
      <c r="AO23" s="41">
        <v>6829</v>
      </c>
      <c r="AP23" s="41">
        <v>4428.4</v>
      </c>
      <c r="AQ23" s="44">
        <f t="shared" si="24"/>
        <v>0.648469761312051</v>
      </c>
      <c r="AR23" s="45">
        <f t="shared" si="25"/>
        <v>98</v>
      </c>
      <c r="AS23" s="45">
        <f t="shared" si="26"/>
        <v>45</v>
      </c>
      <c r="AT23" s="48">
        <f t="shared" si="27"/>
        <v>143</v>
      </c>
      <c r="AU23" s="18">
        <v>1800</v>
      </c>
      <c r="AV23" s="4">
        <v>2081.28</v>
      </c>
      <c r="AW23" s="44">
        <f t="shared" si="28"/>
        <v>1.15626666666667</v>
      </c>
      <c r="AX23" s="45">
        <f t="shared" si="29"/>
        <v>3</v>
      </c>
      <c r="AY23" s="45">
        <f t="shared" si="30"/>
        <v>4</v>
      </c>
      <c r="AZ23" s="48">
        <f t="shared" si="31"/>
        <v>7</v>
      </c>
      <c r="BA23" s="18">
        <v>1654</v>
      </c>
      <c r="BB23" s="18">
        <v>3284</v>
      </c>
      <c r="BC23" s="44">
        <f t="shared" si="35"/>
        <v>1.98548972188634</v>
      </c>
      <c r="BD23" s="45">
        <f t="shared" si="32"/>
        <v>28</v>
      </c>
      <c r="BE23" s="45">
        <f t="shared" si="33"/>
        <v>54</v>
      </c>
      <c r="BF23" s="48">
        <f t="shared" si="34"/>
        <v>82</v>
      </c>
    </row>
    <row r="24" customHeight="1" spans="1:58">
      <c r="A24" s="18">
        <v>22</v>
      </c>
      <c r="B24" s="6">
        <v>585</v>
      </c>
      <c r="C24" s="6" t="s">
        <v>12</v>
      </c>
      <c r="D24" s="6" t="s">
        <v>94</v>
      </c>
      <c r="E24" s="41">
        <v>1209</v>
      </c>
      <c r="F24" s="41">
        <v>1368.77</v>
      </c>
      <c r="G24" s="44">
        <f t="shared" si="0"/>
        <v>1.13215053763441</v>
      </c>
      <c r="H24" s="45">
        <f t="shared" si="1"/>
        <v>1</v>
      </c>
      <c r="I24" s="45">
        <f t="shared" si="2"/>
        <v>2</v>
      </c>
      <c r="J24" s="48">
        <f t="shared" si="3"/>
        <v>3</v>
      </c>
      <c r="K24" s="41">
        <v>4055</v>
      </c>
      <c r="L24" s="41">
        <v>4371.82</v>
      </c>
      <c r="M24" s="44">
        <f t="shared" si="4"/>
        <v>1.078130702836</v>
      </c>
      <c r="N24" s="45">
        <f t="shared" si="5"/>
        <v>14</v>
      </c>
      <c r="O24" s="45">
        <f t="shared" si="6"/>
        <v>12</v>
      </c>
      <c r="P24" s="48">
        <f t="shared" si="7"/>
        <v>26</v>
      </c>
      <c r="Q24" s="41">
        <v>6015</v>
      </c>
      <c r="R24" s="41">
        <v>4869.07</v>
      </c>
      <c r="S24" s="44">
        <f t="shared" si="8"/>
        <v>0.809487946799667</v>
      </c>
      <c r="T24" s="45">
        <f t="shared" si="9"/>
        <v>31</v>
      </c>
      <c r="U24" s="45">
        <f t="shared" si="10"/>
        <v>12</v>
      </c>
      <c r="V24" s="48">
        <f t="shared" si="11"/>
        <v>43</v>
      </c>
      <c r="W24" s="41">
        <v>4740</v>
      </c>
      <c r="X24" s="41">
        <v>8021.38</v>
      </c>
      <c r="Y24" s="44">
        <f t="shared" si="12"/>
        <v>1.69227426160338</v>
      </c>
      <c r="Z24" s="45">
        <f t="shared" si="13"/>
        <v>10</v>
      </c>
      <c r="AA24" s="45">
        <f t="shared" si="14"/>
        <v>8</v>
      </c>
      <c r="AB24" s="48">
        <v>5</v>
      </c>
      <c r="AC24" s="41">
        <v>1006</v>
      </c>
      <c r="AD24" s="4">
        <v>788.2</v>
      </c>
      <c r="AE24" s="44">
        <f t="shared" si="16"/>
        <v>0.783499005964215</v>
      </c>
      <c r="AF24" s="45">
        <f t="shared" si="17"/>
        <v>6</v>
      </c>
      <c r="AG24" s="45">
        <f t="shared" si="18"/>
        <v>8</v>
      </c>
      <c r="AH24" s="48">
        <f t="shared" si="19"/>
        <v>14</v>
      </c>
      <c r="AI24" s="41">
        <v>3600</v>
      </c>
      <c r="AJ24" s="41">
        <v>3065.98</v>
      </c>
      <c r="AK24" s="44">
        <f t="shared" si="20"/>
        <v>0.851661111111111</v>
      </c>
      <c r="AL24" s="45">
        <f t="shared" si="21"/>
        <v>69</v>
      </c>
      <c r="AM24" s="45">
        <f t="shared" si="22"/>
        <v>27</v>
      </c>
      <c r="AN24" s="48">
        <f t="shared" si="23"/>
        <v>96</v>
      </c>
      <c r="AO24" s="41">
        <v>6460</v>
      </c>
      <c r="AP24" s="41">
        <v>9948.2</v>
      </c>
      <c r="AQ24" s="44">
        <f t="shared" si="24"/>
        <v>1.53996904024768</v>
      </c>
      <c r="AR24" s="45">
        <f t="shared" si="25"/>
        <v>8</v>
      </c>
      <c r="AS24" s="45">
        <f t="shared" si="26"/>
        <v>6</v>
      </c>
      <c r="AT24" s="48">
        <f t="shared" si="27"/>
        <v>14</v>
      </c>
      <c r="AU24" s="18">
        <v>1800</v>
      </c>
      <c r="AV24" s="4">
        <v>1081.47</v>
      </c>
      <c r="AW24" s="44">
        <f t="shared" si="28"/>
        <v>0.600816666666667</v>
      </c>
      <c r="AX24" s="45">
        <f t="shared" si="29"/>
        <v>44</v>
      </c>
      <c r="AY24" s="45">
        <f t="shared" si="30"/>
        <v>31</v>
      </c>
      <c r="AZ24" s="48">
        <f t="shared" si="31"/>
        <v>75</v>
      </c>
      <c r="BA24" s="18">
        <v>5957</v>
      </c>
      <c r="BB24" s="18">
        <v>7389.66</v>
      </c>
      <c r="BC24" s="44">
        <f t="shared" si="35"/>
        <v>1.2405002518046</v>
      </c>
      <c r="BD24" s="45">
        <f t="shared" si="32"/>
        <v>56</v>
      </c>
      <c r="BE24" s="45">
        <f t="shared" si="33"/>
        <v>13</v>
      </c>
      <c r="BF24" s="48">
        <f t="shared" si="34"/>
        <v>69</v>
      </c>
    </row>
    <row r="25" customHeight="1" spans="1:58">
      <c r="A25" s="18">
        <v>23</v>
      </c>
      <c r="B25" s="6">
        <v>114844</v>
      </c>
      <c r="C25" s="6" t="s">
        <v>98</v>
      </c>
      <c r="D25" s="6" t="s">
        <v>84</v>
      </c>
      <c r="E25" s="41">
        <v>1209</v>
      </c>
      <c r="F25" s="41">
        <v>136</v>
      </c>
      <c r="G25" s="44">
        <f t="shared" si="0"/>
        <v>0.112489660876758</v>
      </c>
      <c r="H25" s="45">
        <f t="shared" si="1"/>
        <v>75</v>
      </c>
      <c r="I25" s="45">
        <f t="shared" si="2"/>
        <v>64</v>
      </c>
      <c r="J25" s="48">
        <f t="shared" si="3"/>
        <v>139</v>
      </c>
      <c r="K25" s="41">
        <v>4024</v>
      </c>
      <c r="L25" s="41">
        <v>2695.94</v>
      </c>
      <c r="M25" s="44">
        <f t="shared" si="4"/>
        <v>0.669965208747515</v>
      </c>
      <c r="N25" s="45">
        <f t="shared" si="5"/>
        <v>103</v>
      </c>
      <c r="O25" s="45">
        <f t="shared" si="6"/>
        <v>71</v>
      </c>
      <c r="P25" s="48">
        <f t="shared" si="7"/>
        <v>174</v>
      </c>
      <c r="Q25" s="41">
        <v>4129</v>
      </c>
      <c r="R25" s="41">
        <v>1987.61</v>
      </c>
      <c r="S25" s="44">
        <f t="shared" si="8"/>
        <v>0.481378057641075</v>
      </c>
      <c r="T25" s="45">
        <f t="shared" si="9"/>
        <v>116</v>
      </c>
      <c r="U25" s="45">
        <f t="shared" si="10"/>
        <v>93</v>
      </c>
      <c r="V25" s="48">
        <f t="shared" si="11"/>
        <v>209</v>
      </c>
      <c r="W25" s="41">
        <v>3500</v>
      </c>
      <c r="X25" s="41">
        <v>1966.5</v>
      </c>
      <c r="Y25" s="44">
        <f t="shared" si="12"/>
        <v>0.561857142857143</v>
      </c>
      <c r="Z25" s="45">
        <f t="shared" si="13"/>
        <v>115</v>
      </c>
      <c r="AA25" s="45">
        <f t="shared" si="14"/>
        <v>107</v>
      </c>
      <c r="AB25" s="48">
        <f t="shared" si="15"/>
        <v>222</v>
      </c>
      <c r="AC25" s="41">
        <v>857</v>
      </c>
      <c r="AD25" s="4">
        <v>244.28</v>
      </c>
      <c r="AE25" s="44">
        <f t="shared" si="16"/>
        <v>0.285040840140023</v>
      </c>
      <c r="AF25" s="45">
        <f t="shared" si="17"/>
        <v>80</v>
      </c>
      <c r="AG25" s="45">
        <f t="shared" si="18"/>
        <v>83</v>
      </c>
      <c r="AH25" s="48">
        <f t="shared" si="19"/>
        <v>163</v>
      </c>
      <c r="AI25" s="41">
        <v>1600</v>
      </c>
      <c r="AJ25" s="41">
        <v>818.3</v>
      </c>
      <c r="AK25" s="44">
        <f t="shared" si="20"/>
        <v>0.5114375</v>
      </c>
      <c r="AL25" s="45">
        <f t="shared" si="21"/>
        <v>106</v>
      </c>
      <c r="AM25" s="45">
        <f t="shared" si="22"/>
        <v>116</v>
      </c>
      <c r="AN25" s="48">
        <f t="shared" si="23"/>
        <v>222</v>
      </c>
      <c r="AO25" s="41">
        <v>5100</v>
      </c>
      <c r="AP25" s="41">
        <v>2978.41</v>
      </c>
      <c r="AQ25" s="44">
        <f t="shared" si="24"/>
        <v>0.584001960784314</v>
      </c>
      <c r="AR25" s="45">
        <f t="shared" si="25"/>
        <v>110</v>
      </c>
      <c r="AS25" s="45">
        <f t="shared" si="26"/>
        <v>85</v>
      </c>
      <c r="AT25" s="48">
        <f t="shared" si="27"/>
        <v>195</v>
      </c>
      <c r="AU25" s="18">
        <v>1800</v>
      </c>
      <c r="AV25" s="4">
        <v>604</v>
      </c>
      <c r="AW25" s="44">
        <f t="shared" si="28"/>
        <v>0.335555555555556</v>
      </c>
      <c r="AX25" s="45">
        <f t="shared" si="29"/>
        <v>93</v>
      </c>
      <c r="AY25" s="45">
        <f t="shared" si="30"/>
        <v>78</v>
      </c>
      <c r="AZ25" s="48">
        <f t="shared" si="31"/>
        <v>171</v>
      </c>
      <c r="BA25" s="18">
        <v>1769</v>
      </c>
      <c r="BB25" s="18">
        <v>138.02</v>
      </c>
      <c r="BC25" s="44">
        <f t="shared" si="35"/>
        <v>0.0780214810627473</v>
      </c>
      <c r="BD25" s="45">
        <f t="shared" si="32"/>
        <v>136</v>
      </c>
      <c r="BE25" s="45">
        <f t="shared" si="33"/>
        <v>138</v>
      </c>
      <c r="BF25" s="48">
        <f t="shared" si="34"/>
        <v>274</v>
      </c>
    </row>
    <row r="26" customHeight="1" spans="1:58">
      <c r="A26" s="18">
        <v>24</v>
      </c>
      <c r="B26" s="6">
        <v>511</v>
      </c>
      <c r="C26" s="6" t="s">
        <v>99</v>
      </c>
      <c r="D26" s="6" t="s">
        <v>84</v>
      </c>
      <c r="E26" s="41">
        <v>1209</v>
      </c>
      <c r="F26" s="41">
        <v>156</v>
      </c>
      <c r="G26" s="44">
        <f t="shared" si="0"/>
        <v>0.129032258064516</v>
      </c>
      <c r="H26" s="45">
        <f t="shared" si="1"/>
        <v>70</v>
      </c>
      <c r="I26" s="45">
        <f t="shared" si="2"/>
        <v>57</v>
      </c>
      <c r="J26" s="48">
        <f t="shared" si="3"/>
        <v>127</v>
      </c>
      <c r="K26" s="41">
        <v>4024</v>
      </c>
      <c r="L26" s="41">
        <v>3951.25</v>
      </c>
      <c r="M26" s="44">
        <f t="shared" si="4"/>
        <v>0.98192097415507</v>
      </c>
      <c r="N26" s="45">
        <f t="shared" si="5"/>
        <v>26</v>
      </c>
      <c r="O26" s="45">
        <f t="shared" si="6"/>
        <v>23</v>
      </c>
      <c r="P26" s="48">
        <f t="shared" si="7"/>
        <v>49</v>
      </c>
      <c r="Q26" s="41">
        <v>5972</v>
      </c>
      <c r="R26" s="41">
        <v>4401.81</v>
      </c>
      <c r="S26" s="44">
        <f t="shared" si="8"/>
        <v>0.737074681848627</v>
      </c>
      <c r="T26" s="45">
        <f t="shared" si="9"/>
        <v>52</v>
      </c>
      <c r="U26" s="45">
        <f t="shared" si="10"/>
        <v>21</v>
      </c>
      <c r="V26" s="48">
        <f t="shared" si="11"/>
        <v>73</v>
      </c>
      <c r="W26" s="41">
        <v>3784</v>
      </c>
      <c r="X26" s="41">
        <v>7120.16000000001</v>
      </c>
      <c r="Y26" s="44">
        <f t="shared" si="12"/>
        <v>1.8816490486258</v>
      </c>
      <c r="Z26" s="45">
        <f t="shared" si="13"/>
        <v>7</v>
      </c>
      <c r="AA26" s="45">
        <f t="shared" si="14"/>
        <v>13</v>
      </c>
      <c r="AB26" s="48">
        <f t="shared" si="15"/>
        <v>20</v>
      </c>
      <c r="AC26" s="41">
        <v>857</v>
      </c>
      <c r="AD26" s="4">
        <v>73.6</v>
      </c>
      <c r="AE26" s="44">
        <f t="shared" si="16"/>
        <v>0.0858809801633606</v>
      </c>
      <c r="AF26" s="45">
        <f t="shared" si="17"/>
        <v>135</v>
      </c>
      <c r="AG26" s="45">
        <f t="shared" si="18"/>
        <v>133</v>
      </c>
      <c r="AH26" s="48">
        <f t="shared" si="19"/>
        <v>268</v>
      </c>
      <c r="AI26" s="41">
        <v>1600</v>
      </c>
      <c r="AJ26" s="41">
        <v>322.2</v>
      </c>
      <c r="AK26" s="44">
        <f t="shared" si="20"/>
        <v>0.201375</v>
      </c>
      <c r="AL26" s="45">
        <f t="shared" si="21"/>
        <v>138</v>
      </c>
      <c r="AM26" s="45">
        <f t="shared" si="22"/>
        <v>138</v>
      </c>
      <c r="AN26" s="48">
        <f t="shared" si="23"/>
        <v>276</v>
      </c>
      <c r="AO26" s="41">
        <v>5100</v>
      </c>
      <c r="AP26" s="41">
        <v>4448.6</v>
      </c>
      <c r="AQ26" s="44">
        <f t="shared" si="24"/>
        <v>0.872274509803922</v>
      </c>
      <c r="AR26" s="45">
        <f t="shared" si="25"/>
        <v>70</v>
      </c>
      <c r="AS26" s="45">
        <f t="shared" si="26"/>
        <v>44</v>
      </c>
      <c r="AT26" s="48">
        <f t="shared" si="27"/>
        <v>114</v>
      </c>
      <c r="AU26" s="18">
        <v>1800</v>
      </c>
      <c r="AV26" s="4">
        <v>1045.89</v>
      </c>
      <c r="AW26" s="44">
        <f t="shared" si="28"/>
        <v>0.58105</v>
      </c>
      <c r="AX26" s="45">
        <f t="shared" si="29"/>
        <v>47</v>
      </c>
      <c r="AY26" s="45">
        <f t="shared" si="30"/>
        <v>35</v>
      </c>
      <c r="AZ26" s="48">
        <f t="shared" si="31"/>
        <v>82</v>
      </c>
      <c r="BA26" s="18">
        <v>1597</v>
      </c>
      <c r="BB26" s="18">
        <v>1284</v>
      </c>
      <c r="BC26" s="44">
        <f t="shared" si="35"/>
        <v>0.804007514088917</v>
      </c>
      <c r="BD26" s="45">
        <f t="shared" si="32"/>
        <v>85</v>
      </c>
      <c r="BE26" s="45">
        <f t="shared" si="33"/>
        <v>105</v>
      </c>
      <c r="BF26" s="48">
        <f t="shared" si="34"/>
        <v>190</v>
      </c>
    </row>
    <row r="27" customHeight="1" spans="1:58">
      <c r="A27" s="18">
        <v>25</v>
      </c>
      <c r="B27" s="6">
        <v>724</v>
      </c>
      <c r="C27" s="6" t="s">
        <v>100</v>
      </c>
      <c r="D27" s="6" t="s">
        <v>84</v>
      </c>
      <c r="E27" s="41">
        <v>1209</v>
      </c>
      <c r="F27" s="41">
        <v>290.54</v>
      </c>
      <c r="G27" s="44">
        <f t="shared" si="0"/>
        <v>0.240314309346567</v>
      </c>
      <c r="H27" s="45">
        <f t="shared" si="1"/>
        <v>38</v>
      </c>
      <c r="I27" s="45">
        <f t="shared" si="2"/>
        <v>35</v>
      </c>
      <c r="J27" s="48">
        <f t="shared" si="3"/>
        <v>73</v>
      </c>
      <c r="K27" s="41">
        <v>4087</v>
      </c>
      <c r="L27" s="41">
        <v>3841.53</v>
      </c>
      <c r="M27" s="44">
        <f t="shared" si="4"/>
        <v>0.939938830437974</v>
      </c>
      <c r="N27" s="45">
        <f t="shared" si="5"/>
        <v>35</v>
      </c>
      <c r="O27" s="45">
        <f t="shared" si="6"/>
        <v>26</v>
      </c>
      <c r="P27" s="48">
        <f t="shared" si="7"/>
        <v>61</v>
      </c>
      <c r="Q27" s="41">
        <v>6048</v>
      </c>
      <c r="R27" s="41">
        <v>4946.96000000001</v>
      </c>
      <c r="S27" s="44">
        <f t="shared" si="8"/>
        <v>0.817949735449737</v>
      </c>
      <c r="T27" s="45">
        <f t="shared" si="9"/>
        <v>28</v>
      </c>
      <c r="U27" s="45">
        <f t="shared" si="10"/>
        <v>11</v>
      </c>
      <c r="V27" s="48">
        <f t="shared" si="11"/>
        <v>39</v>
      </c>
      <c r="W27" s="41">
        <v>3800</v>
      </c>
      <c r="X27" s="41">
        <v>6900.13</v>
      </c>
      <c r="Y27" s="44">
        <f t="shared" si="12"/>
        <v>1.81582368421053</v>
      </c>
      <c r="Z27" s="45">
        <f t="shared" si="13"/>
        <v>8</v>
      </c>
      <c r="AA27" s="45">
        <f t="shared" si="14"/>
        <v>16</v>
      </c>
      <c r="AB27" s="48">
        <f t="shared" si="15"/>
        <v>24</v>
      </c>
      <c r="AC27" s="41">
        <v>1519</v>
      </c>
      <c r="AD27" s="4">
        <v>639.21</v>
      </c>
      <c r="AE27" s="44">
        <f t="shared" si="16"/>
        <v>0.42080974325214</v>
      </c>
      <c r="AF27" s="45">
        <f t="shared" si="17"/>
        <v>42</v>
      </c>
      <c r="AG27" s="45">
        <f t="shared" si="18"/>
        <v>18</v>
      </c>
      <c r="AH27" s="48">
        <f t="shared" si="19"/>
        <v>60</v>
      </c>
      <c r="AI27" s="41">
        <v>1600</v>
      </c>
      <c r="AJ27" s="41">
        <v>932.4</v>
      </c>
      <c r="AK27" s="44">
        <f t="shared" si="20"/>
        <v>0.58275</v>
      </c>
      <c r="AL27" s="45">
        <f t="shared" si="21"/>
        <v>99</v>
      </c>
      <c r="AM27" s="45">
        <f t="shared" si="22"/>
        <v>111</v>
      </c>
      <c r="AN27" s="48">
        <f t="shared" si="23"/>
        <v>210</v>
      </c>
      <c r="AO27" s="41">
        <v>5780</v>
      </c>
      <c r="AP27" s="41">
        <v>2930.2</v>
      </c>
      <c r="AQ27" s="44">
        <f t="shared" si="24"/>
        <v>0.506955017301038</v>
      </c>
      <c r="AR27" s="45">
        <f t="shared" si="25"/>
        <v>121</v>
      </c>
      <c r="AS27" s="45">
        <f t="shared" si="26"/>
        <v>87</v>
      </c>
      <c r="AT27" s="48">
        <f t="shared" si="27"/>
        <v>208</v>
      </c>
      <c r="AU27" s="18">
        <v>1800</v>
      </c>
      <c r="AV27" s="4">
        <v>848.44</v>
      </c>
      <c r="AW27" s="44">
        <f t="shared" si="28"/>
        <v>0.471355555555556</v>
      </c>
      <c r="AX27" s="45">
        <f t="shared" si="29"/>
        <v>70</v>
      </c>
      <c r="AY27" s="45">
        <f t="shared" si="30"/>
        <v>46</v>
      </c>
      <c r="AZ27" s="48">
        <f t="shared" si="31"/>
        <v>116</v>
      </c>
      <c r="BA27" s="18">
        <v>2488</v>
      </c>
      <c r="BB27" s="18">
        <v>1854</v>
      </c>
      <c r="BC27" s="44">
        <f t="shared" si="35"/>
        <v>0.745176848874598</v>
      </c>
      <c r="BD27" s="45">
        <f t="shared" si="32"/>
        <v>89</v>
      </c>
      <c r="BE27" s="45">
        <f t="shared" si="33"/>
        <v>86</v>
      </c>
      <c r="BF27" s="48">
        <f t="shared" si="34"/>
        <v>175</v>
      </c>
    </row>
    <row r="28" customHeight="1" spans="1:58">
      <c r="A28" s="18">
        <v>26</v>
      </c>
      <c r="B28" s="6">
        <v>514</v>
      </c>
      <c r="C28" s="6" t="s">
        <v>101</v>
      </c>
      <c r="D28" s="6" t="s">
        <v>86</v>
      </c>
      <c r="E28" s="41">
        <v>1209</v>
      </c>
      <c r="F28" s="41">
        <v>334.72</v>
      </c>
      <c r="G28" s="44">
        <f t="shared" si="0"/>
        <v>0.276856906534326</v>
      </c>
      <c r="H28" s="45">
        <f t="shared" si="1"/>
        <v>33</v>
      </c>
      <c r="I28" s="45">
        <f t="shared" si="2"/>
        <v>32</v>
      </c>
      <c r="J28" s="48">
        <f t="shared" si="3"/>
        <v>65</v>
      </c>
      <c r="K28" s="41">
        <v>4110</v>
      </c>
      <c r="L28" s="41">
        <v>3653.99</v>
      </c>
      <c r="M28" s="44">
        <f t="shared" si="4"/>
        <v>0.889048661800487</v>
      </c>
      <c r="N28" s="45">
        <f t="shared" si="5"/>
        <v>45</v>
      </c>
      <c r="O28" s="45">
        <f t="shared" si="6"/>
        <v>32</v>
      </c>
      <c r="P28" s="48">
        <f t="shared" si="7"/>
        <v>77</v>
      </c>
      <c r="Q28" s="41">
        <v>4129</v>
      </c>
      <c r="R28" s="41">
        <v>4114.3</v>
      </c>
      <c r="S28" s="44">
        <f t="shared" si="8"/>
        <v>0.996439815936062</v>
      </c>
      <c r="T28" s="45">
        <f t="shared" si="9"/>
        <v>5</v>
      </c>
      <c r="U28" s="45">
        <f t="shared" si="10"/>
        <v>23</v>
      </c>
      <c r="V28" s="48">
        <f t="shared" si="11"/>
        <v>28</v>
      </c>
      <c r="W28" s="41">
        <v>3626</v>
      </c>
      <c r="X28" s="41">
        <v>5800.24</v>
      </c>
      <c r="Y28" s="44">
        <f t="shared" si="12"/>
        <v>1.5996249310535</v>
      </c>
      <c r="Z28" s="45">
        <f t="shared" si="13"/>
        <v>17</v>
      </c>
      <c r="AA28" s="45">
        <f t="shared" si="14"/>
        <v>24</v>
      </c>
      <c r="AB28" s="48">
        <f t="shared" si="15"/>
        <v>41</v>
      </c>
      <c r="AC28" s="41">
        <v>1220</v>
      </c>
      <c r="AD28" s="4">
        <v>678.35</v>
      </c>
      <c r="AE28" s="44">
        <f t="shared" si="16"/>
        <v>0.556024590163934</v>
      </c>
      <c r="AF28" s="45">
        <f t="shared" si="17"/>
        <v>21</v>
      </c>
      <c r="AG28" s="45">
        <f t="shared" si="18"/>
        <v>14</v>
      </c>
      <c r="AH28" s="48">
        <f t="shared" si="19"/>
        <v>35</v>
      </c>
      <c r="AI28" s="41">
        <v>1600</v>
      </c>
      <c r="AJ28" s="41">
        <v>1506</v>
      </c>
      <c r="AK28" s="44">
        <f t="shared" si="20"/>
        <v>0.94125</v>
      </c>
      <c r="AL28" s="45">
        <f t="shared" si="21"/>
        <v>59</v>
      </c>
      <c r="AM28" s="45">
        <f t="shared" si="22"/>
        <v>85</v>
      </c>
      <c r="AN28" s="48">
        <f t="shared" si="23"/>
        <v>144</v>
      </c>
      <c r="AO28" s="41">
        <v>5100</v>
      </c>
      <c r="AP28" s="41">
        <v>5633.6</v>
      </c>
      <c r="AQ28" s="44">
        <f t="shared" si="24"/>
        <v>1.10462745098039</v>
      </c>
      <c r="AR28" s="45">
        <f t="shared" si="25"/>
        <v>51</v>
      </c>
      <c r="AS28" s="45">
        <f t="shared" si="26"/>
        <v>32</v>
      </c>
      <c r="AT28" s="48">
        <f t="shared" si="27"/>
        <v>83</v>
      </c>
      <c r="AU28" s="18">
        <v>1800</v>
      </c>
      <c r="AV28" s="4">
        <v>553.57</v>
      </c>
      <c r="AW28" s="44">
        <f t="shared" si="28"/>
        <v>0.307538888888889</v>
      </c>
      <c r="AX28" s="45">
        <f t="shared" si="29"/>
        <v>100</v>
      </c>
      <c r="AY28" s="45">
        <f t="shared" si="30"/>
        <v>85</v>
      </c>
      <c r="AZ28" s="48">
        <f t="shared" si="31"/>
        <v>185</v>
      </c>
      <c r="BA28" s="18">
        <v>3139</v>
      </c>
      <c r="BB28" s="18">
        <v>3377.41</v>
      </c>
      <c r="BC28" s="44">
        <f t="shared" si="35"/>
        <v>1.07595093978974</v>
      </c>
      <c r="BD28" s="45">
        <f t="shared" si="32"/>
        <v>66</v>
      </c>
      <c r="BE28" s="45">
        <f t="shared" si="33"/>
        <v>51</v>
      </c>
      <c r="BF28" s="48">
        <f t="shared" si="34"/>
        <v>117</v>
      </c>
    </row>
    <row r="29" customHeight="1" spans="1:58">
      <c r="A29" s="18">
        <v>27</v>
      </c>
      <c r="B29" s="6">
        <v>581</v>
      </c>
      <c r="C29" s="6" t="s">
        <v>102</v>
      </c>
      <c r="D29" s="6" t="s">
        <v>94</v>
      </c>
      <c r="E29" s="41">
        <v>1379</v>
      </c>
      <c r="F29" s="41">
        <v>590.63</v>
      </c>
      <c r="G29" s="44">
        <f t="shared" si="0"/>
        <v>0.428303118201595</v>
      </c>
      <c r="H29" s="45">
        <f t="shared" si="1"/>
        <v>15</v>
      </c>
      <c r="I29" s="45">
        <f t="shared" si="2"/>
        <v>12</v>
      </c>
      <c r="J29" s="48">
        <f t="shared" si="3"/>
        <v>27</v>
      </c>
      <c r="K29" s="41">
        <v>4024</v>
      </c>
      <c r="L29" s="41">
        <v>3527.97</v>
      </c>
      <c r="M29" s="44">
        <f t="shared" si="4"/>
        <v>0.876732107355865</v>
      </c>
      <c r="N29" s="45">
        <f t="shared" si="5"/>
        <v>49</v>
      </c>
      <c r="O29" s="45">
        <f t="shared" si="6"/>
        <v>37</v>
      </c>
      <c r="P29" s="48">
        <f t="shared" si="7"/>
        <v>86</v>
      </c>
      <c r="Q29" s="41">
        <v>5027</v>
      </c>
      <c r="R29" s="41">
        <v>3813.04</v>
      </c>
      <c r="S29" s="44">
        <f t="shared" si="8"/>
        <v>0.758512035010941</v>
      </c>
      <c r="T29" s="45">
        <f t="shared" si="9"/>
        <v>46</v>
      </c>
      <c r="U29" s="45">
        <f t="shared" si="10"/>
        <v>30</v>
      </c>
      <c r="V29" s="48">
        <f t="shared" si="11"/>
        <v>76</v>
      </c>
      <c r="W29" s="41">
        <v>3500</v>
      </c>
      <c r="X29" s="41">
        <v>5546.69</v>
      </c>
      <c r="Y29" s="44">
        <f t="shared" si="12"/>
        <v>1.58476857142857</v>
      </c>
      <c r="Z29" s="45">
        <f t="shared" si="13"/>
        <v>19</v>
      </c>
      <c r="AA29" s="45">
        <f t="shared" si="14"/>
        <v>28</v>
      </c>
      <c r="AB29" s="48">
        <f t="shared" si="15"/>
        <v>47</v>
      </c>
      <c r="AC29" s="41">
        <v>857</v>
      </c>
      <c r="AD29" s="4">
        <v>321.78</v>
      </c>
      <c r="AE29" s="44">
        <f t="shared" si="16"/>
        <v>0.375472578763127</v>
      </c>
      <c r="AF29" s="45">
        <f t="shared" si="17"/>
        <v>53</v>
      </c>
      <c r="AG29" s="45">
        <f t="shared" si="18"/>
        <v>60</v>
      </c>
      <c r="AH29" s="48">
        <f t="shared" si="19"/>
        <v>113</v>
      </c>
      <c r="AI29" s="41">
        <v>1600</v>
      </c>
      <c r="AJ29" s="41">
        <v>3543.91</v>
      </c>
      <c r="AK29" s="44">
        <f t="shared" si="20"/>
        <v>2.21494375</v>
      </c>
      <c r="AL29" s="45">
        <f t="shared" si="21"/>
        <v>5</v>
      </c>
      <c r="AM29" s="45">
        <f t="shared" si="22"/>
        <v>22</v>
      </c>
      <c r="AN29" s="48">
        <f t="shared" si="23"/>
        <v>27</v>
      </c>
      <c r="AO29" s="41">
        <v>5100</v>
      </c>
      <c r="AP29" s="41">
        <v>6451.4</v>
      </c>
      <c r="AQ29" s="44">
        <f t="shared" si="24"/>
        <v>1.26498039215686</v>
      </c>
      <c r="AR29" s="45">
        <f t="shared" si="25"/>
        <v>30</v>
      </c>
      <c r="AS29" s="45">
        <f t="shared" si="26"/>
        <v>20</v>
      </c>
      <c r="AT29" s="48">
        <f t="shared" si="27"/>
        <v>50</v>
      </c>
      <c r="AU29" s="18">
        <v>1800</v>
      </c>
      <c r="AV29" s="4">
        <v>985.96</v>
      </c>
      <c r="AW29" s="44">
        <f t="shared" si="28"/>
        <v>0.547755555555556</v>
      </c>
      <c r="AX29" s="45">
        <f t="shared" si="29"/>
        <v>53</v>
      </c>
      <c r="AY29" s="45">
        <f t="shared" si="30"/>
        <v>38</v>
      </c>
      <c r="AZ29" s="48">
        <f t="shared" si="31"/>
        <v>91</v>
      </c>
      <c r="BA29" s="18">
        <v>2573</v>
      </c>
      <c r="BB29" s="18">
        <v>6988.4</v>
      </c>
      <c r="BC29" s="44">
        <f t="shared" si="35"/>
        <v>2.71605130198212</v>
      </c>
      <c r="BD29" s="45">
        <f t="shared" si="32"/>
        <v>16</v>
      </c>
      <c r="BE29" s="45">
        <f t="shared" si="33"/>
        <v>15</v>
      </c>
      <c r="BF29" s="48">
        <f t="shared" si="34"/>
        <v>31</v>
      </c>
    </row>
    <row r="30" customHeight="1" spans="1:58">
      <c r="A30" s="18">
        <v>28</v>
      </c>
      <c r="B30" s="6">
        <v>578</v>
      </c>
      <c r="C30" s="6" t="s">
        <v>103</v>
      </c>
      <c r="D30" s="6" t="s">
        <v>94</v>
      </c>
      <c r="E30" s="41">
        <v>1209</v>
      </c>
      <c r="F30" s="41">
        <v>196.01</v>
      </c>
      <c r="G30" s="44">
        <f t="shared" si="0"/>
        <v>0.162125723738627</v>
      </c>
      <c r="H30" s="45">
        <f t="shared" si="1"/>
        <v>57</v>
      </c>
      <c r="I30" s="45">
        <f t="shared" si="2"/>
        <v>47</v>
      </c>
      <c r="J30" s="48">
        <f t="shared" si="3"/>
        <v>104</v>
      </c>
      <c r="K30" s="41">
        <v>4024</v>
      </c>
      <c r="L30" s="41">
        <v>3966.94</v>
      </c>
      <c r="M30" s="44">
        <f t="shared" si="4"/>
        <v>0.985820079522863</v>
      </c>
      <c r="N30" s="45">
        <f t="shared" si="5"/>
        <v>24</v>
      </c>
      <c r="O30" s="45">
        <f t="shared" si="6"/>
        <v>22</v>
      </c>
      <c r="P30" s="48">
        <f t="shared" si="7"/>
        <v>46</v>
      </c>
      <c r="Q30" s="41">
        <v>6028</v>
      </c>
      <c r="R30" s="41">
        <v>3644.73</v>
      </c>
      <c r="S30" s="44">
        <f t="shared" si="8"/>
        <v>0.604633377571334</v>
      </c>
      <c r="T30" s="45">
        <f t="shared" si="9"/>
        <v>89</v>
      </c>
      <c r="U30" s="45">
        <f t="shared" si="10"/>
        <v>32</v>
      </c>
      <c r="V30" s="48">
        <f t="shared" si="11"/>
        <v>121</v>
      </c>
      <c r="W30" s="41">
        <v>5029</v>
      </c>
      <c r="X30" s="41">
        <v>7103.97</v>
      </c>
      <c r="Y30" s="44">
        <f t="shared" si="12"/>
        <v>1.41260091469477</v>
      </c>
      <c r="Z30" s="45">
        <f t="shared" si="13"/>
        <v>27</v>
      </c>
      <c r="AA30" s="45">
        <f t="shared" si="14"/>
        <v>14</v>
      </c>
      <c r="AB30" s="48">
        <f t="shared" si="15"/>
        <v>41</v>
      </c>
      <c r="AC30" s="41">
        <v>857</v>
      </c>
      <c r="AD30" s="4">
        <v>366.7</v>
      </c>
      <c r="AE30" s="44">
        <f t="shared" si="16"/>
        <v>0.427887981330222</v>
      </c>
      <c r="AF30" s="45">
        <f t="shared" si="17"/>
        <v>39</v>
      </c>
      <c r="AG30" s="45">
        <f t="shared" si="18"/>
        <v>48</v>
      </c>
      <c r="AH30" s="48">
        <f t="shared" si="19"/>
        <v>87</v>
      </c>
      <c r="AI30" s="41">
        <v>2800</v>
      </c>
      <c r="AJ30" s="41">
        <v>1069</v>
      </c>
      <c r="AK30" s="44">
        <f t="shared" si="20"/>
        <v>0.381785714285714</v>
      </c>
      <c r="AL30" s="45">
        <f t="shared" si="21"/>
        <v>123</v>
      </c>
      <c r="AM30" s="45">
        <f t="shared" si="22"/>
        <v>104</v>
      </c>
      <c r="AN30" s="48">
        <f t="shared" si="23"/>
        <v>227</v>
      </c>
      <c r="AO30" s="41">
        <v>7106</v>
      </c>
      <c r="AP30" s="41">
        <v>5921.2</v>
      </c>
      <c r="AQ30" s="44">
        <f t="shared" si="24"/>
        <v>0.833267661131438</v>
      </c>
      <c r="AR30" s="45">
        <f t="shared" si="25"/>
        <v>78</v>
      </c>
      <c r="AS30" s="45">
        <f t="shared" si="26"/>
        <v>27</v>
      </c>
      <c r="AT30" s="48">
        <f t="shared" si="27"/>
        <v>105</v>
      </c>
      <c r="AU30" s="18">
        <v>1800</v>
      </c>
      <c r="AV30" s="4">
        <v>658.3</v>
      </c>
      <c r="AW30" s="44">
        <f t="shared" si="28"/>
        <v>0.365722222222222</v>
      </c>
      <c r="AX30" s="45">
        <f t="shared" si="29"/>
        <v>90</v>
      </c>
      <c r="AY30" s="45">
        <f t="shared" si="30"/>
        <v>71</v>
      </c>
      <c r="AZ30" s="48">
        <f t="shared" si="31"/>
        <v>161</v>
      </c>
      <c r="BA30" s="18">
        <v>5253</v>
      </c>
      <c r="BB30" s="18">
        <v>3734</v>
      </c>
      <c r="BC30" s="44">
        <f t="shared" si="35"/>
        <v>0.710831905577765</v>
      </c>
      <c r="BD30" s="45">
        <f t="shared" si="32"/>
        <v>92</v>
      </c>
      <c r="BE30" s="45">
        <f t="shared" si="33"/>
        <v>42</v>
      </c>
      <c r="BF30" s="48">
        <f t="shared" si="34"/>
        <v>134</v>
      </c>
    </row>
    <row r="31" customHeight="1" spans="1:58">
      <c r="A31" s="18">
        <v>29</v>
      </c>
      <c r="B31" s="6">
        <v>106066</v>
      </c>
      <c r="C31" s="6" t="s">
        <v>43</v>
      </c>
      <c r="D31" s="6" t="s">
        <v>81</v>
      </c>
      <c r="E31" s="41">
        <v>1209</v>
      </c>
      <c r="F31" s="41">
        <v>49.01</v>
      </c>
      <c r="G31" s="44">
        <f t="shared" si="0"/>
        <v>0.0405376344086021</v>
      </c>
      <c r="H31" s="45">
        <f t="shared" si="1"/>
        <v>94</v>
      </c>
      <c r="I31" s="45">
        <f t="shared" si="2"/>
        <v>97</v>
      </c>
      <c r="J31" s="48">
        <f t="shared" si="3"/>
        <v>191</v>
      </c>
      <c r="K31" s="41">
        <v>5897</v>
      </c>
      <c r="L31" s="41">
        <v>3578.61</v>
      </c>
      <c r="M31" s="44">
        <f t="shared" si="4"/>
        <v>0.606852636934034</v>
      </c>
      <c r="N31" s="45">
        <f t="shared" si="5"/>
        <v>123</v>
      </c>
      <c r="O31" s="45">
        <f t="shared" si="6"/>
        <v>36</v>
      </c>
      <c r="P31" s="48">
        <f t="shared" si="7"/>
        <v>159</v>
      </c>
      <c r="Q31" s="41">
        <v>6253</v>
      </c>
      <c r="R31" s="41">
        <v>3843.59</v>
      </c>
      <c r="S31" s="44">
        <f t="shared" si="8"/>
        <v>0.614679353910123</v>
      </c>
      <c r="T31" s="45">
        <f t="shared" si="9"/>
        <v>86</v>
      </c>
      <c r="U31" s="45">
        <f t="shared" si="10"/>
        <v>29</v>
      </c>
      <c r="V31" s="48">
        <f t="shared" si="11"/>
        <v>115</v>
      </c>
      <c r="W31" s="41">
        <v>5350</v>
      </c>
      <c r="X31" s="41">
        <v>8998.45000000001</v>
      </c>
      <c r="Y31" s="44">
        <f t="shared" si="12"/>
        <v>1.68195327102804</v>
      </c>
      <c r="Z31" s="45">
        <f t="shared" si="13"/>
        <v>12</v>
      </c>
      <c r="AA31" s="45">
        <f t="shared" si="14"/>
        <v>5</v>
      </c>
      <c r="AB31" s="48">
        <v>4</v>
      </c>
      <c r="AC31" s="41">
        <v>1569</v>
      </c>
      <c r="AD31" s="4">
        <v>1395.5</v>
      </c>
      <c r="AE31" s="44">
        <f t="shared" si="16"/>
        <v>0.889420012746973</v>
      </c>
      <c r="AF31" s="45">
        <f t="shared" si="17"/>
        <v>4</v>
      </c>
      <c r="AG31" s="45">
        <f t="shared" si="18"/>
        <v>3</v>
      </c>
      <c r="AH31" s="48">
        <f t="shared" si="19"/>
        <v>7</v>
      </c>
      <c r="AI31" s="41">
        <v>2132</v>
      </c>
      <c r="AJ31" s="41">
        <v>3649.43</v>
      </c>
      <c r="AK31" s="44">
        <f t="shared" si="20"/>
        <v>1.71174015009381</v>
      </c>
      <c r="AL31" s="45">
        <f t="shared" si="21"/>
        <v>20</v>
      </c>
      <c r="AM31" s="45">
        <f t="shared" si="22"/>
        <v>21</v>
      </c>
      <c r="AN31" s="48">
        <f t="shared" si="23"/>
        <v>41</v>
      </c>
      <c r="AO31" s="41">
        <v>5100</v>
      </c>
      <c r="AP31" s="41">
        <v>5827.6</v>
      </c>
      <c r="AQ31" s="44">
        <f t="shared" si="24"/>
        <v>1.14266666666667</v>
      </c>
      <c r="AR31" s="45">
        <f t="shared" si="25"/>
        <v>46</v>
      </c>
      <c r="AS31" s="45">
        <f t="shared" si="26"/>
        <v>28</v>
      </c>
      <c r="AT31" s="48">
        <f t="shared" si="27"/>
        <v>74</v>
      </c>
      <c r="AU31" s="18">
        <v>1800</v>
      </c>
      <c r="AV31" s="4">
        <v>814.38</v>
      </c>
      <c r="AW31" s="44">
        <f t="shared" si="28"/>
        <v>0.452433333333333</v>
      </c>
      <c r="AX31" s="45">
        <f t="shared" si="29"/>
        <v>77</v>
      </c>
      <c r="AY31" s="45">
        <f t="shared" si="30"/>
        <v>52</v>
      </c>
      <c r="AZ31" s="48">
        <f t="shared" si="31"/>
        <v>129</v>
      </c>
      <c r="BA31" s="18">
        <v>10000</v>
      </c>
      <c r="BB31" s="18">
        <v>30456.2</v>
      </c>
      <c r="BC31" s="44">
        <f t="shared" si="35"/>
        <v>3.04562</v>
      </c>
      <c r="BD31" s="45">
        <f t="shared" si="32"/>
        <v>12</v>
      </c>
      <c r="BE31" s="45">
        <f t="shared" si="33"/>
        <v>2</v>
      </c>
      <c r="BF31" s="48">
        <f t="shared" si="34"/>
        <v>14</v>
      </c>
    </row>
    <row r="32" customHeight="1" spans="1:58">
      <c r="A32" s="18">
        <v>30</v>
      </c>
      <c r="B32" s="6">
        <v>357</v>
      </c>
      <c r="C32" s="6" t="s">
        <v>38</v>
      </c>
      <c r="D32" s="6" t="s">
        <v>83</v>
      </c>
      <c r="E32" s="41">
        <v>1076</v>
      </c>
      <c r="F32" s="41">
        <v>0</v>
      </c>
      <c r="G32" s="44">
        <f t="shared" si="0"/>
        <v>0</v>
      </c>
      <c r="H32" s="45">
        <f t="shared" si="1"/>
        <v>102</v>
      </c>
      <c r="I32" s="45">
        <f t="shared" si="2"/>
        <v>106</v>
      </c>
      <c r="J32" s="48">
        <f t="shared" si="3"/>
        <v>208</v>
      </c>
      <c r="K32" s="41">
        <v>3773</v>
      </c>
      <c r="L32" s="41">
        <v>3053.41</v>
      </c>
      <c r="M32" s="44">
        <f t="shared" si="4"/>
        <v>0.80927908825868</v>
      </c>
      <c r="N32" s="45">
        <f t="shared" si="5"/>
        <v>65</v>
      </c>
      <c r="O32" s="45">
        <f t="shared" si="6"/>
        <v>58</v>
      </c>
      <c r="P32" s="48">
        <f t="shared" si="7"/>
        <v>123</v>
      </c>
      <c r="Q32" s="41">
        <v>3786</v>
      </c>
      <c r="R32" s="41">
        <v>2960.23</v>
      </c>
      <c r="S32" s="44">
        <f t="shared" si="8"/>
        <v>0.78188853671421</v>
      </c>
      <c r="T32" s="45">
        <f t="shared" si="9"/>
        <v>39</v>
      </c>
      <c r="U32" s="45">
        <f t="shared" si="10"/>
        <v>48</v>
      </c>
      <c r="V32" s="48">
        <f t="shared" si="11"/>
        <v>87</v>
      </c>
      <c r="W32" s="41">
        <v>3500</v>
      </c>
      <c r="X32" s="41">
        <v>7201.68000000001</v>
      </c>
      <c r="Y32" s="44">
        <f t="shared" si="12"/>
        <v>2.05762285714286</v>
      </c>
      <c r="Z32" s="45">
        <f t="shared" si="13"/>
        <v>5</v>
      </c>
      <c r="AA32" s="45">
        <f t="shared" si="14"/>
        <v>11</v>
      </c>
      <c r="AB32" s="48">
        <v>3</v>
      </c>
      <c r="AC32" s="41">
        <v>1286</v>
      </c>
      <c r="AD32" s="4">
        <v>392</v>
      </c>
      <c r="AE32" s="44">
        <f t="shared" si="16"/>
        <v>0.304821150855365</v>
      </c>
      <c r="AF32" s="45">
        <f t="shared" si="17"/>
        <v>70</v>
      </c>
      <c r="AG32" s="45">
        <f t="shared" si="18"/>
        <v>43</v>
      </c>
      <c r="AH32" s="48">
        <f t="shared" si="19"/>
        <v>113</v>
      </c>
      <c r="AI32" s="41">
        <v>2396</v>
      </c>
      <c r="AJ32" s="41">
        <v>1841</v>
      </c>
      <c r="AK32" s="44">
        <f t="shared" si="20"/>
        <v>0.768363939899833</v>
      </c>
      <c r="AL32" s="45">
        <f t="shared" si="21"/>
        <v>78</v>
      </c>
      <c r="AM32" s="45">
        <f t="shared" si="22"/>
        <v>69</v>
      </c>
      <c r="AN32" s="48">
        <f t="shared" si="23"/>
        <v>147</v>
      </c>
      <c r="AO32" s="41">
        <v>4760</v>
      </c>
      <c r="AP32" s="41">
        <v>6427.3</v>
      </c>
      <c r="AQ32" s="44">
        <f t="shared" si="24"/>
        <v>1.3502731092437</v>
      </c>
      <c r="AR32" s="45">
        <f t="shared" si="25"/>
        <v>23</v>
      </c>
      <c r="AS32" s="45">
        <f t="shared" si="26"/>
        <v>21</v>
      </c>
      <c r="AT32" s="48">
        <f t="shared" si="27"/>
        <v>44</v>
      </c>
      <c r="AU32" s="18">
        <v>1800</v>
      </c>
      <c r="AV32" s="4">
        <v>542.93</v>
      </c>
      <c r="AW32" s="44">
        <f t="shared" si="28"/>
        <v>0.301627777777778</v>
      </c>
      <c r="AX32" s="45">
        <f t="shared" si="29"/>
        <v>101</v>
      </c>
      <c r="AY32" s="45">
        <f t="shared" si="30"/>
        <v>87</v>
      </c>
      <c r="AZ32" s="48">
        <f t="shared" si="31"/>
        <v>188</v>
      </c>
      <c r="BA32" s="18">
        <v>14529</v>
      </c>
      <c r="BB32" s="18">
        <v>5995.6</v>
      </c>
      <c r="BC32" s="44">
        <f t="shared" si="35"/>
        <v>0.412664326519375</v>
      </c>
      <c r="BD32" s="45">
        <f t="shared" si="32"/>
        <v>116</v>
      </c>
      <c r="BE32" s="45">
        <f t="shared" si="33"/>
        <v>20</v>
      </c>
      <c r="BF32" s="48">
        <f t="shared" si="34"/>
        <v>136</v>
      </c>
    </row>
    <row r="33" customHeight="1" spans="1:58">
      <c r="A33" s="18">
        <v>31</v>
      </c>
      <c r="B33" s="6">
        <v>379</v>
      </c>
      <c r="C33" s="6" t="s">
        <v>55</v>
      </c>
      <c r="D33" s="6" t="s">
        <v>83</v>
      </c>
      <c r="E33" s="41">
        <v>1076</v>
      </c>
      <c r="F33" s="41">
        <v>357.27</v>
      </c>
      <c r="G33" s="44">
        <f t="shared" si="0"/>
        <v>0.33203531598513</v>
      </c>
      <c r="H33" s="45">
        <f t="shared" si="1"/>
        <v>23</v>
      </c>
      <c r="I33" s="45">
        <f t="shared" si="2"/>
        <v>28</v>
      </c>
      <c r="J33" s="48">
        <f t="shared" si="3"/>
        <v>51</v>
      </c>
      <c r="K33" s="41">
        <v>3773</v>
      </c>
      <c r="L33" s="41">
        <v>4055.47</v>
      </c>
      <c r="M33" s="44">
        <f t="shared" si="4"/>
        <v>1.07486615425391</v>
      </c>
      <c r="N33" s="45">
        <f t="shared" si="5"/>
        <v>15</v>
      </c>
      <c r="O33" s="45">
        <f t="shared" si="6"/>
        <v>20</v>
      </c>
      <c r="P33" s="48">
        <f t="shared" si="7"/>
        <v>35</v>
      </c>
      <c r="Q33" s="41">
        <v>3694</v>
      </c>
      <c r="R33" s="41">
        <v>3892.07</v>
      </c>
      <c r="S33" s="44">
        <f t="shared" si="8"/>
        <v>1.05361938278289</v>
      </c>
      <c r="T33" s="45">
        <f t="shared" si="9"/>
        <v>3</v>
      </c>
      <c r="U33" s="45">
        <f t="shared" si="10"/>
        <v>27</v>
      </c>
      <c r="V33" s="48">
        <f t="shared" si="11"/>
        <v>30</v>
      </c>
      <c r="W33" s="41">
        <v>3500</v>
      </c>
      <c r="X33" s="41">
        <v>4876.61</v>
      </c>
      <c r="Y33" s="44">
        <f t="shared" si="12"/>
        <v>1.39331714285714</v>
      </c>
      <c r="Z33" s="45">
        <f t="shared" si="13"/>
        <v>32</v>
      </c>
      <c r="AA33" s="45">
        <f t="shared" si="14"/>
        <v>36</v>
      </c>
      <c r="AB33" s="48">
        <f t="shared" si="15"/>
        <v>68</v>
      </c>
      <c r="AC33" s="41">
        <v>857</v>
      </c>
      <c r="AD33" s="4">
        <v>120.6</v>
      </c>
      <c r="AE33" s="44">
        <f t="shared" si="16"/>
        <v>0.140723453908985</v>
      </c>
      <c r="AF33" s="45">
        <f t="shared" si="17"/>
        <v>125</v>
      </c>
      <c r="AG33" s="45">
        <f t="shared" si="18"/>
        <v>124</v>
      </c>
      <c r="AH33" s="48">
        <f t="shared" si="19"/>
        <v>249</v>
      </c>
      <c r="AI33" s="41">
        <v>3600</v>
      </c>
      <c r="AJ33" s="41">
        <v>3961.8</v>
      </c>
      <c r="AK33" s="44">
        <f t="shared" si="20"/>
        <v>1.1005</v>
      </c>
      <c r="AL33" s="45">
        <f t="shared" si="21"/>
        <v>42</v>
      </c>
      <c r="AM33" s="45">
        <f t="shared" si="22"/>
        <v>14</v>
      </c>
      <c r="AN33" s="48">
        <f t="shared" si="23"/>
        <v>56</v>
      </c>
      <c r="AO33" s="41">
        <v>4250</v>
      </c>
      <c r="AP33" s="41">
        <v>8201</v>
      </c>
      <c r="AQ33" s="44">
        <f t="shared" si="24"/>
        <v>1.92964705882353</v>
      </c>
      <c r="AR33" s="45">
        <f t="shared" si="25"/>
        <v>5</v>
      </c>
      <c r="AS33" s="45">
        <f t="shared" si="26"/>
        <v>10</v>
      </c>
      <c r="AT33" s="48">
        <f t="shared" si="27"/>
        <v>15</v>
      </c>
      <c r="AU33" s="18">
        <v>1800</v>
      </c>
      <c r="AV33" s="4">
        <v>1352.22</v>
      </c>
      <c r="AW33" s="44">
        <f t="shared" si="28"/>
        <v>0.751233333333333</v>
      </c>
      <c r="AX33" s="45">
        <f t="shared" si="29"/>
        <v>22</v>
      </c>
      <c r="AY33" s="45">
        <f t="shared" si="30"/>
        <v>12</v>
      </c>
      <c r="AZ33" s="48">
        <f t="shared" si="31"/>
        <v>34</v>
      </c>
      <c r="BA33" s="18">
        <v>3228</v>
      </c>
      <c r="BB33" s="18">
        <v>2232</v>
      </c>
      <c r="BC33" s="44">
        <f t="shared" si="35"/>
        <v>0.691449814126394</v>
      </c>
      <c r="BD33" s="45">
        <f t="shared" si="32"/>
        <v>95</v>
      </c>
      <c r="BE33" s="45">
        <f t="shared" si="33"/>
        <v>73</v>
      </c>
      <c r="BF33" s="48">
        <f t="shared" si="34"/>
        <v>168</v>
      </c>
    </row>
    <row r="34" customHeight="1" spans="1:58">
      <c r="A34" s="18">
        <v>32</v>
      </c>
      <c r="B34" s="6">
        <v>102934</v>
      </c>
      <c r="C34" s="6" t="s">
        <v>104</v>
      </c>
      <c r="D34" s="6" t="s">
        <v>83</v>
      </c>
      <c r="E34" s="41">
        <v>1076</v>
      </c>
      <c r="F34" s="41">
        <v>194.48</v>
      </c>
      <c r="G34" s="44">
        <f t="shared" si="0"/>
        <v>0.180743494423792</v>
      </c>
      <c r="H34" s="45">
        <f t="shared" si="1"/>
        <v>50</v>
      </c>
      <c r="I34" s="45">
        <f t="shared" si="2"/>
        <v>49</v>
      </c>
      <c r="J34" s="48">
        <f t="shared" si="3"/>
        <v>99</v>
      </c>
      <c r="K34" s="41">
        <v>3773</v>
      </c>
      <c r="L34" s="41">
        <v>3672.65</v>
      </c>
      <c r="M34" s="44">
        <f t="shared" si="4"/>
        <v>0.97340312748476</v>
      </c>
      <c r="N34" s="45">
        <f t="shared" si="5"/>
        <v>31</v>
      </c>
      <c r="O34" s="45">
        <f t="shared" si="6"/>
        <v>31</v>
      </c>
      <c r="P34" s="48">
        <f t="shared" si="7"/>
        <v>62</v>
      </c>
      <c r="Q34" s="41">
        <v>3694</v>
      </c>
      <c r="R34" s="41">
        <v>3105.59</v>
      </c>
      <c r="S34" s="44">
        <f t="shared" si="8"/>
        <v>0.840711965349215</v>
      </c>
      <c r="T34" s="45">
        <f t="shared" si="9"/>
        <v>21</v>
      </c>
      <c r="U34" s="45">
        <f t="shared" si="10"/>
        <v>43</v>
      </c>
      <c r="V34" s="48">
        <f t="shared" si="11"/>
        <v>64</v>
      </c>
      <c r="W34" s="41">
        <v>3500</v>
      </c>
      <c r="X34" s="41">
        <v>4645.94000000001</v>
      </c>
      <c r="Y34" s="44">
        <f t="shared" si="12"/>
        <v>1.32741142857143</v>
      </c>
      <c r="Z34" s="45">
        <f t="shared" si="13"/>
        <v>37</v>
      </c>
      <c r="AA34" s="45">
        <f t="shared" si="14"/>
        <v>41</v>
      </c>
      <c r="AB34" s="48">
        <f t="shared" si="15"/>
        <v>78</v>
      </c>
      <c r="AC34" s="41">
        <v>857</v>
      </c>
      <c r="AD34" s="4">
        <v>252.7</v>
      </c>
      <c r="AE34" s="44">
        <f t="shared" si="16"/>
        <v>0.294865810968495</v>
      </c>
      <c r="AF34" s="45">
        <f t="shared" si="17"/>
        <v>74</v>
      </c>
      <c r="AG34" s="45">
        <f t="shared" si="18"/>
        <v>77</v>
      </c>
      <c r="AH34" s="48">
        <f t="shared" si="19"/>
        <v>151</v>
      </c>
      <c r="AI34" s="41">
        <v>4800</v>
      </c>
      <c r="AJ34" s="41">
        <v>3335.42</v>
      </c>
      <c r="AK34" s="44">
        <f t="shared" si="20"/>
        <v>0.694879166666667</v>
      </c>
      <c r="AL34" s="45">
        <f t="shared" si="21"/>
        <v>83</v>
      </c>
      <c r="AM34" s="45">
        <f t="shared" si="22"/>
        <v>26</v>
      </c>
      <c r="AN34" s="48">
        <f t="shared" si="23"/>
        <v>109</v>
      </c>
      <c r="AO34" s="41">
        <v>4250</v>
      </c>
      <c r="AP34" s="41">
        <v>5205.2</v>
      </c>
      <c r="AQ34" s="44">
        <f t="shared" si="24"/>
        <v>1.22475294117647</v>
      </c>
      <c r="AR34" s="45">
        <f t="shared" si="25"/>
        <v>35</v>
      </c>
      <c r="AS34" s="45">
        <f t="shared" si="26"/>
        <v>34</v>
      </c>
      <c r="AT34" s="48">
        <f t="shared" si="27"/>
        <v>69</v>
      </c>
      <c r="AU34" s="18">
        <v>1800</v>
      </c>
      <c r="AV34" s="4">
        <v>1130.25</v>
      </c>
      <c r="AW34" s="44">
        <f t="shared" si="28"/>
        <v>0.627916666666667</v>
      </c>
      <c r="AX34" s="45">
        <f t="shared" si="29"/>
        <v>42</v>
      </c>
      <c r="AY34" s="45">
        <f t="shared" si="30"/>
        <v>25</v>
      </c>
      <c r="AZ34" s="48">
        <f t="shared" si="31"/>
        <v>67</v>
      </c>
      <c r="BA34" s="18">
        <v>5681</v>
      </c>
      <c r="BB34" s="18">
        <v>1120</v>
      </c>
      <c r="BC34" s="44">
        <f t="shared" si="35"/>
        <v>0.197148389368069</v>
      </c>
      <c r="BD34" s="45">
        <f t="shared" si="32"/>
        <v>128</v>
      </c>
      <c r="BE34" s="45">
        <f t="shared" si="33"/>
        <v>111</v>
      </c>
      <c r="BF34" s="48">
        <f t="shared" si="34"/>
        <v>239</v>
      </c>
    </row>
    <row r="35" customHeight="1" spans="1:58">
      <c r="A35" s="18">
        <v>33</v>
      </c>
      <c r="B35" s="6">
        <v>108656</v>
      </c>
      <c r="C35" s="6" t="s">
        <v>15</v>
      </c>
      <c r="D35" s="6" t="s">
        <v>86</v>
      </c>
      <c r="E35" s="41">
        <v>1076</v>
      </c>
      <c r="F35" s="41">
        <v>879.7</v>
      </c>
      <c r="G35" s="44">
        <f t="shared" si="0"/>
        <v>0.817565055762082</v>
      </c>
      <c r="H35" s="45">
        <f t="shared" si="1"/>
        <v>3</v>
      </c>
      <c r="I35" s="45">
        <f t="shared" si="2"/>
        <v>8</v>
      </c>
      <c r="J35" s="48">
        <f t="shared" si="3"/>
        <v>11</v>
      </c>
      <c r="K35" s="41">
        <v>3773</v>
      </c>
      <c r="L35" s="41">
        <v>2922.41</v>
      </c>
      <c r="M35" s="44">
        <f t="shared" si="4"/>
        <v>0.774558706599523</v>
      </c>
      <c r="N35" s="45">
        <f t="shared" si="5"/>
        <v>75</v>
      </c>
      <c r="O35" s="45">
        <f t="shared" si="6"/>
        <v>65</v>
      </c>
      <c r="P35" s="48">
        <f t="shared" si="7"/>
        <v>140</v>
      </c>
      <c r="Q35" s="41">
        <v>3694</v>
      </c>
      <c r="R35" s="41">
        <v>1443.03</v>
      </c>
      <c r="S35" s="44">
        <f t="shared" si="8"/>
        <v>0.390641580942068</v>
      </c>
      <c r="T35" s="45">
        <f t="shared" si="9"/>
        <v>131</v>
      </c>
      <c r="U35" s="45">
        <f t="shared" si="10"/>
        <v>123</v>
      </c>
      <c r="V35" s="48">
        <f t="shared" si="11"/>
        <v>254</v>
      </c>
      <c r="W35" s="41">
        <v>3500</v>
      </c>
      <c r="X35" s="41">
        <v>2251.97</v>
      </c>
      <c r="Y35" s="44">
        <f t="shared" si="12"/>
        <v>0.64342</v>
      </c>
      <c r="Z35" s="45">
        <f t="shared" si="13"/>
        <v>100</v>
      </c>
      <c r="AA35" s="45">
        <f t="shared" si="14"/>
        <v>97</v>
      </c>
      <c r="AB35" s="48">
        <f t="shared" si="15"/>
        <v>197</v>
      </c>
      <c r="AC35" s="41">
        <v>857</v>
      </c>
      <c r="AD35" s="4">
        <v>165.92</v>
      </c>
      <c r="AE35" s="44">
        <f t="shared" si="16"/>
        <v>0.193605600933489</v>
      </c>
      <c r="AF35" s="45">
        <f t="shared" si="17"/>
        <v>109</v>
      </c>
      <c r="AG35" s="45">
        <f t="shared" si="18"/>
        <v>109</v>
      </c>
      <c r="AH35" s="48">
        <f t="shared" si="19"/>
        <v>218</v>
      </c>
      <c r="AI35" s="41">
        <v>1280</v>
      </c>
      <c r="AJ35" s="41">
        <v>2234.35</v>
      </c>
      <c r="AK35" s="44">
        <f t="shared" si="20"/>
        <v>1.7455859375</v>
      </c>
      <c r="AL35" s="45">
        <f t="shared" si="21"/>
        <v>19</v>
      </c>
      <c r="AM35" s="45">
        <f t="shared" si="22"/>
        <v>54</v>
      </c>
      <c r="AN35" s="48">
        <f t="shared" si="23"/>
        <v>73</v>
      </c>
      <c r="AO35" s="41">
        <v>4200</v>
      </c>
      <c r="AP35" s="41">
        <v>2030.4</v>
      </c>
      <c r="AQ35" s="44">
        <f t="shared" si="24"/>
        <v>0.483428571428571</v>
      </c>
      <c r="AR35" s="45">
        <f t="shared" si="25"/>
        <v>122</v>
      </c>
      <c r="AS35" s="45">
        <f t="shared" si="26"/>
        <v>110</v>
      </c>
      <c r="AT35" s="48">
        <f t="shared" si="27"/>
        <v>232</v>
      </c>
      <c r="AU35" s="18">
        <v>1800</v>
      </c>
      <c r="AV35" s="4">
        <v>240.6</v>
      </c>
      <c r="AW35" s="44">
        <f t="shared" si="28"/>
        <v>0.133666666666667</v>
      </c>
      <c r="AX35" s="45">
        <f t="shared" si="29"/>
        <v>129</v>
      </c>
      <c r="AY35" s="45">
        <f t="shared" si="30"/>
        <v>123</v>
      </c>
      <c r="AZ35" s="48">
        <f t="shared" si="31"/>
        <v>252</v>
      </c>
      <c r="BA35" s="18">
        <v>4020</v>
      </c>
      <c r="BB35" s="18">
        <v>1876.1</v>
      </c>
      <c r="BC35" s="44">
        <f t="shared" si="35"/>
        <v>0.466691542288557</v>
      </c>
      <c r="BD35" s="45">
        <f t="shared" si="32"/>
        <v>111</v>
      </c>
      <c r="BE35" s="45">
        <f t="shared" si="33"/>
        <v>84</v>
      </c>
      <c r="BF35" s="48">
        <f t="shared" si="34"/>
        <v>195</v>
      </c>
    </row>
    <row r="36" customHeight="1" spans="1:58">
      <c r="A36" s="18">
        <v>34</v>
      </c>
      <c r="B36" s="6">
        <v>744</v>
      </c>
      <c r="C36" s="6" t="s">
        <v>22</v>
      </c>
      <c r="D36" s="6" t="s">
        <v>84</v>
      </c>
      <c r="E36" s="41">
        <v>1076</v>
      </c>
      <c r="F36" s="41">
        <v>0.01</v>
      </c>
      <c r="G36" s="44">
        <f t="shared" ref="G36:G67" si="36">F36/E36</f>
        <v>9.29368029739777e-6</v>
      </c>
      <c r="H36" s="45">
        <f t="shared" ref="H36:H67" si="37">RANK(G36,G$3:G$145)</f>
        <v>101</v>
      </c>
      <c r="I36" s="45">
        <f t="shared" ref="I36:I67" si="38">RANK(F36,F$3:F$145)</f>
        <v>104</v>
      </c>
      <c r="J36" s="48">
        <f t="shared" ref="J36:J67" si="39">H36+I36</f>
        <v>205</v>
      </c>
      <c r="K36" s="41">
        <v>3995</v>
      </c>
      <c r="L36" s="41">
        <v>4845.68</v>
      </c>
      <c r="M36" s="44">
        <f t="shared" ref="M36:M67" si="40">L36/K36</f>
        <v>1.21293617021277</v>
      </c>
      <c r="N36" s="45">
        <f t="shared" ref="N36:N67" si="41">RANK(M36,M$3:M$145)</f>
        <v>4</v>
      </c>
      <c r="O36" s="45">
        <f t="shared" ref="O36:O67" si="42">RANK(L36,L$3:L$145)</f>
        <v>7</v>
      </c>
      <c r="P36" s="48">
        <f t="shared" ref="P36:P67" si="43">N36+O36</f>
        <v>11</v>
      </c>
      <c r="Q36" s="41">
        <v>4379</v>
      </c>
      <c r="R36" s="41">
        <v>3998.17</v>
      </c>
      <c r="S36" s="44">
        <f t="shared" ref="S36:S67" si="44">R36/Q36</f>
        <v>0.913032655857502</v>
      </c>
      <c r="T36" s="45">
        <f t="shared" ref="T36:T67" si="45">RANK(S36,S$3:S$145)</f>
        <v>11</v>
      </c>
      <c r="U36" s="45">
        <f t="shared" ref="U36:U67" si="46">RANK(R36,R$3:R$145)</f>
        <v>25</v>
      </c>
      <c r="V36" s="48">
        <f t="shared" ref="V36:V67" si="47">T36+U36</f>
        <v>36</v>
      </c>
      <c r="W36" s="41">
        <v>3500</v>
      </c>
      <c r="X36" s="41">
        <v>5878.64</v>
      </c>
      <c r="Y36" s="44">
        <f t="shared" ref="Y36:Y67" si="48">X36/W36</f>
        <v>1.67961142857143</v>
      </c>
      <c r="Z36" s="45">
        <f t="shared" ref="Z36:Z67" si="49">RANK(Y36,Y$3:Y$145)</f>
        <v>13</v>
      </c>
      <c r="AA36" s="45">
        <f t="shared" ref="AA36:AA67" si="50">RANK(X36,X$3:X$145)</f>
        <v>23</v>
      </c>
      <c r="AB36" s="48">
        <f t="shared" ref="AB36:AB67" si="51">Z36+AA36</f>
        <v>36</v>
      </c>
      <c r="AC36" s="41">
        <v>857</v>
      </c>
      <c r="AD36" s="4">
        <v>210.32</v>
      </c>
      <c r="AE36" s="44">
        <f t="shared" ref="AE36:AE67" si="52">AD36/AC36</f>
        <v>0.245414235705951</v>
      </c>
      <c r="AF36" s="45">
        <f t="shared" ref="AF36:AF67" si="53">RANK(AE36,AE$3:AE$145)</f>
        <v>91</v>
      </c>
      <c r="AG36" s="45">
        <f t="shared" ref="AG36:AG67" si="54">RANK(AD36,AD$3:AD$145)</f>
        <v>92</v>
      </c>
      <c r="AH36" s="48">
        <f t="shared" ref="AH36:AH67" si="55">AF36+AG36</f>
        <v>183</v>
      </c>
      <c r="AI36" s="41">
        <v>1800</v>
      </c>
      <c r="AJ36" s="41">
        <v>3929.5</v>
      </c>
      <c r="AK36" s="44">
        <f t="shared" ref="AK36:AK67" si="56">AJ36/AI36</f>
        <v>2.18305555555556</v>
      </c>
      <c r="AL36" s="45">
        <f t="shared" ref="AL36:AL67" si="57">RANK(AK36,AK$3:AK$145)</f>
        <v>6</v>
      </c>
      <c r="AM36" s="45">
        <f t="shared" ref="AM36:AM67" si="58">RANK(AJ36,AJ$3:AJ$145)</f>
        <v>16</v>
      </c>
      <c r="AN36" s="48">
        <f t="shared" ref="AN36:AN67" si="59">AL36+AM36</f>
        <v>22</v>
      </c>
      <c r="AO36" s="41">
        <v>6630</v>
      </c>
      <c r="AP36" s="41">
        <v>4654.4</v>
      </c>
      <c r="AQ36" s="44">
        <f t="shared" ref="AQ36:AQ67" si="60">AP36/AO36</f>
        <v>0.702021116138763</v>
      </c>
      <c r="AR36" s="45">
        <f t="shared" ref="AR36:AR67" si="61">RANK(AQ36,AQ$3:AQ$145)</f>
        <v>91</v>
      </c>
      <c r="AS36" s="45">
        <f t="shared" ref="AS36:AS67" si="62">RANK(AP36,AP$3:AP$145)</f>
        <v>41</v>
      </c>
      <c r="AT36" s="48">
        <f t="shared" ref="AT36:AT67" si="63">AR36+AS36</f>
        <v>132</v>
      </c>
      <c r="AU36" s="18">
        <v>1500</v>
      </c>
      <c r="AV36" s="4">
        <v>1368.79</v>
      </c>
      <c r="AW36" s="44">
        <f t="shared" ref="AW36:AW67" si="64">AV36/AU36</f>
        <v>0.912526666666667</v>
      </c>
      <c r="AX36" s="45">
        <f t="shared" ref="AX36:AX67" si="65">RANK(AW36,AW$3:AW$145)</f>
        <v>10</v>
      </c>
      <c r="AY36" s="45">
        <f t="shared" ref="AY36:AY67" si="66">RANK(AV36,AV$3:AV$145)</f>
        <v>10</v>
      </c>
      <c r="AZ36" s="48">
        <f t="shared" ref="AZ36:AZ67" si="67">AX36+AY36</f>
        <v>20</v>
      </c>
      <c r="BA36" s="18">
        <v>3428</v>
      </c>
      <c r="BB36" s="18">
        <v>3250.52</v>
      </c>
      <c r="BC36" s="44">
        <f t="shared" ref="BC36:BC67" si="68">BB36/BA36</f>
        <v>0.948226371061844</v>
      </c>
      <c r="BD36" s="45">
        <f t="shared" ref="BD36:BD67" si="69">RANK(BC36,BC$3:BC$145)</f>
        <v>75</v>
      </c>
      <c r="BE36" s="45">
        <f t="shared" ref="BE36:BE67" si="70">RANK(BB36,BB$3:BB$145)</f>
        <v>55</v>
      </c>
      <c r="BF36" s="48">
        <f t="shared" ref="BF36:BF67" si="71">BD36+BE36</f>
        <v>130</v>
      </c>
    </row>
    <row r="37" customHeight="1" spans="1:58">
      <c r="A37" s="18">
        <v>35</v>
      </c>
      <c r="B37" s="6">
        <v>391</v>
      </c>
      <c r="C37" s="6" t="s">
        <v>105</v>
      </c>
      <c r="D37" s="6" t="s">
        <v>84</v>
      </c>
      <c r="E37" s="41">
        <v>1076</v>
      </c>
      <c r="F37" s="41">
        <v>0</v>
      </c>
      <c r="G37" s="44">
        <f t="shared" si="36"/>
        <v>0</v>
      </c>
      <c r="H37" s="45">
        <f t="shared" si="37"/>
        <v>102</v>
      </c>
      <c r="I37" s="45">
        <f t="shared" si="38"/>
        <v>106</v>
      </c>
      <c r="J37" s="48">
        <f t="shared" si="39"/>
        <v>208</v>
      </c>
      <c r="K37" s="41">
        <v>3773</v>
      </c>
      <c r="L37" s="41">
        <v>3202.87</v>
      </c>
      <c r="M37" s="44">
        <f t="shared" si="40"/>
        <v>0.848892128279883</v>
      </c>
      <c r="N37" s="45">
        <f t="shared" si="41"/>
        <v>57</v>
      </c>
      <c r="O37" s="45">
        <f t="shared" si="42"/>
        <v>54</v>
      </c>
      <c r="P37" s="48">
        <f t="shared" si="43"/>
        <v>111</v>
      </c>
      <c r="Q37" s="41">
        <v>3958</v>
      </c>
      <c r="R37" s="41">
        <v>2547.62</v>
      </c>
      <c r="S37" s="44">
        <f t="shared" si="44"/>
        <v>0.64366346639717</v>
      </c>
      <c r="T37" s="45">
        <f t="shared" si="45"/>
        <v>79</v>
      </c>
      <c r="U37" s="45">
        <f t="shared" si="46"/>
        <v>66</v>
      </c>
      <c r="V37" s="48">
        <f t="shared" si="47"/>
        <v>145</v>
      </c>
      <c r="W37" s="41">
        <v>3500</v>
      </c>
      <c r="X37" s="41">
        <v>5894.2</v>
      </c>
      <c r="Y37" s="44">
        <f t="shared" si="48"/>
        <v>1.68405714285714</v>
      </c>
      <c r="Z37" s="45">
        <f t="shared" si="49"/>
        <v>11</v>
      </c>
      <c r="AA37" s="45">
        <f t="shared" si="50"/>
        <v>22</v>
      </c>
      <c r="AB37" s="48">
        <f t="shared" si="51"/>
        <v>33</v>
      </c>
      <c r="AC37" s="41">
        <v>857</v>
      </c>
      <c r="AD37" s="4">
        <v>347.58</v>
      </c>
      <c r="AE37" s="44">
        <f t="shared" si="52"/>
        <v>0.405577596266044</v>
      </c>
      <c r="AF37" s="45">
        <f t="shared" si="53"/>
        <v>47</v>
      </c>
      <c r="AG37" s="45">
        <f t="shared" si="54"/>
        <v>53</v>
      </c>
      <c r="AH37" s="48">
        <f t="shared" si="55"/>
        <v>100</v>
      </c>
      <c r="AI37" s="41">
        <v>3108</v>
      </c>
      <c r="AJ37" s="41">
        <v>4271.2</v>
      </c>
      <c r="AK37" s="44">
        <f t="shared" si="56"/>
        <v>1.37425997425997</v>
      </c>
      <c r="AL37" s="45">
        <f t="shared" si="57"/>
        <v>29</v>
      </c>
      <c r="AM37" s="45">
        <f t="shared" si="58"/>
        <v>10</v>
      </c>
      <c r="AN37" s="48">
        <f t="shared" si="59"/>
        <v>39</v>
      </c>
      <c r="AO37" s="41">
        <v>5100</v>
      </c>
      <c r="AP37" s="41">
        <v>3170.8</v>
      </c>
      <c r="AQ37" s="44">
        <f t="shared" si="60"/>
        <v>0.621725490196078</v>
      </c>
      <c r="AR37" s="45">
        <f t="shared" si="61"/>
        <v>102</v>
      </c>
      <c r="AS37" s="45">
        <f t="shared" si="62"/>
        <v>76</v>
      </c>
      <c r="AT37" s="48">
        <f t="shared" si="63"/>
        <v>178</v>
      </c>
      <c r="AU37" s="18">
        <v>1500</v>
      </c>
      <c r="AV37" s="4">
        <v>1277.77</v>
      </c>
      <c r="AW37" s="44">
        <f t="shared" si="64"/>
        <v>0.851846666666667</v>
      </c>
      <c r="AX37" s="45">
        <f t="shared" si="65"/>
        <v>18</v>
      </c>
      <c r="AY37" s="45">
        <f t="shared" si="66"/>
        <v>18</v>
      </c>
      <c r="AZ37" s="48">
        <f t="shared" si="67"/>
        <v>36</v>
      </c>
      <c r="BA37" s="18">
        <v>5076</v>
      </c>
      <c r="BB37" s="18">
        <v>2761</v>
      </c>
      <c r="BC37" s="44">
        <f t="shared" si="68"/>
        <v>0.543932230102443</v>
      </c>
      <c r="BD37" s="45">
        <f t="shared" si="69"/>
        <v>104</v>
      </c>
      <c r="BE37" s="45">
        <f t="shared" si="70"/>
        <v>63</v>
      </c>
      <c r="BF37" s="48">
        <f t="shared" si="71"/>
        <v>167</v>
      </c>
    </row>
    <row r="38" customHeight="1" spans="1:58">
      <c r="A38" s="18">
        <v>36</v>
      </c>
      <c r="B38" s="6">
        <v>513</v>
      </c>
      <c r="C38" s="6" t="s">
        <v>106</v>
      </c>
      <c r="D38" s="6" t="s">
        <v>83</v>
      </c>
      <c r="E38" s="41">
        <v>1207</v>
      </c>
      <c r="F38" s="41">
        <v>940.63</v>
      </c>
      <c r="G38" s="44">
        <f t="shared" si="36"/>
        <v>0.779312344656172</v>
      </c>
      <c r="H38" s="45">
        <f t="shared" si="37"/>
        <v>4</v>
      </c>
      <c r="I38" s="45">
        <f t="shared" si="38"/>
        <v>7</v>
      </c>
      <c r="J38" s="48">
        <f t="shared" si="39"/>
        <v>11</v>
      </c>
      <c r="K38" s="41">
        <v>3773</v>
      </c>
      <c r="L38" s="41">
        <v>4099.04</v>
      </c>
      <c r="M38" s="44">
        <f t="shared" si="40"/>
        <v>1.0864139941691</v>
      </c>
      <c r="N38" s="45">
        <f t="shared" si="41"/>
        <v>12</v>
      </c>
      <c r="O38" s="45">
        <f t="shared" si="42"/>
        <v>19</v>
      </c>
      <c r="P38" s="48">
        <f t="shared" si="43"/>
        <v>31</v>
      </c>
      <c r="Q38" s="41">
        <v>5600</v>
      </c>
      <c r="R38" s="41">
        <v>4131.06</v>
      </c>
      <c r="S38" s="44">
        <f t="shared" si="44"/>
        <v>0.737689285714286</v>
      </c>
      <c r="T38" s="45">
        <f t="shared" si="45"/>
        <v>51</v>
      </c>
      <c r="U38" s="45">
        <f t="shared" si="46"/>
        <v>22</v>
      </c>
      <c r="V38" s="48">
        <f t="shared" si="47"/>
        <v>73</v>
      </c>
      <c r="W38" s="41">
        <v>4549</v>
      </c>
      <c r="X38" s="41">
        <v>4456.68</v>
      </c>
      <c r="Y38" s="44">
        <f t="shared" si="48"/>
        <v>0.979705429764784</v>
      </c>
      <c r="Z38" s="45">
        <f t="shared" si="49"/>
        <v>72</v>
      </c>
      <c r="AA38" s="45">
        <f t="shared" si="50"/>
        <v>43</v>
      </c>
      <c r="AB38" s="48">
        <f t="shared" si="51"/>
        <v>115</v>
      </c>
      <c r="AC38" s="41">
        <v>857</v>
      </c>
      <c r="AD38" s="4">
        <v>168.41</v>
      </c>
      <c r="AE38" s="44">
        <f t="shared" si="52"/>
        <v>0.196511085180863</v>
      </c>
      <c r="AF38" s="45">
        <f t="shared" si="53"/>
        <v>107</v>
      </c>
      <c r="AG38" s="45">
        <f t="shared" si="54"/>
        <v>107</v>
      </c>
      <c r="AH38" s="48">
        <f t="shared" si="55"/>
        <v>214</v>
      </c>
      <c r="AI38" s="41">
        <v>3400</v>
      </c>
      <c r="AJ38" s="41">
        <v>2971.2</v>
      </c>
      <c r="AK38" s="44">
        <f t="shared" si="56"/>
        <v>0.873882352941176</v>
      </c>
      <c r="AL38" s="45">
        <f t="shared" si="57"/>
        <v>64</v>
      </c>
      <c r="AM38" s="45">
        <f t="shared" si="58"/>
        <v>29</v>
      </c>
      <c r="AN38" s="48">
        <f t="shared" si="59"/>
        <v>93</v>
      </c>
      <c r="AO38" s="41">
        <v>5100</v>
      </c>
      <c r="AP38" s="41">
        <v>6792.44</v>
      </c>
      <c r="AQ38" s="44">
        <f t="shared" si="60"/>
        <v>1.33185098039216</v>
      </c>
      <c r="AR38" s="45">
        <f t="shared" si="61"/>
        <v>24</v>
      </c>
      <c r="AS38" s="45">
        <f t="shared" si="62"/>
        <v>17</v>
      </c>
      <c r="AT38" s="48">
        <f t="shared" si="63"/>
        <v>41</v>
      </c>
      <c r="AU38" s="18">
        <v>1500</v>
      </c>
      <c r="AV38" s="4">
        <v>1335.54</v>
      </c>
      <c r="AW38" s="44">
        <f t="shared" si="64"/>
        <v>0.89036</v>
      </c>
      <c r="AX38" s="45">
        <f t="shared" si="65"/>
        <v>14</v>
      </c>
      <c r="AY38" s="45">
        <f t="shared" si="66"/>
        <v>14</v>
      </c>
      <c r="AZ38" s="48">
        <f t="shared" si="67"/>
        <v>28</v>
      </c>
      <c r="BA38" s="18">
        <v>3374</v>
      </c>
      <c r="BB38" s="18">
        <v>2404.02</v>
      </c>
      <c r="BC38" s="44">
        <f t="shared" si="68"/>
        <v>0.712513337285122</v>
      </c>
      <c r="BD38" s="45">
        <f t="shared" si="69"/>
        <v>91</v>
      </c>
      <c r="BE38" s="45">
        <f t="shared" si="70"/>
        <v>71</v>
      </c>
      <c r="BF38" s="48">
        <f t="shared" si="71"/>
        <v>162</v>
      </c>
    </row>
    <row r="39" customHeight="1" spans="1:58">
      <c r="A39" s="18">
        <v>37</v>
      </c>
      <c r="B39" s="6">
        <v>377</v>
      </c>
      <c r="C39" s="6" t="s">
        <v>107</v>
      </c>
      <c r="D39" s="6" t="s">
        <v>87</v>
      </c>
      <c r="E39" s="41">
        <v>1076</v>
      </c>
      <c r="F39" s="41">
        <v>0</v>
      </c>
      <c r="G39" s="44">
        <f t="shared" si="36"/>
        <v>0</v>
      </c>
      <c r="H39" s="45">
        <f t="shared" si="37"/>
        <v>102</v>
      </c>
      <c r="I39" s="45">
        <f t="shared" si="38"/>
        <v>106</v>
      </c>
      <c r="J39" s="48">
        <f t="shared" si="39"/>
        <v>208</v>
      </c>
      <c r="K39" s="41">
        <v>3773</v>
      </c>
      <c r="L39" s="41">
        <v>4175.07</v>
      </c>
      <c r="M39" s="44">
        <f t="shared" si="40"/>
        <v>1.10656506758548</v>
      </c>
      <c r="N39" s="45">
        <f t="shared" si="41"/>
        <v>8</v>
      </c>
      <c r="O39" s="45">
        <f t="shared" si="42"/>
        <v>18</v>
      </c>
      <c r="P39" s="48">
        <f t="shared" si="43"/>
        <v>26</v>
      </c>
      <c r="Q39" s="41">
        <v>5931</v>
      </c>
      <c r="R39" s="41">
        <v>4770.75</v>
      </c>
      <c r="S39" s="44">
        <f t="shared" si="44"/>
        <v>0.804375316135559</v>
      </c>
      <c r="T39" s="45">
        <f t="shared" si="45"/>
        <v>33</v>
      </c>
      <c r="U39" s="45">
        <f t="shared" si="46"/>
        <v>14</v>
      </c>
      <c r="V39" s="48">
        <f t="shared" si="47"/>
        <v>47</v>
      </c>
      <c r="W39" s="41">
        <v>3500</v>
      </c>
      <c r="X39" s="41">
        <v>6033.61</v>
      </c>
      <c r="Y39" s="44">
        <f t="shared" si="48"/>
        <v>1.72388857142857</v>
      </c>
      <c r="Z39" s="45">
        <f t="shared" si="49"/>
        <v>9</v>
      </c>
      <c r="AA39" s="45">
        <f t="shared" si="50"/>
        <v>20</v>
      </c>
      <c r="AB39" s="48">
        <f t="shared" si="51"/>
        <v>29</v>
      </c>
      <c r="AC39" s="41">
        <v>857</v>
      </c>
      <c r="AD39" s="4">
        <v>943.66</v>
      </c>
      <c r="AE39" s="44">
        <f t="shared" si="52"/>
        <v>1.10112018669778</v>
      </c>
      <c r="AF39" s="45">
        <f t="shared" si="53"/>
        <v>2</v>
      </c>
      <c r="AG39" s="45">
        <f t="shared" si="54"/>
        <v>6</v>
      </c>
      <c r="AH39" s="48">
        <f t="shared" si="55"/>
        <v>8</v>
      </c>
      <c r="AI39" s="41">
        <v>3400</v>
      </c>
      <c r="AJ39" s="41">
        <v>2212.07</v>
      </c>
      <c r="AK39" s="44">
        <f t="shared" si="56"/>
        <v>0.650608823529412</v>
      </c>
      <c r="AL39" s="45">
        <f t="shared" si="57"/>
        <v>89</v>
      </c>
      <c r="AM39" s="45">
        <f t="shared" si="58"/>
        <v>55</v>
      </c>
      <c r="AN39" s="48">
        <f t="shared" si="59"/>
        <v>144</v>
      </c>
      <c r="AO39" s="41">
        <v>4410</v>
      </c>
      <c r="AP39" s="41">
        <v>5670.8</v>
      </c>
      <c r="AQ39" s="44">
        <f t="shared" si="60"/>
        <v>1.28589569160998</v>
      </c>
      <c r="AR39" s="45">
        <f t="shared" si="61"/>
        <v>27</v>
      </c>
      <c r="AS39" s="45">
        <f t="shared" si="62"/>
        <v>30</v>
      </c>
      <c r="AT39" s="48">
        <f t="shared" si="63"/>
        <v>57</v>
      </c>
      <c r="AU39" s="18">
        <v>1500</v>
      </c>
      <c r="AV39" s="4">
        <v>827.29</v>
      </c>
      <c r="AW39" s="44">
        <f t="shared" si="64"/>
        <v>0.551526666666667</v>
      </c>
      <c r="AX39" s="45">
        <f t="shared" si="65"/>
        <v>51</v>
      </c>
      <c r="AY39" s="45">
        <f t="shared" si="66"/>
        <v>48</v>
      </c>
      <c r="AZ39" s="48">
        <f t="shared" si="67"/>
        <v>99</v>
      </c>
      <c r="BA39" s="18">
        <v>1000</v>
      </c>
      <c r="BB39" s="18">
        <v>1138</v>
      </c>
      <c r="BC39" s="44">
        <f t="shared" si="68"/>
        <v>1.138</v>
      </c>
      <c r="BD39" s="45">
        <f t="shared" si="69"/>
        <v>62</v>
      </c>
      <c r="BE39" s="45">
        <f t="shared" si="70"/>
        <v>109</v>
      </c>
      <c r="BF39" s="48">
        <f t="shared" si="71"/>
        <v>171</v>
      </c>
    </row>
    <row r="40" customHeight="1" spans="1:58">
      <c r="A40" s="18">
        <v>38</v>
      </c>
      <c r="B40" s="6">
        <v>726</v>
      </c>
      <c r="C40" s="6" t="s">
        <v>108</v>
      </c>
      <c r="D40" s="6" t="s">
        <v>83</v>
      </c>
      <c r="E40" s="41">
        <v>1172</v>
      </c>
      <c r="F40" s="41">
        <v>308</v>
      </c>
      <c r="G40" s="44">
        <f t="shared" si="36"/>
        <v>0.262798634812287</v>
      </c>
      <c r="H40" s="45">
        <f t="shared" si="37"/>
        <v>36</v>
      </c>
      <c r="I40" s="45">
        <f t="shared" si="38"/>
        <v>34</v>
      </c>
      <c r="J40" s="48">
        <f t="shared" si="39"/>
        <v>70</v>
      </c>
      <c r="K40" s="41">
        <v>3773</v>
      </c>
      <c r="L40" s="41">
        <v>3053.01</v>
      </c>
      <c r="M40" s="44">
        <f t="shared" si="40"/>
        <v>0.809173071826133</v>
      </c>
      <c r="N40" s="45">
        <f t="shared" si="41"/>
        <v>66</v>
      </c>
      <c r="O40" s="45">
        <f t="shared" si="42"/>
        <v>59</v>
      </c>
      <c r="P40" s="48">
        <f t="shared" si="43"/>
        <v>125</v>
      </c>
      <c r="Q40" s="41">
        <v>3694</v>
      </c>
      <c r="R40" s="41">
        <v>2887.19</v>
      </c>
      <c r="S40" s="44">
        <f t="shared" si="44"/>
        <v>0.781589063345966</v>
      </c>
      <c r="T40" s="45">
        <f t="shared" si="45"/>
        <v>40</v>
      </c>
      <c r="U40" s="45">
        <f t="shared" si="46"/>
        <v>51</v>
      </c>
      <c r="V40" s="48">
        <f t="shared" si="47"/>
        <v>91</v>
      </c>
      <c r="W40" s="41">
        <v>3879</v>
      </c>
      <c r="X40" s="41">
        <v>5414.04</v>
      </c>
      <c r="Y40" s="44">
        <f t="shared" si="48"/>
        <v>1.39573085846868</v>
      </c>
      <c r="Z40" s="45">
        <f t="shared" si="49"/>
        <v>31</v>
      </c>
      <c r="AA40" s="45">
        <f t="shared" si="50"/>
        <v>30</v>
      </c>
      <c r="AB40" s="48">
        <f t="shared" si="51"/>
        <v>61</v>
      </c>
      <c r="AC40" s="41">
        <v>857</v>
      </c>
      <c r="AD40" s="4">
        <v>170.7</v>
      </c>
      <c r="AE40" s="44">
        <f t="shared" si="52"/>
        <v>0.199183197199533</v>
      </c>
      <c r="AF40" s="45">
        <f t="shared" si="53"/>
        <v>106</v>
      </c>
      <c r="AG40" s="45">
        <f t="shared" si="54"/>
        <v>106</v>
      </c>
      <c r="AH40" s="48">
        <f t="shared" si="55"/>
        <v>212</v>
      </c>
      <c r="AI40" s="41">
        <v>2650</v>
      </c>
      <c r="AJ40" s="41">
        <v>2211.98</v>
      </c>
      <c r="AK40" s="44">
        <f t="shared" si="56"/>
        <v>0.834709433962264</v>
      </c>
      <c r="AL40" s="45">
        <f t="shared" si="57"/>
        <v>72</v>
      </c>
      <c r="AM40" s="45">
        <f t="shared" si="58"/>
        <v>56</v>
      </c>
      <c r="AN40" s="48">
        <f t="shared" si="59"/>
        <v>128</v>
      </c>
      <c r="AO40" s="41">
        <v>3400</v>
      </c>
      <c r="AP40" s="41">
        <v>3693.8</v>
      </c>
      <c r="AQ40" s="44">
        <f t="shared" si="60"/>
        <v>1.08641176470588</v>
      </c>
      <c r="AR40" s="45">
        <f t="shared" si="61"/>
        <v>53</v>
      </c>
      <c r="AS40" s="45">
        <f t="shared" si="62"/>
        <v>62</v>
      </c>
      <c r="AT40" s="48">
        <f t="shared" si="63"/>
        <v>115</v>
      </c>
      <c r="AU40" s="18">
        <v>1500</v>
      </c>
      <c r="AV40" s="4">
        <v>1350.3</v>
      </c>
      <c r="AW40" s="44">
        <f t="shared" si="64"/>
        <v>0.9002</v>
      </c>
      <c r="AX40" s="45">
        <f t="shared" si="65"/>
        <v>12</v>
      </c>
      <c r="AY40" s="45">
        <f t="shared" si="66"/>
        <v>13</v>
      </c>
      <c r="AZ40" s="48">
        <f t="shared" si="67"/>
        <v>25</v>
      </c>
      <c r="BA40" s="18">
        <v>7502</v>
      </c>
      <c r="BB40" s="18">
        <v>8567</v>
      </c>
      <c r="BC40" s="44">
        <f t="shared" si="68"/>
        <v>1.14196214342842</v>
      </c>
      <c r="BD40" s="45">
        <f t="shared" si="69"/>
        <v>61</v>
      </c>
      <c r="BE40" s="45">
        <f t="shared" si="70"/>
        <v>11</v>
      </c>
      <c r="BF40" s="48">
        <f t="shared" si="71"/>
        <v>72</v>
      </c>
    </row>
    <row r="41" customHeight="1" spans="1:58">
      <c r="A41" s="18">
        <v>39</v>
      </c>
      <c r="B41" s="6">
        <v>114622</v>
      </c>
      <c r="C41" s="6" t="s">
        <v>109</v>
      </c>
      <c r="D41" s="6" t="s">
        <v>94</v>
      </c>
      <c r="E41" s="41">
        <v>1076</v>
      </c>
      <c r="F41" s="41">
        <v>374.02</v>
      </c>
      <c r="G41" s="44">
        <f t="shared" si="36"/>
        <v>0.347602230483271</v>
      </c>
      <c r="H41" s="45">
        <f t="shared" si="37"/>
        <v>20</v>
      </c>
      <c r="I41" s="45">
        <f t="shared" si="38"/>
        <v>25</v>
      </c>
      <c r="J41" s="48">
        <f t="shared" si="39"/>
        <v>45</v>
      </c>
      <c r="K41" s="41">
        <v>3773</v>
      </c>
      <c r="L41" s="41">
        <v>3133.9</v>
      </c>
      <c r="M41" s="44">
        <f t="shared" si="40"/>
        <v>0.830612244897959</v>
      </c>
      <c r="N41" s="45">
        <f t="shared" si="41"/>
        <v>60</v>
      </c>
      <c r="O41" s="45">
        <f t="shared" si="42"/>
        <v>55</v>
      </c>
      <c r="P41" s="48">
        <f t="shared" si="43"/>
        <v>115</v>
      </c>
      <c r="Q41" s="41">
        <v>4014</v>
      </c>
      <c r="R41" s="41">
        <v>3541.13</v>
      </c>
      <c r="S41" s="44">
        <f t="shared" si="44"/>
        <v>0.882194818136522</v>
      </c>
      <c r="T41" s="45">
        <f t="shared" si="45"/>
        <v>15</v>
      </c>
      <c r="U41" s="45">
        <f t="shared" si="46"/>
        <v>36</v>
      </c>
      <c r="V41" s="48">
        <f t="shared" si="47"/>
        <v>51</v>
      </c>
      <c r="W41" s="41">
        <v>3910</v>
      </c>
      <c r="X41" s="41">
        <v>4212.59</v>
      </c>
      <c r="Y41" s="44">
        <f t="shared" si="48"/>
        <v>1.07738874680307</v>
      </c>
      <c r="Z41" s="45">
        <f t="shared" si="49"/>
        <v>56</v>
      </c>
      <c r="AA41" s="45">
        <f t="shared" si="50"/>
        <v>48</v>
      </c>
      <c r="AB41" s="48">
        <f t="shared" si="51"/>
        <v>104</v>
      </c>
      <c r="AC41" s="41">
        <v>857</v>
      </c>
      <c r="AD41" s="4">
        <v>197.54</v>
      </c>
      <c r="AE41" s="44">
        <f t="shared" si="52"/>
        <v>0.230501750291715</v>
      </c>
      <c r="AF41" s="45">
        <f t="shared" si="53"/>
        <v>97</v>
      </c>
      <c r="AG41" s="45">
        <f t="shared" si="54"/>
        <v>97</v>
      </c>
      <c r="AH41" s="48">
        <f t="shared" si="55"/>
        <v>194</v>
      </c>
      <c r="AI41" s="41">
        <v>2418</v>
      </c>
      <c r="AJ41" s="41">
        <v>1573.74</v>
      </c>
      <c r="AK41" s="44">
        <f t="shared" si="56"/>
        <v>0.650843672456576</v>
      </c>
      <c r="AL41" s="45">
        <f t="shared" si="57"/>
        <v>88</v>
      </c>
      <c r="AM41" s="45">
        <f t="shared" si="58"/>
        <v>81</v>
      </c>
      <c r="AN41" s="48">
        <f t="shared" si="59"/>
        <v>169</v>
      </c>
      <c r="AO41" s="41">
        <v>5440</v>
      </c>
      <c r="AP41" s="41">
        <v>4481.47</v>
      </c>
      <c r="AQ41" s="44">
        <f t="shared" si="60"/>
        <v>0.823799632352941</v>
      </c>
      <c r="AR41" s="45">
        <f t="shared" si="61"/>
        <v>80</v>
      </c>
      <c r="AS41" s="45">
        <f t="shared" si="62"/>
        <v>43</v>
      </c>
      <c r="AT41" s="48">
        <f t="shared" si="63"/>
        <v>123</v>
      </c>
      <c r="AU41" s="18">
        <v>1500</v>
      </c>
      <c r="AV41" s="4">
        <v>396.7</v>
      </c>
      <c r="AW41" s="44">
        <f t="shared" si="64"/>
        <v>0.264466666666667</v>
      </c>
      <c r="AX41" s="45">
        <f t="shared" si="65"/>
        <v>112</v>
      </c>
      <c r="AY41" s="45">
        <f t="shared" si="66"/>
        <v>108</v>
      </c>
      <c r="AZ41" s="48">
        <f t="shared" si="67"/>
        <v>220</v>
      </c>
      <c r="BA41" s="18">
        <v>2671</v>
      </c>
      <c r="BB41" s="18">
        <v>2612.01</v>
      </c>
      <c r="BC41" s="44">
        <f t="shared" si="68"/>
        <v>0.977914638712093</v>
      </c>
      <c r="BD41" s="45">
        <f t="shared" si="69"/>
        <v>73</v>
      </c>
      <c r="BE41" s="45">
        <f t="shared" si="70"/>
        <v>65</v>
      </c>
      <c r="BF41" s="48">
        <f t="shared" si="71"/>
        <v>138</v>
      </c>
    </row>
    <row r="42" customHeight="1" spans="1:58">
      <c r="A42" s="18">
        <v>40</v>
      </c>
      <c r="B42" s="6">
        <v>111400</v>
      </c>
      <c r="C42" s="6" t="s">
        <v>110</v>
      </c>
      <c r="D42" s="6" t="s">
        <v>92</v>
      </c>
      <c r="E42" s="41">
        <v>1076</v>
      </c>
      <c r="F42" s="41">
        <v>366.82</v>
      </c>
      <c r="G42" s="44">
        <f t="shared" si="36"/>
        <v>0.340910780669145</v>
      </c>
      <c r="H42" s="45">
        <f t="shared" si="37"/>
        <v>21</v>
      </c>
      <c r="I42" s="45">
        <f t="shared" si="38"/>
        <v>27</v>
      </c>
      <c r="J42" s="48">
        <f t="shared" si="39"/>
        <v>48</v>
      </c>
      <c r="K42" s="41">
        <v>3773</v>
      </c>
      <c r="L42" s="41">
        <v>2616.97</v>
      </c>
      <c r="M42" s="44">
        <f t="shared" si="40"/>
        <v>0.693604558706599</v>
      </c>
      <c r="N42" s="45">
        <f t="shared" si="41"/>
        <v>94</v>
      </c>
      <c r="O42" s="45">
        <f t="shared" si="42"/>
        <v>74</v>
      </c>
      <c r="P42" s="48">
        <f t="shared" si="43"/>
        <v>168</v>
      </c>
      <c r="Q42" s="41">
        <v>3694</v>
      </c>
      <c r="R42" s="41">
        <v>1156.44</v>
      </c>
      <c r="S42" s="44">
        <f t="shared" si="44"/>
        <v>0.3130590146183</v>
      </c>
      <c r="T42" s="45">
        <f t="shared" si="45"/>
        <v>140</v>
      </c>
      <c r="U42" s="45">
        <f t="shared" si="46"/>
        <v>131</v>
      </c>
      <c r="V42" s="48">
        <f t="shared" si="47"/>
        <v>271</v>
      </c>
      <c r="W42" s="41">
        <v>3500</v>
      </c>
      <c r="X42" s="41">
        <v>2655.31</v>
      </c>
      <c r="Y42" s="44">
        <f t="shared" si="48"/>
        <v>0.75866</v>
      </c>
      <c r="Z42" s="45">
        <f t="shared" si="49"/>
        <v>89</v>
      </c>
      <c r="AA42" s="45">
        <f t="shared" si="50"/>
        <v>86</v>
      </c>
      <c r="AB42" s="48">
        <f t="shared" si="51"/>
        <v>175</v>
      </c>
      <c r="AC42" s="41">
        <v>857</v>
      </c>
      <c r="AD42" s="4">
        <v>220.27</v>
      </c>
      <c r="AE42" s="44">
        <f t="shared" si="52"/>
        <v>0.257024504084014</v>
      </c>
      <c r="AF42" s="45">
        <f t="shared" si="53"/>
        <v>88</v>
      </c>
      <c r="AG42" s="45">
        <f t="shared" si="54"/>
        <v>89</v>
      </c>
      <c r="AH42" s="48">
        <f t="shared" si="55"/>
        <v>177</v>
      </c>
      <c r="AI42" s="41">
        <v>1966</v>
      </c>
      <c r="AJ42" s="41">
        <v>1967.44</v>
      </c>
      <c r="AK42" s="44">
        <f t="shared" si="56"/>
        <v>1.00073245167854</v>
      </c>
      <c r="AL42" s="45">
        <f t="shared" si="57"/>
        <v>55</v>
      </c>
      <c r="AM42" s="45">
        <f t="shared" si="58"/>
        <v>67</v>
      </c>
      <c r="AN42" s="48">
        <f t="shared" si="59"/>
        <v>122</v>
      </c>
      <c r="AO42" s="41">
        <v>3400</v>
      </c>
      <c r="AP42" s="41">
        <v>1794.4</v>
      </c>
      <c r="AQ42" s="44">
        <f t="shared" si="60"/>
        <v>0.527764705882353</v>
      </c>
      <c r="AR42" s="45">
        <f t="shared" si="61"/>
        <v>118</v>
      </c>
      <c r="AS42" s="45">
        <f t="shared" si="62"/>
        <v>116</v>
      </c>
      <c r="AT42" s="48">
        <f t="shared" si="63"/>
        <v>234</v>
      </c>
      <c r="AU42" s="18">
        <v>1500</v>
      </c>
      <c r="AV42" s="4">
        <v>250</v>
      </c>
      <c r="AW42" s="44">
        <f t="shared" si="64"/>
        <v>0.166666666666667</v>
      </c>
      <c r="AX42" s="45">
        <f t="shared" si="65"/>
        <v>124</v>
      </c>
      <c r="AY42" s="45">
        <f t="shared" si="66"/>
        <v>121</v>
      </c>
      <c r="AZ42" s="48">
        <f t="shared" si="67"/>
        <v>245</v>
      </c>
      <c r="BA42" s="18">
        <v>3456</v>
      </c>
      <c r="BB42" s="18">
        <v>1420.5</v>
      </c>
      <c r="BC42" s="44">
        <f t="shared" si="68"/>
        <v>0.411024305555556</v>
      </c>
      <c r="BD42" s="45">
        <f t="shared" si="69"/>
        <v>117</v>
      </c>
      <c r="BE42" s="45">
        <f t="shared" si="70"/>
        <v>99</v>
      </c>
      <c r="BF42" s="48">
        <f t="shared" si="71"/>
        <v>216</v>
      </c>
    </row>
    <row r="43" customHeight="1" spans="1:58">
      <c r="A43" s="18">
        <v>41</v>
      </c>
      <c r="B43" s="6">
        <v>54</v>
      </c>
      <c r="C43" s="6" t="s">
        <v>111</v>
      </c>
      <c r="D43" s="6" t="s">
        <v>112</v>
      </c>
      <c r="E43" s="41">
        <v>1724</v>
      </c>
      <c r="F43" s="41">
        <v>1291.93</v>
      </c>
      <c r="G43" s="44">
        <f t="shared" si="36"/>
        <v>0.749379350348028</v>
      </c>
      <c r="H43" s="45">
        <f t="shared" si="37"/>
        <v>5</v>
      </c>
      <c r="I43" s="45">
        <f t="shared" si="38"/>
        <v>3</v>
      </c>
      <c r="J43" s="48">
        <f t="shared" si="39"/>
        <v>8</v>
      </c>
      <c r="K43" s="41">
        <v>3773</v>
      </c>
      <c r="L43" s="41">
        <v>3732.11</v>
      </c>
      <c r="M43" s="44">
        <f t="shared" si="40"/>
        <v>0.989162470182878</v>
      </c>
      <c r="N43" s="45">
        <f t="shared" si="41"/>
        <v>22</v>
      </c>
      <c r="O43" s="45">
        <f t="shared" si="42"/>
        <v>28</v>
      </c>
      <c r="P43" s="48">
        <f t="shared" si="43"/>
        <v>50</v>
      </c>
      <c r="Q43" s="41">
        <v>3694</v>
      </c>
      <c r="R43" s="41">
        <v>2518.88</v>
      </c>
      <c r="S43" s="44">
        <f t="shared" si="44"/>
        <v>0.681884136437466</v>
      </c>
      <c r="T43" s="45">
        <f t="shared" si="45"/>
        <v>69</v>
      </c>
      <c r="U43" s="45">
        <f t="shared" si="46"/>
        <v>67</v>
      </c>
      <c r="V43" s="48">
        <f t="shared" si="47"/>
        <v>136</v>
      </c>
      <c r="W43" s="41">
        <v>3500</v>
      </c>
      <c r="X43" s="41">
        <v>6696.94</v>
      </c>
      <c r="Y43" s="44">
        <f t="shared" si="48"/>
        <v>1.91341142857143</v>
      </c>
      <c r="Z43" s="45">
        <f t="shared" si="49"/>
        <v>6</v>
      </c>
      <c r="AA43" s="45">
        <f t="shared" si="50"/>
        <v>18</v>
      </c>
      <c r="AB43" s="48">
        <f t="shared" si="51"/>
        <v>24</v>
      </c>
      <c r="AC43" s="41">
        <v>984</v>
      </c>
      <c r="AD43" s="4">
        <v>698.68</v>
      </c>
      <c r="AE43" s="44">
        <f t="shared" si="52"/>
        <v>0.710040650406504</v>
      </c>
      <c r="AF43" s="45">
        <f t="shared" si="53"/>
        <v>10</v>
      </c>
      <c r="AG43" s="45">
        <f t="shared" si="54"/>
        <v>12</v>
      </c>
      <c r="AH43" s="48">
        <f t="shared" si="55"/>
        <v>22</v>
      </c>
      <c r="AI43" s="41">
        <v>2250</v>
      </c>
      <c r="AJ43" s="41">
        <v>1664</v>
      </c>
      <c r="AK43" s="44">
        <f t="shared" si="56"/>
        <v>0.739555555555556</v>
      </c>
      <c r="AL43" s="45">
        <f t="shared" si="57"/>
        <v>81</v>
      </c>
      <c r="AM43" s="45">
        <f t="shared" si="58"/>
        <v>77</v>
      </c>
      <c r="AN43" s="48">
        <f t="shared" si="59"/>
        <v>158</v>
      </c>
      <c r="AO43" s="41">
        <v>7523</v>
      </c>
      <c r="AP43" s="41">
        <v>10961.6</v>
      </c>
      <c r="AQ43" s="44">
        <f t="shared" si="60"/>
        <v>1.45707829323408</v>
      </c>
      <c r="AR43" s="45">
        <f t="shared" si="61"/>
        <v>15</v>
      </c>
      <c r="AS43" s="45">
        <f t="shared" si="62"/>
        <v>5</v>
      </c>
      <c r="AT43" s="48">
        <f t="shared" si="63"/>
        <v>20</v>
      </c>
      <c r="AU43" s="18">
        <v>1500</v>
      </c>
      <c r="AV43" s="4">
        <v>650.59</v>
      </c>
      <c r="AW43" s="44">
        <f t="shared" si="64"/>
        <v>0.433726666666667</v>
      </c>
      <c r="AX43" s="45">
        <f t="shared" si="65"/>
        <v>81</v>
      </c>
      <c r="AY43" s="45">
        <f t="shared" si="66"/>
        <v>73</v>
      </c>
      <c r="AZ43" s="48">
        <f t="shared" si="67"/>
        <v>154</v>
      </c>
      <c r="BA43" s="18">
        <v>5562</v>
      </c>
      <c r="BB43" s="18">
        <v>6534.96</v>
      </c>
      <c r="BC43" s="44">
        <f t="shared" si="68"/>
        <v>1.17492988133765</v>
      </c>
      <c r="BD43" s="45">
        <f t="shared" si="69"/>
        <v>58</v>
      </c>
      <c r="BE43" s="45">
        <f t="shared" si="70"/>
        <v>18</v>
      </c>
      <c r="BF43" s="48">
        <f t="shared" si="71"/>
        <v>76</v>
      </c>
    </row>
    <row r="44" customHeight="1" spans="1:58">
      <c r="A44" s="18">
        <v>42</v>
      </c>
      <c r="B44" s="6">
        <v>118074</v>
      </c>
      <c r="C44" s="6" t="s">
        <v>27</v>
      </c>
      <c r="D44" s="6" t="s">
        <v>87</v>
      </c>
      <c r="E44" s="41">
        <v>1935</v>
      </c>
      <c r="F44" s="41">
        <v>231.01</v>
      </c>
      <c r="G44" s="44">
        <f t="shared" si="36"/>
        <v>0.119385012919897</v>
      </c>
      <c r="H44" s="45">
        <f t="shared" si="37"/>
        <v>71</v>
      </c>
      <c r="I44" s="45">
        <f t="shared" si="38"/>
        <v>44</v>
      </c>
      <c r="J44" s="48">
        <f t="shared" si="39"/>
        <v>115</v>
      </c>
      <c r="K44" s="41">
        <v>5642</v>
      </c>
      <c r="L44" s="41">
        <v>5122.25</v>
      </c>
      <c r="M44" s="44">
        <f t="shared" si="40"/>
        <v>0.90787841191067</v>
      </c>
      <c r="N44" s="45">
        <f t="shared" si="41"/>
        <v>41</v>
      </c>
      <c r="O44" s="45">
        <f t="shared" si="42"/>
        <v>5</v>
      </c>
      <c r="P44" s="48">
        <f t="shared" si="43"/>
        <v>46</v>
      </c>
      <c r="Q44" s="41">
        <v>5433</v>
      </c>
      <c r="R44" s="41">
        <v>5263.95</v>
      </c>
      <c r="S44" s="44">
        <f t="shared" si="44"/>
        <v>0.96888459414688</v>
      </c>
      <c r="T44" s="45">
        <f t="shared" si="45"/>
        <v>6</v>
      </c>
      <c r="U44" s="45">
        <f t="shared" si="46"/>
        <v>8</v>
      </c>
      <c r="V44" s="48">
        <f t="shared" si="47"/>
        <v>14</v>
      </c>
      <c r="W44" s="41">
        <v>8214</v>
      </c>
      <c r="X44" s="41">
        <v>7705.7</v>
      </c>
      <c r="Y44" s="44">
        <f t="shared" si="48"/>
        <v>0.938117847577307</v>
      </c>
      <c r="Z44" s="45">
        <f t="shared" si="49"/>
        <v>76</v>
      </c>
      <c r="AA44" s="45">
        <f t="shared" si="50"/>
        <v>9</v>
      </c>
      <c r="AB44" s="48">
        <f t="shared" si="51"/>
        <v>85</v>
      </c>
      <c r="AC44" s="41">
        <v>857</v>
      </c>
      <c r="AD44" s="4">
        <v>207.4</v>
      </c>
      <c r="AE44" s="44">
        <f t="shared" si="52"/>
        <v>0.242007001166861</v>
      </c>
      <c r="AF44" s="45">
        <f t="shared" si="53"/>
        <v>93</v>
      </c>
      <c r="AG44" s="45">
        <f t="shared" si="54"/>
        <v>94</v>
      </c>
      <c r="AH44" s="48">
        <f t="shared" si="55"/>
        <v>187</v>
      </c>
      <c r="AI44" s="41">
        <v>3600</v>
      </c>
      <c r="AJ44" s="41">
        <v>1758.48</v>
      </c>
      <c r="AK44" s="44">
        <f t="shared" si="56"/>
        <v>0.488466666666667</v>
      </c>
      <c r="AL44" s="45">
        <f t="shared" si="57"/>
        <v>109</v>
      </c>
      <c r="AM44" s="45">
        <f t="shared" si="58"/>
        <v>73</v>
      </c>
      <c r="AN44" s="48">
        <f t="shared" si="59"/>
        <v>182</v>
      </c>
      <c r="AO44" s="41">
        <v>6460</v>
      </c>
      <c r="AP44" s="41">
        <v>9725.7</v>
      </c>
      <c r="AQ44" s="44">
        <f t="shared" si="60"/>
        <v>1.50552631578947</v>
      </c>
      <c r="AR44" s="45">
        <f t="shared" si="61"/>
        <v>9</v>
      </c>
      <c r="AS44" s="45">
        <f t="shared" si="62"/>
        <v>7</v>
      </c>
      <c r="AT44" s="48">
        <f t="shared" si="63"/>
        <v>16</v>
      </c>
      <c r="AU44" s="18">
        <v>1500</v>
      </c>
      <c r="AV44" s="4">
        <v>613.5</v>
      </c>
      <c r="AW44" s="44">
        <f t="shared" si="64"/>
        <v>0.409</v>
      </c>
      <c r="AX44" s="45">
        <f t="shared" si="65"/>
        <v>84</v>
      </c>
      <c r="AY44" s="45">
        <f t="shared" si="66"/>
        <v>77</v>
      </c>
      <c r="AZ44" s="48">
        <f t="shared" si="67"/>
        <v>161</v>
      </c>
      <c r="BA44" s="18">
        <v>1529</v>
      </c>
      <c r="BB44" s="18">
        <v>4367.2</v>
      </c>
      <c r="BC44" s="44">
        <f t="shared" si="68"/>
        <v>2.85624591236102</v>
      </c>
      <c r="BD44" s="45">
        <f t="shared" si="69"/>
        <v>14</v>
      </c>
      <c r="BE44" s="45">
        <f t="shared" si="70"/>
        <v>32</v>
      </c>
      <c r="BF44" s="48">
        <f t="shared" si="71"/>
        <v>46</v>
      </c>
    </row>
    <row r="45" customHeight="1" spans="1:58">
      <c r="A45" s="18">
        <v>43</v>
      </c>
      <c r="B45" s="6">
        <v>106399</v>
      </c>
      <c r="C45" s="6" t="s">
        <v>113</v>
      </c>
      <c r="D45" s="6" t="s">
        <v>114</v>
      </c>
      <c r="E45" s="41">
        <v>1076</v>
      </c>
      <c r="F45" s="41">
        <v>49.01</v>
      </c>
      <c r="G45" s="44">
        <f t="shared" si="36"/>
        <v>0.0455483271375465</v>
      </c>
      <c r="H45" s="45">
        <f t="shared" si="37"/>
        <v>93</v>
      </c>
      <c r="I45" s="45">
        <f t="shared" si="38"/>
        <v>97</v>
      </c>
      <c r="J45" s="48">
        <f t="shared" si="39"/>
        <v>190</v>
      </c>
      <c r="K45" s="41">
        <v>4248</v>
      </c>
      <c r="L45" s="41">
        <v>2923.69</v>
      </c>
      <c r="M45" s="44">
        <f t="shared" si="40"/>
        <v>0.688250941619586</v>
      </c>
      <c r="N45" s="45">
        <f t="shared" si="41"/>
        <v>96</v>
      </c>
      <c r="O45" s="45">
        <f t="shared" si="42"/>
        <v>64</v>
      </c>
      <c r="P45" s="48">
        <f t="shared" si="43"/>
        <v>160</v>
      </c>
      <c r="Q45" s="41">
        <v>5982</v>
      </c>
      <c r="R45" s="41">
        <v>3905.14</v>
      </c>
      <c r="S45" s="44">
        <f t="shared" si="44"/>
        <v>0.652815112002675</v>
      </c>
      <c r="T45" s="45">
        <f t="shared" si="45"/>
        <v>75</v>
      </c>
      <c r="U45" s="45">
        <f t="shared" si="46"/>
        <v>26</v>
      </c>
      <c r="V45" s="48">
        <f t="shared" si="47"/>
        <v>101</v>
      </c>
      <c r="W45" s="41">
        <v>3500</v>
      </c>
      <c r="X45" s="41">
        <v>4528.99</v>
      </c>
      <c r="Y45" s="44">
        <f t="shared" si="48"/>
        <v>1.29399714285714</v>
      </c>
      <c r="Z45" s="45">
        <f t="shared" si="49"/>
        <v>38</v>
      </c>
      <c r="AA45" s="45">
        <f t="shared" si="50"/>
        <v>42</v>
      </c>
      <c r="AB45" s="48">
        <f t="shared" si="51"/>
        <v>80</v>
      </c>
      <c r="AC45" s="41">
        <v>857</v>
      </c>
      <c r="AD45" s="4">
        <v>425.8</v>
      </c>
      <c r="AE45" s="44">
        <f t="shared" si="52"/>
        <v>0.496849474912485</v>
      </c>
      <c r="AF45" s="45">
        <f t="shared" si="53"/>
        <v>24</v>
      </c>
      <c r="AG45" s="45">
        <f t="shared" si="54"/>
        <v>36</v>
      </c>
      <c r="AH45" s="48">
        <f t="shared" si="55"/>
        <v>60</v>
      </c>
      <c r="AI45" s="41">
        <v>3200</v>
      </c>
      <c r="AJ45" s="41">
        <v>1562.89</v>
      </c>
      <c r="AK45" s="44">
        <f t="shared" si="56"/>
        <v>0.488403125</v>
      </c>
      <c r="AL45" s="45">
        <f t="shared" si="57"/>
        <v>110</v>
      </c>
      <c r="AM45" s="45">
        <f t="shared" si="58"/>
        <v>82</v>
      </c>
      <c r="AN45" s="48">
        <f t="shared" si="59"/>
        <v>192</v>
      </c>
      <c r="AO45" s="41">
        <v>7007</v>
      </c>
      <c r="AP45" s="41">
        <v>5160.6</v>
      </c>
      <c r="AQ45" s="44">
        <f t="shared" si="60"/>
        <v>0.736492079349222</v>
      </c>
      <c r="AR45" s="45">
        <f t="shared" si="61"/>
        <v>86</v>
      </c>
      <c r="AS45" s="45">
        <f t="shared" si="62"/>
        <v>35</v>
      </c>
      <c r="AT45" s="48">
        <f t="shared" si="63"/>
        <v>121</v>
      </c>
      <c r="AU45" s="18">
        <v>1500</v>
      </c>
      <c r="AV45" s="4">
        <v>816.02</v>
      </c>
      <c r="AW45" s="44">
        <f t="shared" si="64"/>
        <v>0.544013333333333</v>
      </c>
      <c r="AX45" s="45">
        <f t="shared" si="65"/>
        <v>54</v>
      </c>
      <c r="AY45" s="45">
        <f t="shared" si="66"/>
        <v>51</v>
      </c>
      <c r="AZ45" s="48">
        <f t="shared" si="67"/>
        <v>105</v>
      </c>
      <c r="BA45" s="18">
        <v>4783</v>
      </c>
      <c r="BB45" s="18">
        <v>8256.36</v>
      </c>
      <c r="BC45" s="44">
        <f t="shared" si="68"/>
        <v>1.72618858457035</v>
      </c>
      <c r="BD45" s="45">
        <f t="shared" si="69"/>
        <v>37</v>
      </c>
      <c r="BE45" s="45">
        <f t="shared" si="70"/>
        <v>12</v>
      </c>
      <c r="BF45" s="48">
        <f t="shared" si="71"/>
        <v>49</v>
      </c>
    </row>
    <row r="46" customHeight="1" spans="1:58">
      <c r="A46" s="18">
        <v>44</v>
      </c>
      <c r="B46" s="6">
        <v>387</v>
      </c>
      <c r="C46" s="6" t="s">
        <v>115</v>
      </c>
      <c r="D46" s="6" t="s">
        <v>87</v>
      </c>
      <c r="E46" s="41">
        <v>1076</v>
      </c>
      <c r="F46" s="41">
        <v>444.51</v>
      </c>
      <c r="G46" s="44">
        <f t="shared" si="36"/>
        <v>0.413113382899628</v>
      </c>
      <c r="H46" s="45">
        <f t="shared" si="37"/>
        <v>16</v>
      </c>
      <c r="I46" s="45">
        <f t="shared" si="38"/>
        <v>21</v>
      </c>
      <c r="J46" s="48">
        <f t="shared" si="39"/>
        <v>37</v>
      </c>
      <c r="K46" s="41">
        <v>3773</v>
      </c>
      <c r="L46" s="41">
        <v>3851.27</v>
      </c>
      <c r="M46" s="44">
        <f t="shared" si="40"/>
        <v>1.02074476543864</v>
      </c>
      <c r="N46" s="45">
        <f t="shared" si="41"/>
        <v>20</v>
      </c>
      <c r="O46" s="45">
        <f t="shared" si="42"/>
        <v>25</v>
      </c>
      <c r="P46" s="48">
        <f t="shared" si="43"/>
        <v>45</v>
      </c>
      <c r="Q46" s="41">
        <v>3694</v>
      </c>
      <c r="R46" s="41">
        <v>3445.3</v>
      </c>
      <c r="S46" s="44">
        <f t="shared" si="44"/>
        <v>0.932674607471576</v>
      </c>
      <c r="T46" s="45">
        <f t="shared" si="45"/>
        <v>9</v>
      </c>
      <c r="U46" s="45">
        <f t="shared" si="46"/>
        <v>38</v>
      </c>
      <c r="V46" s="48">
        <f t="shared" si="47"/>
        <v>47</v>
      </c>
      <c r="W46" s="41">
        <v>3500</v>
      </c>
      <c r="X46" s="41">
        <v>4232.48</v>
      </c>
      <c r="Y46" s="44">
        <f t="shared" si="48"/>
        <v>1.20928</v>
      </c>
      <c r="Z46" s="45">
        <f t="shared" si="49"/>
        <v>42</v>
      </c>
      <c r="AA46" s="45">
        <f t="shared" si="50"/>
        <v>46</v>
      </c>
      <c r="AB46" s="48">
        <f t="shared" si="51"/>
        <v>88</v>
      </c>
      <c r="AC46" s="41">
        <v>857</v>
      </c>
      <c r="AD46" s="4">
        <v>292.16</v>
      </c>
      <c r="AE46" s="44">
        <f t="shared" si="52"/>
        <v>0.340910151691949</v>
      </c>
      <c r="AF46" s="45">
        <f t="shared" si="53"/>
        <v>60</v>
      </c>
      <c r="AG46" s="45">
        <f t="shared" si="54"/>
        <v>66</v>
      </c>
      <c r="AH46" s="48">
        <f t="shared" si="55"/>
        <v>126</v>
      </c>
      <c r="AI46" s="41">
        <v>2000</v>
      </c>
      <c r="AJ46" s="41">
        <v>565.2</v>
      </c>
      <c r="AK46" s="44">
        <f t="shared" si="56"/>
        <v>0.2826</v>
      </c>
      <c r="AL46" s="45">
        <f t="shared" si="57"/>
        <v>132</v>
      </c>
      <c r="AM46" s="45">
        <f t="shared" si="58"/>
        <v>128</v>
      </c>
      <c r="AN46" s="48">
        <f t="shared" si="59"/>
        <v>260</v>
      </c>
      <c r="AO46" s="41">
        <v>3614</v>
      </c>
      <c r="AP46" s="41">
        <v>4572.6</v>
      </c>
      <c r="AQ46" s="44">
        <f t="shared" si="60"/>
        <v>1.26524626452684</v>
      </c>
      <c r="AR46" s="45">
        <f t="shared" si="61"/>
        <v>29</v>
      </c>
      <c r="AS46" s="45">
        <f t="shared" si="62"/>
        <v>42</v>
      </c>
      <c r="AT46" s="48">
        <f t="shared" si="63"/>
        <v>71</v>
      </c>
      <c r="AU46" s="18">
        <v>1500</v>
      </c>
      <c r="AV46" s="4">
        <v>897.7</v>
      </c>
      <c r="AW46" s="44">
        <f t="shared" si="64"/>
        <v>0.598466666666667</v>
      </c>
      <c r="AX46" s="45">
        <f t="shared" si="65"/>
        <v>45</v>
      </c>
      <c r="AY46" s="45">
        <f t="shared" si="66"/>
        <v>43</v>
      </c>
      <c r="AZ46" s="48">
        <f t="shared" si="67"/>
        <v>88</v>
      </c>
      <c r="BA46" s="18">
        <v>948</v>
      </c>
      <c r="BB46" s="18">
        <v>1366.33</v>
      </c>
      <c r="BC46" s="44">
        <f t="shared" si="68"/>
        <v>1.44127637130802</v>
      </c>
      <c r="BD46" s="45">
        <f t="shared" si="69"/>
        <v>42</v>
      </c>
      <c r="BE46" s="45">
        <f t="shared" si="70"/>
        <v>102</v>
      </c>
      <c r="BF46" s="48">
        <f t="shared" si="71"/>
        <v>144</v>
      </c>
    </row>
    <row r="47" customHeight="1" spans="1:58">
      <c r="A47" s="18">
        <v>45</v>
      </c>
      <c r="B47" s="6">
        <v>747</v>
      </c>
      <c r="C47" s="6" t="s">
        <v>116</v>
      </c>
      <c r="D47" s="6" t="s">
        <v>84</v>
      </c>
      <c r="E47" s="41">
        <v>1076</v>
      </c>
      <c r="F47" s="41">
        <v>111.51</v>
      </c>
      <c r="G47" s="44">
        <f t="shared" si="36"/>
        <v>0.103633828996283</v>
      </c>
      <c r="H47" s="45">
        <f t="shared" si="37"/>
        <v>79</v>
      </c>
      <c r="I47" s="45">
        <f t="shared" si="38"/>
        <v>76</v>
      </c>
      <c r="J47" s="48">
        <f t="shared" si="39"/>
        <v>155</v>
      </c>
      <c r="K47" s="41">
        <v>3773</v>
      </c>
      <c r="L47" s="41">
        <v>1255.46</v>
      </c>
      <c r="M47" s="44">
        <f t="shared" si="40"/>
        <v>0.332748476013782</v>
      </c>
      <c r="N47" s="45">
        <f t="shared" si="41"/>
        <v>143</v>
      </c>
      <c r="O47" s="45">
        <f t="shared" si="42"/>
        <v>132</v>
      </c>
      <c r="P47" s="48">
        <f t="shared" si="43"/>
        <v>275</v>
      </c>
      <c r="Q47" s="41">
        <v>3694</v>
      </c>
      <c r="R47" s="41">
        <v>1487.12</v>
      </c>
      <c r="S47" s="44">
        <f t="shared" si="44"/>
        <v>0.402577152138603</v>
      </c>
      <c r="T47" s="45">
        <f t="shared" si="45"/>
        <v>125</v>
      </c>
      <c r="U47" s="45">
        <f t="shared" si="46"/>
        <v>120</v>
      </c>
      <c r="V47" s="48">
        <f t="shared" si="47"/>
        <v>245</v>
      </c>
      <c r="W47" s="41">
        <v>3500</v>
      </c>
      <c r="X47" s="41">
        <v>1642.61</v>
      </c>
      <c r="Y47" s="44">
        <f t="shared" si="48"/>
        <v>0.469317142857143</v>
      </c>
      <c r="Z47" s="45">
        <f t="shared" si="49"/>
        <v>123</v>
      </c>
      <c r="AA47" s="45">
        <f t="shared" si="50"/>
        <v>121</v>
      </c>
      <c r="AB47" s="48">
        <f t="shared" si="51"/>
        <v>244</v>
      </c>
      <c r="AC47" s="41">
        <v>857</v>
      </c>
      <c r="AD47" s="4">
        <v>109.04</v>
      </c>
      <c r="AE47" s="44">
        <f t="shared" si="52"/>
        <v>0.127234539089848</v>
      </c>
      <c r="AF47" s="45">
        <f t="shared" si="53"/>
        <v>128</v>
      </c>
      <c r="AG47" s="45">
        <f t="shared" si="54"/>
        <v>128</v>
      </c>
      <c r="AH47" s="48">
        <f t="shared" si="55"/>
        <v>256</v>
      </c>
      <c r="AI47" s="41">
        <v>3282</v>
      </c>
      <c r="AJ47" s="41">
        <v>2823.2</v>
      </c>
      <c r="AK47" s="44">
        <f t="shared" si="56"/>
        <v>0.860207190737355</v>
      </c>
      <c r="AL47" s="45">
        <f t="shared" si="57"/>
        <v>66</v>
      </c>
      <c r="AM47" s="45">
        <f t="shared" si="58"/>
        <v>32</v>
      </c>
      <c r="AN47" s="48">
        <f t="shared" si="59"/>
        <v>98</v>
      </c>
      <c r="AO47" s="41">
        <v>3400</v>
      </c>
      <c r="AP47" s="41">
        <v>3913</v>
      </c>
      <c r="AQ47" s="44">
        <f t="shared" si="60"/>
        <v>1.15088235294118</v>
      </c>
      <c r="AR47" s="45">
        <f t="shared" si="61"/>
        <v>43</v>
      </c>
      <c r="AS47" s="45">
        <f t="shared" si="62"/>
        <v>57</v>
      </c>
      <c r="AT47" s="48">
        <f t="shared" si="63"/>
        <v>100</v>
      </c>
      <c r="AU47" s="18">
        <v>1500</v>
      </c>
      <c r="AV47" s="4">
        <v>495.8</v>
      </c>
      <c r="AW47" s="44">
        <f t="shared" si="64"/>
        <v>0.330533333333333</v>
      </c>
      <c r="AX47" s="45">
        <f t="shared" si="65"/>
        <v>94</v>
      </c>
      <c r="AY47" s="45">
        <f t="shared" si="66"/>
        <v>91</v>
      </c>
      <c r="AZ47" s="48">
        <f t="shared" si="67"/>
        <v>185</v>
      </c>
      <c r="BA47" s="18">
        <v>4213</v>
      </c>
      <c r="BB47" s="18">
        <v>3222</v>
      </c>
      <c r="BC47" s="44">
        <f t="shared" si="68"/>
        <v>0.764775694279611</v>
      </c>
      <c r="BD47" s="45">
        <f t="shared" si="69"/>
        <v>88</v>
      </c>
      <c r="BE47" s="45">
        <f t="shared" si="70"/>
        <v>56</v>
      </c>
      <c r="BF47" s="48">
        <f t="shared" si="71"/>
        <v>144</v>
      </c>
    </row>
    <row r="48" customHeight="1" spans="1:58">
      <c r="A48" s="18">
        <v>46</v>
      </c>
      <c r="B48" s="6">
        <v>103198</v>
      </c>
      <c r="C48" s="6" t="s">
        <v>46</v>
      </c>
      <c r="D48" s="6" t="s">
        <v>83</v>
      </c>
      <c r="E48" s="41">
        <v>1076</v>
      </c>
      <c r="F48" s="41">
        <v>82.5</v>
      </c>
      <c r="G48" s="44">
        <f t="shared" si="36"/>
        <v>0.0766728624535316</v>
      </c>
      <c r="H48" s="45">
        <f t="shared" si="37"/>
        <v>87</v>
      </c>
      <c r="I48" s="45">
        <f t="shared" si="38"/>
        <v>86</v>
      </c>
      <c r="J48" s="48">
        <f t="shared" si="39"/>
        <v>173</v>
      </c>
      <c r="K48" s="41">
        <v>3773</v>
      </c>
      <c r="L48" s="41">
        <v>3278.68</v>
      </c>
      <c r="M48" s="44">
        <f t="shared" si="40"/>
        <v>0.868984892658362</v>
      </c>
      <c r="N48" s="45">
        <f t="shared" si="41"/>
        <v>51</v>
      </c>
      <c r="O48" s="45">
        <f t="shared" si="42"/>
        <v>51</v>
      </c>
      <c r="P48" s="48">
        <f t="shared" si="43"/>
        <v>102</v>
      </c>
      <c r="Q48" s="41">
        <v>5046</v>
      </c>
      <c r="R48" s="41">
        <v>2427.63</v>
      </c>
      <c r="S48" s="44">
        <f t="shared" si="44"/>
        <v>0.481099881093936</v>
      </c>
      <c r="T48" s="45">
        <f t="shared" si="45"/>
        <v>117</v>
      </c>
      <c r="U48" s="45">
        <f t="shared" si="46"/>
        <v>74</v>
      </c>
      <c r="V48" s="48">
        <f t="shared" si="47"/>
        <v>191</v>
      </c>
      <c r="W48" s="41">
        <v>3500</v>
      </c>
      <c r="X48" s="41">
        <v>3551.37</v>
      </c>
      <c r="Y48" s="44">
        <f t="shared" si="48"/>
        <v>1.01467714285714</v>
      </c>
      <c r="Z48" s="45">
        <f t="shared" si="49"/>
        <v>65</v>
      </c>
      <c r="AA48" s="45">
        <f t="shared" si="50"/>
        <v>63</v>
      </c>
      <c r="AB48" s="48">
        <f t="shared" si="51"/>
        <v>128</v>
      </c>
      <c r="AC48" s="41">
        <v>886</v>
      </c>
      <c r="AD48" s="4">
        <v>566.48</v>
      </c>
      <c r="AE48" s="44">
        <f t="shared" si="52"/>
        <v>0.639367945823928</v>
      </c>
      <c r="AF48" s="45">
        <f t="shared" si="53"/>
        <v>13</v>
      </c>
      <c r="AG48" s="45">
        <f t="shared" si="54"/>
        <v>22</v>
      </c>
      <c r="AH48" s="48">
        <f t="shared" si="55"/>
        <v>35</v>
      </c>
      <c r="AI48" s="41">
        <v>1280</v>
      </c>
      <c r="AJ48" s="41">
        <v>5282.58</v>
      </c>
      <c r="AK48" s="44">
        <f t="shared" si="56"/>
        <v>4.127015625</v>
      </c>
      <c r="AL48" s="45">
        <f t="shared" si="57"/>
        <v>1</v>
      </c>
      <c r="AM48" s="45">
        <f t="shared" si="58"/>
        <v>5</v>
      </c>
      <c r="AN48" s="48">
        <f t="shared" si="59"/>
        <v>6</v>
      </c>
      <c r="AO48" s="41">
        <v>3400</v>
      </c>
      <c r="AP48" s="41">
        <v>6980.49</v>
      </c>
      <c r="AQ48" s="44">
        <f t="shared" si="60"/>
        <v>2.05308529411765</v>
      </c>
      <c r="AR48" s="45">
        <f t="shared" si="61"/>
        <v>4</v>
      </c>
      <c r="AS48" s="45">
        <f t="shared" si="62"/>
        <v>16</v>
      </c>
      <c r="AT48" s="48">
        <f t="shared" si="63"/>
        <v>20</v>
      </c>
      <c r="AU48" s="18">
        <v>1500</v>
      </c>
      <c r="AV48" s="4">
        <v>1358.3</v>
      </c>
      <c r="AW48" s="44">
        <f t="shared" si="64"/>
        <v>0.905533333333333</v>
      </c>
      <c r="AX48" s="45">
        <f t="shared" si="65"/>
        <v>11</v>
      </c>
      <c r="AY48" s="45">
        <f t="shared" si="66"/>
        <v>11</v>
      </c>
      <c r="AZ48" s="48">
        <f t="shared" si="67"/>
        <v>22</v>
      </c>
      <c r="BA48" s="18">
        <v>4384</v>
      </c>
      <c r="BB48" s="18">
        <v>3884.57</v>
      </c>
      <c r="BC48" s="44">
        <f t="shared" si="68"/>
        <v>0.886078923357664</v>
      </c>
      <c r="BD48" s="45">
        <f t="shared" si="69"/>
        <v>79</v>
      </c>
      <c r="BE48" s="45">
        <f t="shared" si="70"/>
        <v>40</v>
      </c>
      <c r="BF48" s="48">
        <f t="shared" si="71"/>
        <v>119</v>
      </c>
    </row>
    <row r="49" customHeight="1" spans="1:58">
      <c r="A49" s="18">
        <v>47</v>
      </c>
      <c r="B49" s="6">
        <v>106569</v>
      </c>
      <c r="C49" s="6" t="s">
        <v>117</v>
      </c>
      <c r="D49" s="6" t="s">
        <v>83</v>
      </c>
      <c r="E49" s="41">
        <v>1076</v>
      </c>
      <c r="F49" s="41">
        <v>0.04</v>
      </c>
      <c r="G49" s="44">
        <f t="shared" si="36"/>
        <v>3.71747211895911e-5</v>
      </c>
      <c r="H49" s="45">
        <f t="shared" si="37"/>
        <v>99</v>
      </c>
      <c r="I49" s="45">
        <f t="shared" si="38"/>
        <v>102</v>
      </c>
      <c r="J49" s="48">
        <f t="shared" si="39"/>
        <v>201</v>
      </c>
      <c r="K49" s="41">
        <v>3773</v>
      </c>
      <c r="L49" s="41">
        <v>2803.11</v>
      </c>
      <c r="M49" s="44">
        <f t="shared" si="40"/>
        <v>0.742939305592367</v>
      </c>
      <c r="N49" s="45">
        <f t="shared" si="41"/>
        <v>81</v>
      </c>
      <c r="O49" s="45">
        <f t="shared" si="42"/>
        <v>67</v>
      </c>
      <c r="P49" s="48">
        <f t="shared" si="43"/>
        <v>148</v>
      </c>
      <c r="Q49" s="41">
        <v>4423</v>
      </c>
      <c r="R49" s="41">
        <v>2767.78</v>
      </c>
      <c r="S49" s="44">
        <f t="shared" si="44"/>
        <v>0.625769839475469</v>
      </c>
      <c r="T49" s="45">
        <f t="shared" si="45"/>
        <v>84</v>
      </c>
      <c r="U49" s="45">
        <f t="shared" si="46"/>
        <v>56</v>
      </c>
      <c r="V49" s="48">
        <f t="shared" si="47"/>
        <v>140</v>
      </c>
      <c r="W49" s="41">
        <v>3500</v>
      </c>
      <c r="X49" s="41">
        <v>4930.93000000001</v>
      </c>
      <c r="Y49" s="44">
        <f t="shared" si="48"/>
        <v>1.40883714285715</v>
      </c>
      <c r="Z49" s="45">
        <f t="shared" si="49"/>
        <v>28</v>
      </c>
      <c r="AA49" s="45">
        <f t="shared" si="50"/>
        <v>33</v>
      </c>
      <c r="AB49" s="48">
        <f t="shared" si="51"/>
        <v>61</v>
      </c>
      <c r="AC49" s="41">
        <v>1143</v>
      </c>
      <c r="AD49" s="4">
        <v>345.75</v>
      </c>
      <c r="AE49" s="44">
        <f t="shared" si="52"/>
        <v>0.30249343832021</v>
      </c>
      <c r="AF49" s="45">
        <f t="shared" si="53"/>
        <v>72</v>
      </c>
      <c r="AG49" s="45">
        <f t="shared" si="54"/>
        <v>54</v>
      </c>
      <c r="AH49" s="48">
        <f t="shared" si="55"/>
        <v>126</v>
      </c>
      <c r="AI49" s="41">
        <v>2516</v>
      </c>
      <c r="AJ49" s="41">
        <v>2065</v>
      </c>
      <c r="AK49" s="44">
        <f t="shared" si="56"/>
        <v>0.820747217806041</v>
      </c>
      <c r="AL49" s="45">
        <f t="shared" si="57"/>
        <v>74</v>
      </c>
      <c r="AM49" s="45">
        <f t="shared" si="58"/>
        <v>63</v>
      </c>
      <c r="AN49" s="48">
        <f t="shared" si="59"/>
        <v>137</v>
      </c>
      <c r="AO49" s="41">
        <v>3400</v>
      </c>
      <c r="AP49" s="41">
        <v>3194.7</v>
      </c>
      <c r="AQ49" s="44">
        <f t="shared" si="60"/>
        <v>0.939617647058823</v>
      </c>
      <c r="AR49" s="45">
        <f t="shared" si="61"/>
        <v>67</v>
      </c>
      <c r="AS49" s="45">
        <f t="shared" si="62"/>
        <v>75</v>
      </c>
      <c r="AT49" s="48">
        <f t="shared" si="63"/>
        <v>142</v>
      </c>
      <c r="AU49" s="18">
        <v>1500</v>
      </c>
      <c r="AV49" s="4">
        <v>689.14</v>
      </c>
      <c r="AW49" s="44">
        <f t="shared" si="64"/>
        <v>0.459426666666667</v>
      </c>
      <c r="AX49" s="45">
        <f t="shared" si="65"/>
        <v>75</v>
      </c>
      <c r="AY49" s="45">
        <f t="shared" si="66"/>
        <v>67</v>
      </c>
      <c r="AZ49" s="48">
        <f t="shared" si="67"/>
        <v>142</v>
      </c>
      <c r="BA49" s="18">
        <v>4583</v>
      </c>
      <c r="BB49" s="18">
        <v>4313.77</v>
      </c>
      <c r="BC49" s="44">
        <f t="shared" si="68"/>
        <v>0.941254636700851</v>
      </c>
      <c r="BD49" s="45">
        <f t="shared" si="69"/>
        <v>76</v>
      </c>
      <c r="BE49" s="45">
        <f t="shared" si="70"/>
        <v>33</v>
      </c>
      <c r="BF49" s="48">
        <f t="shared" si="71"/>
        <v>109</v>
      </c>
    </row>
    <row r="50" customHeight="1" spans="1:58">
      <c r="A50" s="18">
        <v>48</v>
      </c>
      <c r="B50" s="6">
        <v>329</v>
      </c>
      <c r="C50" s="6" t="s">
        <v>118</v>
      </c>
      <c r="D50" s="6" t="s">
        <v>114</v>
      </c>
      <c r="E50" s="41">
        <v>1076</v>
      </c>
      <c r="F50" s="41">
        <v>475</v>
      </c>
      <c r="G50" s="44">
        <f t="shared" si="36"/>
        <v>0.441449814126394</v>
      </c>
      <c r="H50" s="45">
        <f t="shared" si="37"/>
        <v>13</v>
      </c>
      <c r="I50" s="45">
        <f t="shared" si="38"/>
        <v>17</v>
      </c>
      <c r="J50" s="48">
        <f t="shared" si="39"/>
        <v>30</v>
      </c>
      <c r="K50" s="41">
        <v>3773</v>
      </c>
      <c r="L50" s="41">
        <v>1749.26</v>
      </c>
      <c r="M50" s="44">
        <f t="shared" si="40"/>
        <v>0.463625761993109</v>
      </c>
      <c r="N50" s="45">
        <f t="shared" si="41"/>
        <v>136</v>
      </c>
      <c r="O50" s="45">
        <f t="shared" si="42"/>
        <v>117</v>
      </c>
      <c r="P50" s="48">
        <f t="shared" si="43"/>
        <v>253</v>
      </c>
      <c r="Q50" s="41">
        <v>3694</v>
      </c>
      <c r="R50" s="41">
        <v>827.22</v>
      </c>
      <c r="S50" s="44">
        <f t="shared" si="44"/>
        <v>0.223936112615051</v>
      </c>
      <c r="T50" s="45">
        <f t="shared" si="45"/>
        <v>143</v>
      </c>
      <c r="U50" s="45">
        <f t="shared" si="46"/>
        <v>139</v>
      </c>
      <c r="V50" s="48">
        <f t="shared" si="47"/>
        <v>282</v>
      </c>
      <c r="W50" s="41">
        <v>3500</v>
      </c>
      <c r="X50" s="41">
        <v>1655.02</v>
      </c>
      <c r="Y50" s="44">
        <f t="shared" si="48"/>
        <v>0.472862857142857</v>
      </c>
      <c r="Z50" s="45">
        <f t="shared" si="49"/>
        <v>122</v>
      </c>
      <c r="AA50" s="45">
        <f t="shared" si="50"/>
        <v>119</v>
      </c>
      <c r="AB50" s="48">
        <f t="shared" si="51"/>
        <v>241</v>
      </c>
      <c r="AC50" s="41">
        <v>857</v>
      </c>
      <c r="AD50" s="4">
        <v>247.68</v>
      </c>
      <c r="AE50" s="44">
        <f t="shared" si="52"/>
        <v>0.289008168028005</v>
      </c>
      <c r="AF50" s="45">
        <f t="shared" si="53"/>
        <v>77</v>
      </c>
      <c r="AG50" s="45">
        <f t="shared" si="54"/>
        <v>80</v>
      </c>
      <c r="AH50" s="48">
        <f t="shared" si="55"/>
        <v>157</v>
      </c>
      <c r="AI50" s="41">
        <v>3076</v>
      </c>
      <c r="AJ50" s="41">
        <v>1031.73</v>
      </c>
      <c r="AK50" s="44">
        <f t="shared" si="56"/>
        <v>0.335412873862159</v>
      </c>
      <c r="AL50" s="45">
        <f t="shared" si="57"/>
        <v>128</v>
      </c>
      <c r="AM50" s="45">
        <f t="shared" si="58"/>
        <v>106</v>
      </c>
      <c r="AN50" s="48">
        <f t="shared" si="59"/>
        <v>234</v>
      </c>
      <c r="AO50" s="41">
        <v>3400</v>
      </c>
      <c r="AP50" s="41">
        <v>2474.14</v>
      </c>
      <c r="AQ50" s="44">
        <f t="shared" si="60"/>
        <v>0.727688235294118</v>
      </c>
      <c r="AR50" s="45">
        <f t="shared" si="61"/>
        <v>87</v>
      </c>
      <c r="AS50" s="45">
        <f t="shared" si="62"/>
        <v>102</v>
      </c>
      <c r="AT50" s="48">
        <f t="shared" si="63"/>
        <v>189</v>
      </c>
      <c r="AU50" s="18">
        <v>1500</v>
      </c>
      <c r="AV50" s="4">
        <v>421.4</v>
      </c>
      <c r="AW50" s="44">
        <f t="shared" si="64"/>
        <v>0.280933333333333</v>
      </c>
      <c r="AX50" s="45">
        <f t="shared" si="65"/>
        <v>109</v>
      </c>
      <c r="AY50" s="45">
        <f t="shared" si="66"/>
        <v>104</v>
      </c>
      <c r="AZ50" s="48">
        <f t="shared" si="67"/>
        <v>213</v>
      </c>
      <c r="BA50" s="18">
        <v>2951</v>
      </c>
      <c r="BB50" s="18">
        <v>418</v>
      </c>
      <c r="BC50" s="44">
        <f t="shared" si="68"/>
        <v>0.14164689935615</v>
      </c>
      <c r="BD50" s="45">
        <f t="shared" si="69"/>
        <v>132</v>
      </c>
      <c r="BE50" s="45">
        <f t="shared" si="70"/>
        <v>133</v>
      </c>
      <c r="BF50" s="48">
        <f t="shared" si="71"/>
        <v>265</v>
      </c>
    </row>
    <row r="51" customHeight="1" spans="1:58">
      <c r="A51" s="18">
        <v>49</v>
      </c>
      <c r="B51" s="6">
        <v>111219</v>
      </c>
      <c r="C51" s="6" t="s">
        <v>29</v>
      </c>
      <c r="D51" s="6" t="s">
        <v>83</v>
      </c>
      <c r="E51" s="41">
        <v>806</v>
      </c>
      <c r="F51" s="41">
        <v>0</v>
      </c>
      <c r="G51" s="44">
        <f t="shared" si="36"/>
        <v>0</v>
      </c>
      <c r="H51" s="45">
        <f t="shared" si="37"/>
        <v>102</v>
      </c>
      <c r="I51" s="45">
        <f t="shared" si="38"/>
        <v>106</v>
      </c>
      <c r="J51" s="48">
        <f t="shared" si="39"/>
        <v>208</v>
      </c>
      <c r="K51" s="41">
        <v>3773</v>
      </c>
      <c r="L51" s="41">
        <v>3906.9</v>
      </c>
      <c r="M51" s="44">
        <f t="shared" si="40"/>
        <v>1.03548900079512</v>
      </c>
      <c r="N51" s="45">
        <f t="shared" si="41"/>
        <v>18</v>
      </c>
      <c r="O51" s="45">
        <f t="shared" si="42"/>
        <v>24</v>
      </c>
      <c r="P51" s="48">
        <f t="shared" si="43"/>
        <v>42</v>
      </c>
      <c r="Q51" s="41">
        <v>3694</v>
      </c>
      <c r="R51" s="41">
        <v>4609.33</v>
      </c>
      <c r="S51" s="44">
        <f t="shared" si="44"/>
        <v>1.24778830536004</v>
      </c>
      <c r="T51" s="45">
        <f t="shared" si="45"/>
        <v>1</v>
      </c>
      <c r="U51" s="45">
        <f t="shared" si="46"/>
        <v>18</v>
      </c>
      <c r="V51" s="48">
        <f t="shared" si="47"/>
        <v>19</v>
      </c>
      <c r="W51" s="41">
        <v>3500</v>
      </c>
      <c r="X51" s="41">
        <v>3370.54</v>
      </c>
      <c r="Y51" s="44">
        <f t="shared" si="48"/>
        <v>0.963011428571429</v>
      </c>
      <c r="Z51" s="45">
        <f t="shared" si="49"/>
        <v>73</v>
      </c>
      <c r="AA51" s="45">
        <f t="shared" si="50"/>
        <v>66</v>
      </c>
      <c r="AB51" s="48">
        <f t="shared" si="51"/>
        <v>139</v>
      </c>
      <c r="AC51" s="41">
        <v>1000</v>
      </c>
      <c r="AD51" s="4">
        <v>386</v>
      </c>
      <c r="AE51" s="44">
        <f t="shared" si="52"/>
        <v>0.386</v>
      </c>
      <c r="AF51" s="45">
        <f t="shared" si="53"/>
        <v>51</v>
      </c>
      <c r="AG51" s="45">
        <f t="shared" si="54"/>
        <v>44</v>
      </c>
      <c r="AH51" s="48">
        <f t="shared" si="55"/>
        <v>95</v>
      </c>
      <c r="AI51" s="41">
        <v>3636</v>
      </c>
      <c r="AJ51" s="41">
        <v>1622.55</v>
      </c>
      <c r="AK51" s="44">
        <f t="shared" si="56"/>
        <v>0.446245874587459</v>
      </c>
      <c r="AL51" s="45">
        <f t="shared" si="57"/>
        <v>115</v>
      </c>
      <c r="AM51" s="45">
        <f t="shared" si="58"/>
        <v>79</v>
      </c>
      <c r="AN51" s="48">
        <f t="shared" si="59"/>
        <v>194</v>
      </c>
      <c r="AO51" s="41">
        <v>5440</v>
      </c>
      <c r="AP51" s="41">
        <v>6785.2</v>
      </c>
      <c r="AQ51" s="44">
        <f t="shared" si="60"/>
        <v>1.24727941176471</v>
      </c>
      <c r="AR51" s="45">
        <f t="shared" si="61"/>
        <v>32</v>
      </c>
      <c r="AS51" s="45">
        <f t="shared" si="62"/>
        <v>18</v>
      </c>
      <c r="AT51" s="48">
        <f t="shared" si="63"/>
        <v>50</v>
      </c>
      <c r="AU51" s="18">
        <v>1500</v>
      </c>
      <c r="AV51" s="4">
        <v>1192.02</v>
      </c>
      <c r="AW51" s="44">
        <f t="shared" si="64"/>
        <v>0.79468</v>
      </c>
      <c r="AX51" s="45">
        <f t="shared" si="65"/>
        <v>19</v>
      </c>
      <c r="AY51" s="45">
        <f t="shared" si="66"/>
        <v>22</v>
      </c>
      <c r="AZ51" s="48">
        <f t="shared" si="67"/>
        <v>41</v>
      </c>
      <c r="BA51" s="18">
        <v>5224</v>
      </c>
      <c r="BB51" s="18">
        <v>13896</v>
      </c>
      <c r="BC51" s="44">
        <f t="shared" si="68"/>
        <v>2.66003062787136</v>
      </c>
      <c r="BD51" s="45">
        <f t="shared" si="69"/>
        <v>17</v>
      </c>
      <c r="BE51" s="45">
        <f t="shared" si="70"/>
        <v>4</v>
      </c>
      <c r="BF51" s="48">
        <f t="shared" si="71"/>
        <v>21</v>
      </c>
    </row>
    <row r="52" customHeight="1" spans="1:58">
      <c r="A52" s="18">
        <v>50</v>
      </c>
      <c r="B52" s="6">
        <v>709</v>
      </c>
      <c r="C52" s="6" t="s">
        <v>119</v>
      </c>
      <c r="D52" s="6" t="s">
        <v>94</v>
      </c>
      <c r="E52" s="41">
        <v>1672</v>
      </c>
      <c r="F52" s="41">
        <v>451</v>
      </c>
      <c r="G52" s="44">
        <f t="shared" si="36"/>
        <v>0.269736842105263</v>
      </c>
      <c r="H52" s="45">
        <f t="shared" si="37"/>
        <v>34</v>
      </c>
      <c r="I52" s="45">
        <f t="shared" si="38"/>
        <v>19</v>
      </c>
      <c r="J52" s="48">
        <f t="shared" si="39"/>
        <v>53</v>
      </c>
      <c r="K52" s="41">
        <v>3773</v>
      </c>
      <c r="L52" s="41">
        <v>3701.43</v>
      </c>
      <c r="M52" s="44">
        <f t="shared" si="40"/>
        <v>0.98103100980652</v>
      </c>
      <c r="N52" s="45">
        <f t="shared" si="41"/>
        <v>27</v>
      </c>
      <c r="O52" s="45">
        <f t="shared" si="42"/>
        <v>30</v>
      </c>
      <c r="P52" s="48">
        <f t="shared" si="43"/>
        <v>57</v>
      </c>
      <c r="Q52" s="41">
        <v>5081</v>
      </c>
      <c r="R52" s="41">
        <v>2880.33</v>
      </c>
      <c r="S52" s="44">
        <f t="shared" si="44"/>
        <v>0.566882503444204</v>
      </c>
      <c r="T52" s="45">
        <f t="shared" si="45"/>
        <v>96</v>
      </c>
      <c r="U52" s="45">
        <f t="shared" si="46"/>
        <v>53</v>
      </c>
      <c r="V52" s="48">
        <f t="shared" si="47"/>
        <v>149</v>
      </c>
      <c r="W52" s="41">
        <v>3500</v>
      </c>
      <c r="X52" s="41">
        <v>2500.93</v>
      </c>
      <c r="Y52" s="44">
        <f t="shared" si="48"/>
        <v>0.714551428571429</v>
      </c>
      <c r="Z52" s="45">
        <f t="shared" si="49"/>
        <v>95</v>
      </c>
      <c r="AA52" s="45">
        <f t="shared" si="50"/>
        <v>88</v>
      </c>
      <c r="AB52" s="48">
        <f t="shared" si="51"/>
        <v>183</v>
      </c>
      <c r="AC52" s="41">
        <v>857</v>
      </c>
      <c r="AD52" s="4">
        <v>147.2</v>
      </c>
      <c r="AE52" s="44">
        <f t="shared" si="52"/>
        <v>0.171761960326721</v>
      </c>
      <c r="AF52" s="45">
        <f t="shared" si="53"/>
        <v>116</v>
      </c>
      <c r="AG52" s="45">
        <f t="shared" si="54"/>
        <v>118</v>
      </c>
      <c r="AH52" s="48">
        <f t="shared" si="55"/>
        <v>234</v>
      </c>
      <c r="AI52" s="41">
        <v>3600</v>
      </c>
      <c r="AJ52" s="41">
        <v>2158.6</v>
      </c>
      <c r="AK52" s="44">
        <f t="shared" si="56"/>
        <v>0.599611111111111</v>
      </c>
      <c r="AL52" s="45">
        <f t="shared" si="57"/>
        <v>97</v>
      </c>
      <c r="AM52" s="45">
        <f t="shared" si="58"/>
        <v>60</v>
      </c>
      <c r="AN52" s="48">
        <f t="shared" si="59"/>
        <v>157</v>
      </c>
      <c r="AO52" s="41">
        <v>3743</v>
      </c>
      <c r="AP52" s="41">
        <v>5554.8</v>
      </c>
      <c r="AQ52" s="44">
        <f t="shared" si="60"/>
        <v>1.48405022709057</v>
      </c>
      <c r="AR52" s="45">
        <f t="shared" si="61"/>
        <v>10</v>
      </c>
      <c r="AS52" s="45">
        <f t="shared" si="62"/>
        <v>33</v>
      </c>
      <c r="AT52" s="48">
        <f t="shared" si="63"/>
        <v>43</v>
      </c>
      <c r="AU52" s="18">
        <v>1500</v>
      </c>
      <c r="AV52" s="4">
        <v>433.26</v>
      </c>
      <c r="AW52" s="44">
        <f t="shared" si="64"/>
        <v>0.28884</v>
      </c>
      <c r="AX52" s="45">
        <f t="shared" si="65"/>
        <v>107</v>
      </c>
      <c r="AY52" s="45">
        <f t="shared" si="66"/>
        <v>103</v>
      </c>
      <c r="AZ52" s="48">
        <f t="shared" si="67"/>
        <v>210</v>
      </c>
      <c r="BA52" s="18">
        <v>834</v>
      </c>
      <c r="BB52" s="18">
        <v>3428.83</v>
      </c>
      <c r="BC52" s="44">
        <f t="shared" si="68"/>
        <v>4.11130695443645</v>
      </c>
      <c r="BD52" s="45">
        <f t="shared" si="69"/>
        <v>4</v>
      </c>
      <c r="BE52" s="45">
        <f t="shared" si="70"/>
        <v>50</v>
      </c>
      <c r="BF52" s="48">
        <f t="shared" si="71"/>
        <v>54</v>
      </c>
    </row>
    <row r="53" customHeight="1" spans="1:58">
      <c r="A53" s="18">
        <v>51</v>
      </c>
      <c r="B53" s="6">
        <v>105267</v>
      </c>
      <c r="C53" s="6" t="s">
        <v>120</v>
      </c>
      <c r="D53" s="6" t="s">
        <v>83</v>
      </c>
      <c r="E53" s="41">
        <v>1076</v>
      </c>
      <c r="F53" s="41">
        <v>496</v>
      </c>
      <c r="G53" s="44">
        <f t="shared" si="36"/>
        <v>0.460966542750929</v>
      </c>
      <c r="H53" s="45">
        <f t="shared" si="37"/>
        <v>11</v>
      </c>
      <c r="I53" s="45">
        <f t="shared" si="38"/>
        <v>16</v>
      </c>
      <c r="J53" s="48">
        <f t="shared" si="39"/>
        <v>27</v>
      </c>
      <c r="K53" s="41">
        <v>4715</v>
      </c>
      <c r="L53" s="41">
        <v>4575.53</v>
      </c>
      <c r="M53" s="44">
        <f t="shared" si="40"/>
        <v>0.970419936373277</v>
      </c>
      <c r="N53" s="45">
        <f t="shared" si="41"/>
        <v>32</v>
      </c>
      <c r="O53" s="45">
        <f t="shared" si="42"/>
        <v>10</v>
      </c>
      <c r="P53" s="48">
        <f t="shared" si="43"/>
        <v>42</v>
      </c>
      <c r="Q53" s="41">
        <v>5585</v>
      </c>
      <c r="R53" s="41">
        <v>3891.87</v>
      </c>
      <c r="S53" s="44">
        <f t="shared" si="44"/>
        <v>0.696843330349149</v>
      </c>
      <c r="T53" s="45">
        <f t="shared" si="45"/>
        <v>63</v>
      </c>
      <c r="U53" s="45">
        <f t="shared" si="46"/>
        <v>28</v>
      </c>
      <c r="V53" s="48">
        <f t="shared" si="47"/>
        <v>91</v>
      </c>
      <c r="W53" s="41">
        <v>3500</v>
      </c>
      <c r="X53" s="41">
        <v>5123.28</v>
      </c>
      <c r="Y53" s="44">
        <f t="shared" si="48"/>
        <v>1.46379428571429</v>
      </c>
      <c r="Z53" s="45">
        <f t="shared" si="49"/>
        <v>24</v>
      </c>
      <c r="AA53" s="45">
        <f t="shared" si="50"/>
        <v>32</v>
      </c>
      <c r="AB53" s="48">
        <f t="shared" si="51"/>
        <v>56</v>
      </c>
      <c r="AC53" s="41">
        <v>1714</v>
      </c>
      <c r="AD53" s="4">
        <v>783.5</v>
      </c>
      <c r="AE53" s="44">
        <f t="shared" si="52"/>
        <v>0.457117852975496</v>
      </c>
      <c r="AF53" s="45">
        <f t="shared" si="53"/>
        <v>32</v>
      </c>
      <c r="AG53" s="45">
        <f t="shared" si="54"/>
        <v>10</v>
      </c>
      <c r="AH53" s="48">
        <f t="shared" si="55"/>
        <v>42</v>
      </c>
      <c r="AI53" s="41">
        <v>2372</v>
      </c>
      <c r="AJ53" s="41">
        <v>4717.62</v>
      </c>
      <c r="AK53" s="44">
        <f t="shared" si="56"/>
        <v>1.98887858347386</v>
      </c>
      <c r="AL53" s="45">
        <f t="shared" si="57"/>
        <v>11</v>
      </c>
      <c r="AM53" s="45">
        <f t="shared" si="58"/>
        <v>8</v>
      </c>
      <c r="AN53" s="48">
        <f t="shared" si="59"/>
        <v>19</v>
      </c>
      <c r="AO53" s="41">
        <v>4619</v>
      </c>
      <c r="AP53" s="41">
        <v>2725</v>
      </c>
      <c r="AQ53" s="44">
        <f t="shared" si="60"/>
        <v>0.589954535613769</v>
      </c>
      <c r="AR53" s="45">
        <f t="shared" si="61"/>
        <v>109</v>
      </c>
      <c r="AS53" s="45">
        <f t="shared" si="62"/>
        <v>96</v>
      </c>
      <c r="AT53" s="48">
        <f t="shared" si="63"/>
        <v>205</v>
      </c>
      <c r="AU53" s="18">
        <v>1500</v>
      </c>
      <c r="AV53" s="4">
        <v>414.13</v>
      </c>
      <c r="AW53" s="44">
        <f t="shared" si="64"/>
        <v>0.276086666666667</v>
      </c>
      <c r="AX53" s="45">
        <f t="shared" si="65"/>
        <v>110</v>
      </c>
      <c r="AY53" s="45">
        <f t="shared" si="66"/>
        <v>105</v>
      </c>
      <c r="AZ53" s="48">
        <f t="shared" si="67"/>
        <v>215</v>
      </c>
      <c r="BA53" s="18">
        <v>9225</v>
      </c>
      <c r="BB53" s="18">
        <v>5632</v>
      </c>
      <c r="BC53" s="44">
        <f t="shared" si="68"/>
        <v>0.610514905149051</v>
      </c>
      <c r="BD53" s="45">
        <f t="shared" si="69"/>
        <v>100</v>
      </c>
      <c r="BE53" s="45">
        <f t="shared" si="70"/>
        <v>21</v>
      </c>
      <c r="BF53" s="48">
        <f t="shared" si="71"/>
        <v>121</v>
      </c>
    </row>
    <row r="54" customHeight="1" spans="1:58">
      <c r="A54" s="18">
        <v>52</v>
      </c>
      <c r="B54" s="6">
        <v>745</v>
      </c>
      <c r="C54" s="6" t="s">
        <v>121</v>
      </c>
      <c r="D54" s="6" t="s">
        <v>83</v>
      </c>
      <c r="E54" s="41">
        <v>806</v>
      </c>
      <c r="F54" s="41">
        <v>47.72</v>
      </c>
      <c r="G54" s="44">
        <f t="shared" si="36"/>
        <v>0.0592059553349876</v>
      </c>
      <c r="H54" s="45">
        <f t="shared" si="37"/>
        <v>91</v>
      </c>
      <c r="I54" s="45">
        <f t="shared" si="38"/>
        <v>99</v>
      </c>
      <c r="J54" s="48">
        <f t="shared" si="39"/>
        <v>190</v>
      </c>
      <c r="K54" s="41">
        <v>3773</v>
      </c>
      <c r="L54" s="41">
        <v>2424.54</v>
      </c>
      <c r="M54" s="44">
        <f t="shared" si="40"/>
        <v>0.64260270341903</v>
      </c>
      <c r="N54" s="45">
        <f t="shared" si="41"/>
        <v>110</v>
      </c>
      <c r="O54" s="45">
        <f t="shared" si="42"/>
        <v>81</v>
      </c>
      <c r="P54" s="48">
        <f t="shared" si="43"/>
        <v>191</v>
      </c>
      <c r="Q54" s="41">
        <v>4085</v>
      </c>
      <c r="R54" s="41">
        <v>1631.71</v>
      </c>
      <c r="S54" s="44">
        <f t="shared" si="44"/>
        <v>0.3994394124847</v>
      </c>
      <c r="T54" s="45">
        <f t="shared" si="45"/>
        <v>127</v>
      </c>
      <c r="U54" s="45">
        <f t="shared" si="46"/>
        <v>111</v>
      </c>
      <c r="V54" s="48">
        <f t="shared" si="47"/>
        <v>238</v>
      </c>
      <c r="W54" s="41">
        <v>3500</v>
      </c>
      <c r="X54" s="41">
        <v>2409.86</v>
      </c>
      <c r="Y54" s="44">
        <f t="shared" si="48"/>
        <v>0.688531428571429</v>
      </c>
      <c r="Z54" s="45">
        <f t="shared" si="49"/>
        <v>97</v>
      </c>
      <c r="AA54" s="45">
        <f t="shared" si="50"/>
        <v>92</v>
      </c>
      <c r="AB54" s="48">
        <f t="shared" si="51"/>
        <v>189</v>
      </c>
      <c r="AC54" s="41">
        <v>857</v>
      </c>
      <c r="AD54" s="4">
        <v>310.02</v>
      </c>
      <c r="AE54" s="44">
        <f t="shared" si="52"/>
        <v>0.361750291715286</v>
      </c>
      <c r="AF54" s="45">
        <f t="shared" si="53"/>
        <v>56</v>
      </c>
      <c r="AG54" s="45">
        <f t="shared" si="54"/>
        <v>63</v>
      </c>
      <c r="AH54" s="48">
        <f t="shared" si="55"/>
        <v>119</v>
      </c>
      <c r="AI54" s="41">
        <v>3200</v>
      </c>
      <c r="AJ54" s="41">
        <v>4105.5</v>
      </c>
      <c r="AK54" s="44">
        <f t="shared" si="56"/>
        <v>1.28296875</v>
      </c>
      <c r="AL54" s="45">
        <f t="shared" si="57"/>
        <v>31</v>
      </c>
      <c r="AM54" s="45">
        <f t="shared" si="58"/>
        <v>12</v>
      </c>
      <c r="AN54" s="48">
        <f t="shared" si="59"/>
        <v>43</v>
      </c>
      <c r="AO54" s="41">
        <v>3400</v>
      </c>
      <c r="AP54" s="41">
        <v>2710.12</v>
      </c>
      <c r="AQ54" s="44">
        <f t="shared" si="60"/>
        <v>0.797094117647059</v>
      </c>
      <c r="AR54" s="45">
        <f t="shared" si="61"/>
        <v>84</v>
      </c>
      <c r="AS54" s="45">
        <f t="shared" si="62"/>
        <v>97</v>
      </c>
      <c r="AT54" s="48">
        <f t="shared" si="63"/>
        <v>181</v>
      </c>
      <c r="AU54" s="18">
        <v>1500</v>
      </c>
      <c r="AV54" s="4">
        <v>754.4</v>
      </c>
      <c r="AW54" s="44">
        <f t="shared" si="64"/>
        <v>0.502933333333333</v>
      </c>
      <c r="AX54" s="45">
        <f t="shared" si="65"/>
        <v>62</v>
      </c>
      <c r="AY54" s="45">
        <f t="shared" si="66"/>
        <v>59</v>
      </c>
      <c r="AZ54" s="48">
        <f t="shared" si="67"/>
        <v>121</v>
      </c>
      <c r="BA54" s="18">
        <v>4462</v>
      </c>
      <c r="BB54" s="18">
        <v>881</v>
      </c>
      <c r="BC54" s="44">
        <f t="shared" si="68"/>
        <v>0.197445091887046</v>
      </c>
      <c r="BD54" s="45">
        <f t="shared" si="69"/>
        <v>127</v>
      </c>
      <c r="BE54" s="45">
        <f t="shared" si="70"/>
        <v>118</v>
      </c>
      <c r="BF54" s="48">
        <f t="shared" si="71"/>
        <v>245</v>
      </c>
    </row>
    <row r="55" customHeight="1" spans="1:58">
      <c r="A55" s="18">
        <v>53</v>
      </c>
      <c r="B55" s="6">
        <v>746</v>
      </c>
      <c r="C55" s="46" t="s">
        <v>67</v>
      </c>
      <c r="D55" s="6" t="s">
        <v>92</v>
      </c>
      <c r="E55" s="41">
        <v>0</v>
      </c>
      <c r="F55" s="41">
        <v>147</v>
      </c>
      <c r="G55" s="47">
        <v>0</v>
      </c>
      <c r="H55" s="45">
        <f t="shared" si="37"/>
        <v>102</v>
      </c>
      <c r="I55" s="45">
        <f t="shared" si="38"/>
        <v>61</v>
      </c>
      <c r="J55" s="48">
        <f t="shared" si="39"/>
        <v>163</v>
      </c>
      <c r="K55" s="41">
        <v>3773</v>
      </c>
      <c r="L55" s="41">
        <v>3507.36</v>
      </c>
      <c r="M55" s="44">
        <f t="shared" si="40"/>
        <v>0.929594487145508</v>
      </c>
      <c r="N55" s="45">
        <f t="shared" si="41"/>
        <v>37</v>
      </c>
      <c r="O55" s="45">
        <f t="shared" si="42"/>
        <v>39</v>
      </c>
      <c r="P55" s="48">
        <f t="shared" si="43"/>
        <v>76</v>
      </c>
      <c r="Q55" s="41">
        <v>3694</v>
      </c>
      <c r="R55" s="41">
        <v>3567.52</v>
      </c>
      <c r="S55" s="44">
        <f t="shared" si="44"/>
        <v>0.965760693015701</v>
      </c>
      <c r="T55" s="45">
        <f t="shared" si="45"/>
        <v>7</v>
      </c>
      <c r="U55" s="45">
        <f t="shared" si="46"/>
        <v>35</v>
      </c>
      <c r="V55" s="48">
        <f t="shared" si="47"/>
        <v>42</v>
      </c>
      <c r="W55" s="41">
        <v>3500</v>
      </c>
      <c r="X55" s="41">
        <v>2981.09</v>
      </c>
      <c r="Y55" s="44">
        <f t="shared" si="48"/>
        <v>0.85174</v>
      </c>
      <c r="Z55" s="45">
        <f t="shared" si="49"/>
        <v>79</v>
      </c>
      <c r="AA55" s="45">
        <f t="shared" si="50"/>
        <v>77</v>
      </c>
      <c r="AB55" s="48">
        <f t="shared" si="51"/>
        <v>156</v>
      </c>
      <c r="AC55" s="41">
        <v>857</v>
      </c>
      <c r="AD55" s="4">
        <v>537.2</v>
      </c>
      <c r="AE55" s="44">
        <f t="shared" si="52"/>
        <v>0.62683780630105</v>
      </c>
      <c r="AF55" s="45">
        <f t="shared" si="53"/>
        <v>15</v>
      </c>
      <c r="AG55" s="45">
        <f t="shared" si="54"/>
        <v>26</v>
      </c>
      <c r="AH55" s="48">
        <f t="shared" si="55"/>
        <v>41</v>
      </c>
      <c r="AI55" s="41">
        <v>2018</v>
      </c>
      <c r="AJ55" s="41">
        <v>1788.64</v>
      </c>
      <c r="AK55" s="44">
        <f t="shared" si="56"/>
        <v>0.886342913776016</v>
      </c>
      <c r="AL55" s="45">
        <f t="shared" si="57"/>
        <v>63</v>
      </c>
      <c r="AM55" s="45">
        <f t="shared" si="58"/>
        <v>71</v>
      </c>
      <c r="AN55" s="48">
        <f t="shared" si="59"/>
        <v>134</v>
      </c>
      <c r="AO55" s="41">
        <v>3400</v>
      </c>
      <c r="AP55" s="41">
        <v>4809.9</v>
      </c>
      <c r="AQ55" s="44">
        <f t="shared" si="60"/>
        <v>1.41467647058824</v>
      </c>
      <c r="AR55" s="45">
        <f t="shared" si="61"/>
        <v>17</v>
      </c>
      <c r="AS55" s="45">
        <f t="shared" si="62"/>
        <v>39</v>
      </c>
      <c r="AT55" s="48">
        <f t="shared" si="63"/>
        <v>56</v>
      </c>
      <c r="AU55" s="18">
        <v>1500</v>
      </c>
      <c r="AV55" s="4">
        <v>350.8</v>
      </c>
      <c r="AW55" s="44">
        <f t="shared" si="64"/>
        <v>0.233866666666667</v>
      </c>
      <c r="AX55" s="45">
        <f t="shared" si="65"/>
        <v>117</v>
      </c>
      <c r="AY55" s="45">
        <f t="shared" si="66"/>
        <v>112</v>
      </c>
      <c r="AZ55" s="48">
        <f t="shared" si="67"/>
        <v>229</v>
      </c>
      <c r="BA55" s="18">
        <v>1888</v>
      </c>
      <c r="BB55" s="18">
        <v>7318.42</v>
      </c>
      <c r="BC55" s="44">
        <f t="shared" si="68"/>
        <v>3.87628177966102</v>
      </c>
      <c r="BD55" s="45">
        <f t="shared" si="69"/>
        <v>7</v>
      </c>
      <c r="BE55" s="45">
        <f t="shared" si="70"/>
        <v>14</v>
      </c>
      <c r="BF55" s="48">
        <f t="shared" si="71"/>
        <v>21</v>
      </c>
    </row>
    <row r="56" customHeight="1" spans="1:58">
      <c r="A56" s="18">
        <v>54</v>
      </c>
      <c r="B56" s="6">
        <v>103199</v>
      </c>
      <c r="C56" s="6" t="s">
        <v>122</v>
      </c>
      <c r="D56" s="6" t="s">
        <v>94</v>
      </c>
      <c r="E56" s="41">
        <v>1076</v>
      </c>
      <c r="F56" s="41">
        <v>127.73</v>
      </c>
      <c r="G56" s="44">
        <f t="shared" si="36"/>
        <v>0.118708178438662</v>
      </c>
      <c r="H56" s="45">
        <f t="shared" si="37"/>
        <v>74</v>
      </c>
      <c r="I56" s="45">
        <f t="shared" si="38"/>
        <v>70</v>
      </c>
      <c r="J56" s="48">
        <f t="shared" si="39"/>
        <v>144</v>
      </c>
      <c r="K56" s="41">
        <v>3773</v>
      </c>
      <c r="L56" s="41">
        <v>4050.4</v>
      </c>
      <c r="M56" s="44">
        <f t="shared" si="40"/>
        <v>1.07352239597138</v>
      </c>
      <c r="N56" s="45">
        <f t="shared" si="41"/>
        <v>16</v>
      </c>
      <c r="O56" s="45">
        <f t="shared" si="42"/>
        <v>21</v>
      </c>
      <c r="P56" s="48">
        <f t="shared" si="43"/>
        <v>37</v>
      </c>
      <c r="Q56" s="41">
        <v>4974</v>
      </c>
      <c r="R56" s="41">
        <v>3568.78</v>
      </c>
      <c r="S56" s="44">
        <f t="shared" si="44"/>
        <v>0.717486932046643</v>
      </c>
      <c r="T56" s="45">
        <f t="shared" si="45"/>
        <v>55</v>
      </c>
      <c r="U56" s="45">
        <f t="shared" si="46"/>
        <v>34</v>
      </c>
      <c r="V56" s="48">
        <f t="shared" si="47"/>
        <v>89</v>
      </c>
      <c r="W56" s="41">
        <v>4990</v>
      </c>
      <c r="X56" s="41">
        <v>5502.28</v>
      </c>
      <c r="Y56" s="44">
        <f t="shared" si="48"/>
        <v>1.10266132264529</v>
      </c>
      <c r="Z56" s="45">
        <f t="shared" si="49"/>
        <v>53</v>
      </c>
      <c r="AA56" s="45">
        <f t="shared" si="50"/>
        <v>29</v>
      </c>
      <c r="AB56" s="48">
        <f t="shared" si="51"/>
        <v>82</v>
      </c>
      <c r="AC56" s="41">
        <v>857</v>
      </c>
      <c r="AD56" s="4">
        <v>275.6</v>
      </c>
      <c r="AE56" s="44">
        <f t="shared" si="52"/>
        <v>0.321586931155193</v>
      </c>
      <c r="AF56" s="45">
        <f t="shared" si="53"/>
        <v>65</v>
      </c>
      <c r="AG56" s="45">
        <f t="shared" si="54"/>
        <v>69</v>
      </c>
      <c r="AH56" s="48">
        <f t="shared" si="55"/>
        <v>134</v>
      </c>
      <c r="AI56" s="41">
        <v>2712</v>
      </c>
      <c r="AJ56" s="41">
        <v>2332.62</v>
      </c>
      <c r="AK56" s="44">
        <f t="shared" si="56"/>
        <v>0.860110619469027</v>
      </c>
      <c r="AL56" s="45">
        <f t="shared" si="57"/>
        <v>67</v>
      </c>
      <c r="AM56" s="45">
        <f t="shared" si="58"/>
        <v>52</v>
      </c>
      <c r="AN56" s="48">
        <f t="shared" si="59"/>
        <v>119</v>
      </c>
      <c r="AO56" s="41">
        <v>3987</v>
      </c>
      <c r="AP56" s="41">
        <v>3774.9</v>
      </c>
      <c r="AQ56" s="44">
        <f t="shared" si="60"/>
        <v>0.946802106847254</v>
      </c>
      <c r="AR56" s="45">
        <f t="shared" si="61"/>
        <v>65</v>
      </c>
      <c r="AS56" s="45">
        <f t="shared" si="62"/>
        <v>61</v>
      </c>
      <c r="AT56" s="48">
        <f t="shared" si="63"/>
        <v>126</v>
      </c>
      <c r="AU56" s="18">
        <v>1500</v>
      </c>
      <c r="AV56" s="4">
        <v>477.85</v>
      </c>
      <c r="AW56" s="44">
        <f t="shared" si="64"/>
        <v>0.318566666666667</v>
      </c>
      <c r="AX56" s="45">
        <f t="shared" si="65"/>
        <v>97</v>
      </c>
      <c r="AY56" s="45">
        <f t="shared" si="66"/>
        <v>94</v>
      </c>
      <c r="AZ56" s="48">
        <f t="shared" si="67"/>
        <v>191</v>
      </c>
      <c r="BA56" s="18">
        <v>5023</v>
      </c>
      <c r="BB56" s="18">
        <v>6689.3</v>
      </c>
      <c r="BC56" s="44">
        <f t="shared" si="68"/>
        <v>1.33173402349194</v>
      </c>
      <c r="BD56" s="45">
        <f t="shared" si="69"/>
        <v>51</v>
      </c>
      <c r="BE56" s="45">
        <f t="shared" si="70"/>
        <v>17</v>
      </c>
      <c r="BF56" s="48">
        <f t="shared" si="71"/>
        <v>68</v>
      </c>
    </row>
    <row r="57" customHeight="1" spans="1:58">
      <c r="A57" s="18">
        <v>55</v>
      </c>
      <c r="B57" s="6">
        <v>311</v>
      </c>
      <c r="C57" s="6" t="s">
        <v>123</v>
      </c>
      <c r="D57" s="6" t="s">
        <v>94</v>
      </c>
      <c r="E57" s="41">
        <v>1076</v>
      </c>
      <c r="F57" s="41">
        <v>0</v>
      </c>
      <c r="G57" s="44">
        <f t="shared" si="36"/>
        <v>0</v>
      </c>
      <c r="H57" s="45">
        <f t="shared" si="37"/>
        <v>102</v>
      </c>
      <c r="I57" s="45">
        <f t="shared" si="38"/>
        <v>106</v>
      </c>
      <c r="J57" s="48">
        <f t="shared" si="39"/>
        <v>208</v>
      </c>
      <c r="K57" s="41">
        <v>3144</v>
      </c>
      <c r="L57" s="41">
        <v>1116.22</v>
      </c>
      <c r="M57" s="44">
        <f t="shared" si="40"/>
        <v>0.355031806615776</v>
      </c>
      <c r="N57" s="45">
        <f t="shared" si="41"/>
        <v>142</v>
      </c>
      <c r="O57" s="45">
        <f t="shared" si="42"/>
        <v>136</v>
      </c>
      <c r="P57" s="48">
        <f t="shared" si="43"/>
        <v>278</v>
      </c>
      <c r="Q57" s="41">
        <v>3694</v>
      </c>
      <c r="R57" s="41">
        <v>848.92</v>
      </c>
      <c r="S57" s="44">
        <f t="shared" si="44"/>
        <v>0.22981050351922</v>
      </c>
      <c r="T57" s="45">
        <f t="shared" si="45"/>
        <v>142</v>
      </c>
      <c r="U57" s="45">
        <f t="shared" si="46"/>
        <v>137</v>
      </c>
      <c r="V57" s="48">
        <f t="shared" si="47"/>
        <v>279</v>
      </c>
      <c r="W57" s="41">
        <v>3500</v>
      </c>
      <c r="X57" s="41">
        <v>4189.15</v>
      </c>
      <c r="Y57" s="44">
        <f t="shared" si="48"/>
        <v>1.1969</v>
      </c>
      <c r="Z57" s="45">
        <f t="shared" si="49"/>
        <v>44</v>
      </c>
      <c r="AA57" s="45">
        <f t="shared" si="50"/>
        <v>49</v>
      </c>
      <c r="AB57" s="48">
        <f t="shared" si="51"/>
        <v>93</v>
      </c>
      <c r="AC57" s="41">
        <v>857</v>
      </c>
      <c r="AD57" s="4">
        <v>116.4</v>
      </c>
      <c r="AE57" s="44">
        <f t="shared" si="52"/>
        <v>0.135822637106184</v>
      </c>
      <c r="AF57" s="45">
        <f t="shared" si="53"/>
        <v>126</v>
      </c>
      <c r="AG57" s="45">
        <f t="shared" si="54"/>
        <v>125</v>
      </c>
      <c r="AH57" s="48">
        <f t="shared" si="55"/>
        <v>251</v>
      </c>
      <c r="AI57" s="41">
        <v>2400</v>
      </c>
      <c r="AJ57" s="41">
        <v>2059.12</v>
      </c>
      <c r="AK57" s="44">
        <f t="shared" si="56"/>
        <v>0.857966666666667</v>
      </c>
      <c r="AL57" s="45">
        <f t="shared" si="57"/>
        <v>68</v>
      </c>
      <c r="AM57" s="45">
        <f t="shared" si="58"/>
        <v>64</v>
      </c>
      <c r="AN57" s="48">
        <f t="shared" si="59"/>
        <v>132</v>
      </c>
      <c r="AO57" s="41">
        <v>3400</v>
      </c>
      <c r="AP57" s="41">
        <v>3951.9</v>
      </c>
      <c r="AQ57" s="44">
        <f t="shared" si="60"/>
        <v>1.16232352941176</v>
      </c>
      <c r="AR57" s="45">
        <f t="shared" si="61"/>
        <v>40</v>
      </c>
      <c r="AS57" s="45">
        <f t="shared" si="62"/>
        <v>55</v>
      </c>
      <c r="AT57" s="48">
        <f t="shared" si="63"/>
        <v>95</v>
      </c>
      <c r="AU57" s="18">
        <v>1500</v>
      </c>
      <c r="AV57" s="4">
        <v>204.8</v>
      </c>
      <c r="AW57" s="44">
        <f t="shared" si="64"/>
        <v>0.136533333333333</v>
      </c>
      <c r="AX57" s="45">
        <f t="shared" si="65"/>
        <v>128</v>
      </c>
      <c r="AY57" s="45">
        <f t="shared" si="66"/>
        <v>127</v>
      </c>
      <c r="AZ57" s="48">
        <f t="shared" si="67"/>
        <v>255</v>
      </c>
      <c r="BA57" s="18">
        <v>1000</v>
      </c>
      <c r="BB57" s="18">
        <v>2119.4</v>
      </c>
      <c r="BC57" s="44">
        <f t="shared" si="68"/>
        <v>2.1194</v>
      </c>
      <c r="BD57" s="45">
        <f t="shared" si="69"/>
        <v>23</v>
      </c>
      <c r="BE57" s="45">
        <f t="shared" si="70"/>
        <v>78</v>
      </c>
      <c r="BF57" s="48">
        <f t="shared" si="71"/>
        <v>101</v>
      </c>
    </row>
    <row r="58" customHeight="1" spans="1:58">
      <c r="A58" s="18">
        <v>56</v>
      </c>
      <c r="B58" s="6">
        <v>515</v>
      </c>
      <c r="C58" s="6" t="s">
        <v>124</v>
      </c>
      <c r="D58" s="6" t="s">
        <v>84</v>
      </c>
      <c r="E58" s="41">
        <v>1076</v>
      </c>
      <c r="F58" s="41">
        <v>228</v>
      </c>
      <c r="G58" s="44">
        <f t="shared" si="36"/>
        <v>0.211895910780669</v>
      </c>
      <c r="H58" s="45">
        <f t="shared" si="37"/>
        <v>44</v>
      </c>
      <c r="I58" s="45">
        <f t="shared" si="38"/>
        <v>46</v>
      </c>
      <c r="J58" s="48">
        <f t="shared" si="39"/>
        <v>90</v>
      </c>
      <c r="K58" s="41">
        <v>3773</v>
      </c>
      <c r="L58" s="41">
        <v>3468.83</v>
      </c>
      <c r="M58" s="44">
        <f t="shared" si="40"/>
        <v>0.919382454280413</v>
      </c>
      <c r="N58" s="45">
        <f t="shared" si="41"/>
        <v>39</v>
      </c>
      <c r="O58" s="45">
        <f t="shared" si="42"/>
        <v>42</v>
      </c>
      <c r="P58" s="48">
        <f t="shared" si="43"/>
        <v>81</v>
      </c>
      <c r="Q58" s="41">
        <v>3942</v>
      </c>
      <c r="R58" s="41">
        <v>3335.57</v>
      </c>
      <c r="S58" s="44">
        <f t="shared" si="44"/>
        <v>0.846161846778285</v>
      </c>
      <c r="T58" s="45">
        <f t="shared" si="45"/>
        <v>20</v>
      </c>
      <c r="U58" s="45">
        <f t="shared" si="46"/>
        <v>39</v>
      </c>
      <c r="V58" s="48">
        <f t="shared" si="47"/>
        <v>59</v>
      </c>
      <c r="W58" s="41">
        <v>3500</v>
      </c>
      <c r="X58" s="41">
        <v>4673.18</v>
      </c>
      <c r="Y58" s="44">
        <f t="shared" si="48"/>
        <v>1.33519428571429</v>
      </c>
      <c r="Z58" s="45">
        <f t="shared" si="49"/>
        <v>36</v>
      </c>
      <c r="AA58" s="45">
        <f t="shared" si="50"/>
        <v>40</v>
      </c>
      <c r="AB58" s="48">
        <f t="shared" si="51"/>
        <v>76</v>
      </c>
      <c r="AC58" s="41">
        <v>857</v>
      </c>
      <c r="AD58" s="4">
        <v>252.13</v>
      </c>
      <c r="AE58" s="44">
        <f t="shared" si="52"/>
        <v>0.294200700116686</v>
      </c>
      <c r="AF58" s="45">
        <f t="shared" si="53"/>
        <v>75</v>
      </c>
      <c r="AG58" s="45">
        <f t="shared" si="54"/>
        <v>78</v>
      </c>
      <c r="AH58" s="48">
        <f t="shared" si="55"/>
        <v>153</v>
      </c>
      <c r="AI58" s="41">
        <v>2918</v>
      </c>
      <c r="AJ58" s="41">
        <v>4099.75</v>
      </c>
      <c r="AK58" s="44">
        <f t="shared" si="56"/>
        <v>1.40498629198081</v>
      </c>
      <c r="AL58" s="45">
        <f t="shared" si="57"/>
        <v>28</v>
      </c>
      <c r="AM58" s="45">
        <f t="shared" si="58"/>
        <v>13</v>
      </c>
      <c r="AN58" s="48">
        <f t="shared" si="59"/>
        <v>41</v>
      </c>
      <c r="AO58" s="41">
        <v>5950</v>
      </c>
      <c r="AP58" s="41">
        <v>6731</v>
      </c>
      <c r="AQ58" s="44">
        <f t="shared" si="60"/>
        <v>1.13126050420168</v>
      </c>
      <c r="AR58" s="45">
        <f t="shared" si="61"/>
        <v>48</v>
      </c>
      <c r="AS58" s="45">
        <f t="shared" si="62"/>
        <v>19</v>
      </c>
      <c r="AT58" s="48">
        <f t="shared" si="63"/>
        <v>67</v>
      </c>
      <c r="AU58" s="18">
        <v>1500</v>
      </c>
      <c r="AV58" s="4">
        <v>705.51</v>
      </c>
      <c r="AW58" s="44">
        <f t="shared" si="64"/>
        <v>0.47034</v>
      </c>
      <c r="AX58" s="45">
        <f t="shared" si="65"/>
        <v>71</v>
      </c>
      <c r="AY58" s="45">
        <f t="shared" si="66"/>
        <v>63</v>
      </c>
      <c r="AZ58" s="48">
        <f t="shared" si="67"/>
        <v>134</v>
      </c>
      <c r="BA58" s="18">
        <v>2832</v>
      </c>
      <c r="BB58" s="18">
        <v>3666</v>
      </c>
      <c r="BC58" s="44">
        <f t="shared" si="68"/>
        <v>1.29449152542373</v>
      </c>
      <c r="BD58" s="45">
        <f t="shared" si="69"/>
        <v>54</v>
      </c>
      <c r="BE58" s="45">
        <f t="shared" si="70"/>
        <v>44</v>
      </c>
      <c r="BF58" s="48">
        <f t="shared" si="71"/>
        <v>98</v>
      </c>
    </row>
    <row r="59" customHeight="1" spans="1:58">
      <c r="A59" s="18">
        <v>57</v>
      </c>
      <c r="B59" s="6">
        <v>116919</v>
      </c>
      <c r="C59" s="6" t="s">
        <v>125</v>
      </c>
      <c r="D59" s="6" t="s">
        <v>81</v>
      </c>
      <c r="E59" s="41">
        <v>1076</v>
      </c>
      <c r="F59" s="41">
        <v>128</v>
      </c>
      <c r="G59" s="44">
        <f t="shared" si="36"/>
        <v>0.118959107806691</v>
      </c>
      <c r="H59" s="45">
        <f t="shared" si="37"/>
        <v>73</v>
      </c>
      <c r="I59" s="45">
        <f t="shared" si="38"/>
        <v>69</v>
      </c>
      <c r="J59" s="48">
        <f t="shared" si="39"/>
        <v>142</v>
      </c>
      <c r="K59" s="41">
        <v>4832</v>
      </c>
      <c r="L59" s="41">
        <v>3283.54</v>
      </c>
      <c r="M59" s="44">
        <f t="shared" si="40"/>
        <v>0.679540562913907</v>
      </c>
      <c r="N59" s="45">
        <f t="shared" si="41"/>
        <v>99</v>
      </c>
      <c r="O59" s="45">
        <f t="shared" si="42"/>
        <v>50</v>
      </c>
      <c r="P59" s="48">
        <f t="shared" si="43"/>
        <v>149</v>
      </c>
      <c r="Q59" s="41">
        <v>4900</v>
      </c>
      <c r="R59" s="41">
        <v>3190.31</v>
      </c>
      <c r="S59" s="44">
        <f t="shared" si="44"/>
        <v>0.651083673469388</v>
      </c>
      <c r="T59" s="45">
        <f t="shared" si="45"/>
        <v>77</v>
      </c>
      <c r="U59" s="45">
        <f t="shared" si="46"/>
        <v>41</v>
      </c>
      <c r="V59" s="48">
        <f t="shared" si="47"/>
        <v>118</v>
      </c>
      <c r="W59" s="41">
        <v>4478</v>
      </c>
      <c r="X59" s="41">
        <v>2996.16</v>
      </c>
      <c r="Y59" s="44">
        <f t="shared" si="48"/>
        <v>0.669084412684234</v>
      </c>
      <c r="Z59" s="45">
        <f t="shared" si="49"/>
        <v>98</v>
      </c>
      <c r="AA59" s="45">
        <f t="shared" si="50"/>
        <v>75</v>
      </c>
      <c r="AB59" s="48">
        <f t="shared" si="51"/>
        <v>173</v>
      </c>
      <c r="AC59" s="41">
        <v>1360</v>
      </c>
      <c r="AD59" s="4">
        <v>317.78</v>
      </c>
      <c r="AE59" s="44">
        <f t="shared" si="52"/>
        <v>0.233661764705882</v>
      </c>
      <c r="AF59" s="45">
        <f t="shared" si="53"/>
        <v>95</v>
      </c>
      <c r="AG59" s="45">
        <f t="shared" si="54"/>
        <v>61</v>
      </c>
      <c r="AH59" s="48">
        <f t="shared" si="55"/>
        <v>156</v>
      </c>
      <c r="AI59" s="41">
        <v>1600</v>
      </c>
      <c r="AJ59" s="41">
        <v>1250.6</v>
      </c>
      <c r="AK59" s="44">
        <f t="shared" si="56"/>
        <v>0.781625</v>
      </c>
      <c r="AL59" s="45">
        <f t="shared" si="57"/>
        <v>76</v>
      </c>
      <c r="AM59" s="45">
        <f t="shared" si="58"/>
        <v>98</v>
      </c>
      <c r="AN59" s="48">
        <f t="shared" si="59"/>
        <v>174</v>
      </c>
      <c r="AO59" s="41">
        <v>3400</v>
      </c>
      <c r="AP59" s="41">
        <v>1570.4</v>
      </c>
      <c r="AQ59" s="44">
        <f t="shared" si="60"/>
        <v>0.461882352941177</v>
      </c>
      <c r="AR59" s="45">
        <f t="shared" si="61"/>
        <v>126</v>
      </c>
      <c r="AS59" s="45">
        <f t="shared" si="62"/>
        <v>124</v>
      </c>
      <c r="AT59" s="48">
        <f t="shared" si="63"/>
        <v>250</v>
      </c>
      <c r="AU59" s="18">
        <v>1500</v>
      </c>
      <c r="AV59" s="4">
        <v>634.09</v>
      </c>
      <c r="AW59" s="44">
        <f t="shared" si="64"/>
        <v>0.422726666666667</v>
      </c>
      <c r="AX59" s="45">
        <f t="shared" si="65"/>
        <v>83</v>
      </c>
      <c r="AY59" s="45">
        <f t="shared" si="66"/>
        <v>75</v>
      </c>
      <c r="AZ59" s="48">
        <f t="shared" si="67"/>
        <v>158</v>
      </c>
      <c r="BA59" s="18">
        <v>1000</v>
      </c>
      <c r="BB59" s="18">
        <v>1762.01</v>
      </c>
      <c r="BC59" s="44">
        <f t="shared" si="68"/>
        <v>1.76201</v>
      </c>
      <c r="BD59" s="45">
        <f t="shared" si="69"/>
        <v>36</v>
      </c>
      <c r="BE59" s="45">
        <f t="shared" si="70"/>
        <v>90</v>
      </c>
      <c r="BF59" s="48">
        <f t="shared" si="71"/>
        <v>126</v>
      </c>
    </row>
    <row r="60" customHeight="1" spans="1:58">
      <c r="A60" s="18">
        <v>58</v>
      </c>
      <c r="B60" s="6">
        <v>120844</v>
      </c>
      <c r="C60" s="6" t="s">
        <v>126</v>
      </c>
      <c r="D60" s="6" t="s">
        <v>94</v>
      </c>
      <c r="E60" s="41">
        <v>806</v>
      </c>
      <c r="F60" s="41">
        <v>0</v>
      </c>
      <c r="G60" s="44">
        <f t="shared" si="36"/>
        <v>0</v>
      </c>
      <c r="H60" s="45">
        <f t="shared" si="37"/>
        <v>102</v>
      </c>
      <c r="I60" s="45">
        <f t="shared" si="38"/>
        <v>106</v>
      </c>
      <c r="J60" s="48">
        <f t="shared" si="39"/>
        <v>208</v>
      </c>
      <c r="K60" s="41">
        <v>3773</v>
      </c>
      <c r="L60" s="41">
        <v>2138.35</v>
      </c>
      <c r="M60" s="44">
        <f t="shared" si="40"/>
        <v>0.566750596342433</v>
      </c>
      <c r="N60" s="45">
        <f t="shared" si="41"/>
        <v>126</v>
      </c>
      <c r="O60" s="45">
        <f t="shared" si="42"/>
        <v>93</v>
      </c>
      <c r="P60" s="48">
        <f t="shared" si="43"/>
        <v>219</v>
      </c>
      <c r="Q60" s="41">
        <v>3694</v>
      </c>
      <c r="R60" s="41">
        <v>1467.83</v>
      </c>
      <c r="S60" s="44">
        <f t="shared" si="44"/>
        <v>0.397355170546833</v>
      </c>
      <c r="T60" s="45">
        <f t="shared" si="45"/>
        <v>128</v>
      </c>
      <c r="U60" s="45">
        <f t="shared" si="46"/>
        <v>122</v>
      </c>
      <c r="V60" s="48">
        <f t="shared" si="47"/>
        <v>250</v>
      </c>
      <c r="W60" s="41">
        <v>3500</v>
      </c>
      <c r="X60" s="41">
        <v>1787.01</v>
      </c>
      <c r="Y60" s="44">
        <f t="shared" si="48"/>
        <v>0.510574285714286</v>
      </c>
      <c r="Z60" s="45">
        <f t="shared" si="49"/>
        <v>120</v>
      </c>
      <c r="AA60" s="45">
        <f t="shared" si="50"/>
        <v>114</v>
      </c>
      <c r="AB60" s="48">
        <f t="shared" si="51"/>
        <v>234</v>
      </c>
      <c r="AC60" s="41">
        <v>857</v>
      </c>
      <c r="AD60" s="4">
        <v>184</v>
      </c>
      <c r="AE60" s="44">
        <f t="shared" si="52"/>
        <v>0.214702450408401</v>
      </c>
      <c r="AF60" s="45">
        <f t="shared" si="53"/>
        <v>100</v>
      </c>
      <c r="AG60" s="45">
        <f t="shared" si="54"/>
        <v>102</v>
      </c>
      <c r="AH60" s="48">
        <f t="shared" si="55"/>
        <v>202</v>
      </c>
      <c r="AI60" s="41">
        <v>1280</v>
      </c>
      <c r="AJ60" s="41">
        <v>2760.26</v>
      </c>
      <c r="AK60" s="44">
        <f t="shared" si="56"/>
        <v>2.156453125</v>
      </c>
      <c r="AL60" s="45">
        <f t="shared" si="57"/>
        <v>7</v>
      </c>
      <c r="AM60" s="45">
        <f t="shared" si="58"/>
        <v>36</v>
      </c>
      <c r="AN60" s="48">
        <f t="shared" si="59"/>
        <v>43</v>
      </c>
      <c r="AO60" s="41">
        <v>3400</v>
      </c>
      <c r="AP60" s="41">
        <v>950.4</v>
      </c>
      <c r="AQ60" s="44">
        <f t="shared" si="60"/>
        <v>0.279529411764706</v>
      </c>
      <c r="AR60" s="45">
        <f t="shared" si="61"/>
        <v>138</v>
      </c>
      <c r="AS60" s="45">
        <f t="shared" si="62"/>
        <v>139</v>
      </c>
      <c r="AT60" s="48">
        <f t="shared" si="63"/>
        <v>277</v>
      </c>
      <c r="AU60" s="18">
        <v>1500</v>
      </c>
      <c r="AV60" s="4">
        <v>265.31</v>
      </c>
      <c r="AW60" s="44">
        <f t="shared" si="64"/>
        <v>0.176873333333333</v>
      </c>
      <c r="AX60" s="45">
        <f t="shared" si="65"/>
        <v>123</v>
      </c>
      <c r="AY60" s="45">
        <f t="shared" si="66"/>
        <v>119</v>
      </c>
      <c r="AZ60" s="48">
        <f t="shared" si="67"/>
        <v>242</v>
      </c>
      <c r="BA60" s="18">
        <v>1000</v>
      </c>
      <c r="BB60" s="18">
        <v>437</v>
      </c>
      <c r="BC60" s="44">
        <f t="shared" si="68"/>
        <v>0.437</v>
      </c>
      <c r="BD60" s="45">
        <f t="shared" si="69"/>
        <v>113</v>
      </c>
      <c r="BE60" s="45">
        <f t="shared" si="70"/>
        <v>130</v>
      </c>
      <c r="BF60" s="48">
        <f t="shared" si="71"/>
        <v>243</v>
      </c>
    </row>
    <row r="61" customHeight="1" spans="1:58">
      <c r="A61" s="18">
        <v>59</v>
      </c>
      <c r="B61" s="6">
        <v>108277</v>
      </c>
      <c r="C61" s="6" t="s">
        <v>127</v>
      </c>
      <c r="D61" s="6" t="s">
        <v>83</v>
      </c>
      <c r="E61" s="41">
        <v>941</v>
      </c>
      <c r="F61" s="41">
        <v>137.1</v>
      </c>
      <c r="G61" s="44">
        <f t="shared" si="36"/>
        <v>0.145696068012752</v>
      </c>
      <c r="H61" s="45">
        <f t="shared" si="37"/>
        <v>62</v>
      </c>
      <c r="I61" s="45">
        <f t="shared" si="38"/>
        <v>63</v>
      </c>
      <c r="J61" s="48">
        <f t="shared" si="39"/>
        <v>125</v>
      </c>
      <c r="K61" s="41">
        <v>3081</v>
      </c>
      <c r="L61" s="41">
        <v>2277.11</v>
      </c>
      <c r="M61" s="44">
        <f t="shared" si="40"/>
        <v>0.739081467056151</v>
      </c>
      <c r="N61" s="45">
        <f t="shared" si="41"/>
        <v>84</v>
      </c>
      <c r="O61" s="45">
        <f t="shared" si="42"/>
        <v>87</v>
      </c>
      <c r="P61" s="48">
        <f t="shared" si="43"/>
        <v>171</v>
      </c>
      <c r="Q61" s="41">
        <v>3261</v>
      </c>
      <c r="R61" s="41">
        <v>2484.13</v>
      </c>
      <c r="S61" s="44">
        <f t="shared" si="44"/>
        <v>0.761769395890831</v>
      </c>
      <c r="T61" s="45">
        <f t="shared" si="45"/>
        <v>43</v>
      </c>
      <c r="U61" s="45">
        <f t="shared" si="46"/>
        <v>71</v>
      </c>
      <c r="V61" s="48">
        <f t="shared" si="47"/>
        <v>114</v>
      </c>
      <c r="W61" s="41">
        <v>3500</v>
      </c>
      <c r="X61" s="41">
        <v>1563.57</v>
      </c>
      <c r="Y61" s="44">
        <f t="shared" si="48"/>
        <v>0.446734285714286</v>
      </c>
      <c r="Z61" s="45">
        <f t="shared" si="49"/>
        <v>128</v>
      </c>
      <c r="AA61" s="45">
        <f t="shared" si="50"/>
        <v>124</v>
      </c>
      <c r="AB61" s="48">
        <f t="shared" si="51"/>
        <v>252</v>
      </c>
      <c r="AC61" s="41">
        <v>857</v>
      </c>
      <c r="AD61" s="4">
        <v>224.5</v>
      </c>
      <c r="AE61" s="44">
        <f t="shared" si="52"/>
        <v>0.26196032672112</v>
      </c>
      <c r="AF61" s="45">
        <f t="shared" si="53"/>
        <v>84</v>
      </c>
      <c r="AG61" s="45">
        <f t="shared" si="54"/>
        <v>86</v>
      </c>
      <c r="AH61" s="48">
        <f t="shared" si="55"/>
        <v>170</v>
      </c>
      <c r="AI61" s="41">
        <v>2658</v>
      </c>
      <c r="AJ61" s="41">
        <v>940.08</v>
      </c>
      <c r="AK61" s="44">
        <f t="shared" si="56"/>
        <v>0.353679458239278</v>
      </c>
      <c r="AL61" s="45">
        <f t="shared" si="57"/>
        <v>127</v>
      </c>
      <c r="AM61" s="45">
        <f t="shared" si="58"/>
        <v>110</v>
      </c>
      <c r="AN61" s="48">
        <f t="shared" si="59"/>
        <v>237</v>
      </c>
      <c r="AO61" s="41">
        <v>4760</v>
      </c>
      <c r="AP61" s="41">
        <v>2067.8</v>
      </c>
      <c r="AQ61" s="44">
        <f t="shared" si="60"/>
        <v>0.434411764705882</v>
      </c>
      <c r="AR61" s="45">
        <f t="shared" si="61"/>
        <v>130</v>
      </c>
      <c r="AS61" s="45">
        <f t="shared" si="62"/>
        <v>109</v>
      </c>
      <c r="AT61" s="48">
        <f t="shared" si="63"/>
        <v>239</v>
      </c>
      <c r="AU61" s="18">
        <v>1500</v>
      </c>
      <c r="AV61" s="4">
        <v>462.8</v>
      </c>
      <c r="AW61" s="44">
        <f t="shared" si="64"/>
        <v>0.308533333333333</v>
      </c>
      <c r="AX61" s="45">
        <f t="shared" si="65"/>
        <v>99</v>
      </c>
      <c r="AY61" s="45">
        <f t="shared" si="66"/>
        <v>97</v>
      </c>
      <c r="AZ61" s="48">
        <f t="shared" si="67"/>
        <v>196</v>
      </c>
      <c r="BA61" s="18">
        <v>4589</v>
      </c>
      <c r="BB61" s="18">
        <v>1975</v>
      </c>
      <c r="BC61" s="44">
        <f t="shared" si="68"/>
        <v>0.430376988450643</v>
      </c>
      <c r="BD61" s="45">
        <f t="shared" si="69"/>
        <v>114</v>
      </c>
      <c r="BE61" s="45">
        <f t="shared" si="70"/>
        <v>82</v>
      </c>
      <c r="BF61" s="48">
        <f t="shared" si="71"/>
        <v>196</v>
      </c>
    </row>
    <row r="62" customHeight="1" spans="1:58">
      <c r="A62" s="18">
        <v>60</v>
      </c>
      <c r="B62" s="6">
        <v>114286</v>
      </c>
      <c r="C62" s="6" t="s">
        <v>128</v>
      </c>
      <c r="D62" s="6" t="s">
        <v>114</v>
      </c>
      <c r="E62" s="41">
        <v>1658</v>
      </c>
      <c r="F62" s="41">
        <v>281.99</v>
      </c>
      <c r="G62" s="44">
        <f t="shared" si="36"/>
        <v>0.170078407720145</v>
      </c>
      <c r="H62" s="45">
        <f t="shared" si="37"/>
        <v>54</v>
      </c>
      <c r="I62" s="45">
        <f t="shared" si="38"/>
        <v>36</v>
      </c>
      <c r="J62" s="48">
        <f t="shared" si="39"/>
        <v>90</v>
      </c>
      <c r="K62" s="41">
        <v>3081</v>
      </c>
      <c r="L62" s="41">
        <v>2620.04</v>
      </c>
      <c r="M62" s="44">
        <f t="shared" si="40"/>
        <v>0.850386238234339</v>
      </c>
      <c r="N62" s="45">
        <f t="shared" si="41"/>
        <v>55</v>
      </c>
      <c r="O62" s="45">
        <f t="shared" si="42"/>
        <v>73</v>
      </c>
      <c r="P62" s="48">
        <f t="shared" si="43"/>
        <v>128</v>
      </c>
      <c r="Q62" s="41">
        <v>4379</v>
      </c>
      <c r="R62" s="41">
        <v>3266.5</v>
      </c>
      <c r="S62" s="44">
        <f t="shared" si="44"/>
        <v>0.74594656314227</v>
      </c>
      <c r="T62" s="45">
        <f t="shared" si="45"/>
        <v>49</v>
      </c>
      <c r="U62" s="45">
        <f t="shared" si="46"/>
        <v>40</v>
      </c>
      <c r="V62" s="48">
        <f t="shared" si="47"/>
        <v>89</v>
      </c>
      <c r="W62" s="41">
        <v>3500</v>
      </c>
      <c r="X62" s="41">
        <v>3719.93</v>
      </c>
      <c r="Y62" s="44">
        <f t="shared" si="48"/>
        <v>1.06283714285714</v>
      </c>
      <c r="Z62" s="45">
        <f t="shared" si="49"/>
        <v>58</v>
      </c>
      <c r="AA62" s="45">
        <f t="shared" si="50"/>
        <v>57</v>
      </c>
      <c r="AB62" s="48">
        <f t="shared" si="51"/>
        <v>115</v>
      </c>
      <c r="AC62" s="41">
        <v>857</v>
      </c>
      <c r="AD62" s="4">
        <v>752.11</v>
      </c>
      <c r="AE62" s="44">
        <f t="shared" si="52"/>
        <v>0.877607934655776</v>
      </c>
      <c r="AF62" s="45">
        <f t="shared" si="53"/>
        <v>5</v>
      </c>
      <c r="AG62" s="45">
        <f t="shared" si="54"/>
        <v>11</v>
      </c>
      <c r="AH62" s="48">
        <f t="shared" si="55"/>
        <v>16</v>
      </c>
      <c r="AI62" s="41">
        <v>2094</v>
      </c>
      <c r="AJ62" s="41">
        <v>2147.42</v>
      </c>
      <c r="AK62" s="44">
        <f t="shared" si="56"/>
        <v>1.02551098376313</v>
      </c>
      <c r="AL62" s="45">
        <f t="shared" si="57"/>
        <v>52</v>
      </c>
      <c r="AM62" s="45">
        <f t="shared" si="58"/>
        <v>61</v>
      </c>
      <c r="AN62" s="48">
        <f t="shared" si="59"/>
        <v>113</v>
      </c>
      <c r="AO62" s="41">
        <v>3400</v>
      </c>
      <c r="AP62" s="41">
        <v>4782.88</v>
      </c>
      <c r="AQ62" s="44">
        <f t="shared" si="60"/>
        <v>1.40672941176471</v>
      </c>
      <c r="AR62" s="45">
        <f t="shared" si="61"/>
        <v>18</v>
      </c>
      <c r="AS62" s="45">
        <f t="shared" si="62"/>
        <v>40</v>
      </c>
      <c r="AT62" s="48">
        <f t="shared" si="63"/>
        <v>58</v>
      </c>
      <c r="AU62" s="18">
        <v>1500</v>
      </c>
      <c r="AV62" s="4">
        <v>1103.61</v>
      </c>
      <c r="AW62" s="44">
        <f t="shared" si="64"/>
        <v>0.73574</v>
      </c>
      <c r="AX62" s="45">
        <f t="shared" si="65"/>
        <v>25</v>
      </c>
      <c r="AY62" s="45">
        <f t="shared" si="66"/>
        <v>27</v>
      </c>
      <c r="AZ62" s="48">
        <f t="shared" si="67"/>
        <v>52</v>
      </c>
      <c r="BA62" s="18">
        <v>1585</v>
      </c>
      <c r="BB62" s="18">
        <v>5123.56</v>
      </c>
      <c r="BC62" s="44">
        <f t="shared" si="68"/>
        <v>3.23252996845426</v>
      </c>
      <c r="BD62" s="45">
        <f t="shared" si="69"/>
        <v>10</v>
      </c>
      <c r="BE62" s="45">
        <f t="shared" si="70"/>
        <v>26</v>
      </c>
      <c r="BF62" s="48">
        <f t="shared" si="71"/>
        <v>36</v>
      </c>
    </row>
    <row r="63" customHeight="1" spans="1:58">
      <c r="A63" s="18">
        <v>61</v>
      </c>
      <c r="B63" s="6">
        <v>102565</v>
      </c>
      <c r="C63" s="6" t="s">
        <v>129</v>
      </c>
      <c r="D63" s="6" t="s">
        <v>83</v>
      </c>
      <c r="E63" s="41">
        <v>1291</v>
      </c>
      <c r="F63" s="41">
        <v>96</v>
      </c>
      <c r="G63" s="44">
        <f t="shared" si="36"/>
        <v>0.0743609604957397</v>
      </c>
      <c r="H63" s="45">
        <f t="shared" si="37"/>
        <v>88</v>
      </c>
      <c r="I63" s="45">
        <f t="shared" si="38"/>
        <v>84</v>
      </c>
      <c r="J63" s="48">
        <f t="shared" si="39"/>
        <v>172</v>
      </c>
      <c r="K63" s="41">
        <v>3081</v>
      </c>
      <c r="L63" s="41">
        <v>2724.64</v>
      </c>
      <c r="M63" s="44">
        <f t="shared" si="40"/>
        <v>0.884336254462837</v>
      </c>
      <c r="N63" s="45">
        <f t="shared" si="41"/>
        <v>47</v>
      </c>
      <c r="O63" s="45">
        <f t="shared" si="42"/>
        <v>69</v>
      </c>
      <c r="P63" s="48">
        <f t="shared" si="43"/>
        <v>116</v>
      </c>
      <c r="Q63" s="41">
        <v>3446</v>
      </c>
      <c r="R63" s="41">
        <v>3604.45</v>
      </c>
      <c r="S63" s="44">
        <f t="shared" si="44"/>
        <v>1.04598084735926</v>
      </c>
      <c r="T63" s="45">
        <f t="shared" si="45"/>
        <v>4</v>
      </c>
      <c r="U63" s="45">
        <f t="shared" si="46"/>
        <v>33</v>
      </c>
      <c r="V63" s="48">
        <f t="shared" si="47"/>
        <v>37</v>
      </c>
      <c r="W63" s="41">
        <v>3500</v>
      </c>
      <c r="X63" s="41">
        <v>3932.27000000001</v>
      </c>
      <c r="Y63" s="44">
        <f t="shared" si="48"/>
        <v>1.12350571428572</v>
      </c>
      <c r="Z63" s="45">
        <f t="shared" si="49"/>
        <v>52</v>
      </c>
      <c r="AA63" s="45">
        <f t="shared" si="50"/>
        <v>55</v>
      </c>
      <c r="AB63" s="48">
        <f t="shared" si="51"/>
        <v>107</v>
      </c>
      <c r="AC63" s="41">
        <v>857</v>
      </c>
      <c r="AD63" s="4">
        <v>419.8</v>
      </c>
      <c r="AE63" s="44">
        <f t="shared" si="52"/>
        <v>0.489848308051342</v>
      </c>
      <c r="AF63" s="45">
        <f t="shared" si="53"/>
        <v>26</v>
      </c>
      <c r="AG63" s="45">
        <f t="shared" si="54"/>
        <v>39</v>
      </c>
      <c r="AH63" s="48">
        <f t="shared" si="55"/>
        <v>65</v>
      </c>
      <c r="AI63" s="41">
        <v>2530</v>
      </c>
      <c r="AJ63" s="41">
        <v>2777.59</v>
      </c>
      <c r="AK63" s="44">
        <f t="shared" si="56"/>
        <v>1.09786166007905</v>
      </c>
      <c r="AL63" s="45">
        <f t="shared" si="57"/>
        <v>43</v>
      </c>
      <c r="AM63" s="45">
        <f t="shared" si="58"/>
        <v>35</v>
      </c>
      <c r="AN63" s="48">
        <f t="shared" si="59"/>
        <v>78</v>
      </c>
      <c r="AO63" s="41">
        <v>3400</v>
      </c>
      <c r="AP63" s="41">
        <v>2366.2</v>
      </c>
      <c r="AQ63" s="44">
        <f t="shared" si="60"/>
        <v>0.695941176470588</v>
      </c>
      <c r="AR63" s="45">
        <f t="shared" si="61"/>
        <v>92</v>
      </c>
      <c r="AS63" s="45">
        <f t="shared" si="62"/>
        <v>103</v>
      </c>
      <c r="AT63" s="48">
        <f t="shared" si="63"/>
        <v>195</v>
      </c>
      <c r="AU63" s="18">
        <v>1500</v>
      </c>
      <c r="AV63" s="4">
        <v>491.89</v>
      </c>
      <c r="AW63" s="44">
        <f t="shared" si="64"/>
        <v>0.327926666666667</v>
      </c>
      <c r="AX63" s="45">
        <f t="shared" si="65"/>
        <v>95</v>
      </c>
      <c r="AY63" s="45">
        <f t="shared" si="66"/>
        <v>92</v>
      </c>
      <c r="AZ63" s="48">
        <f t="shared" si="67"/>
        <v>187</v>
      </c>
      <c r="BA63" s="18">
        <v>5216</v>
      </c>
      <c r="BB63" s="18">
        <v>4416.05</v>
      </c>
      <c r="BC63" s="44">
        <f t="shared" si="68"/>
        <v>0.846635352760736</v>
      </c>
      <c r="BD63" s="45">
        <f t="shared" si="69"/>
        <v>83</v>
      </c>
      <c r="BE63" s="45">
        <f t="shared" si="70"/>
        <v>30</v>
      </c>
      <c r="BF63" s="48">
        <f t="shared" si="71"/>
        <v>113</v>
      </c>
    </row>
    <row r="64" customHeight="1" spans="1:58">
      <c r="A64" s="18">
        <v>62</v>
      </c>
      <c r="B64" s="6">
        <v>101453</v>
      </c>
      <c r="C64" s="6" t="s">
        <v>130</v>
      </c>
      <c r="D64" s="6" t="s">
        <v>114</v>
      </c>
      <c r="E64" s="41">
        <v>941</v>
      </c>
      <c r="F64" s="41">
        <v>0</v>
      </c>
      <c r="G64" s="44">
        <f t="shared" si="36"/>
        <v>0</v>
      </c>
      <c r="H64" s="45">
        <f t="shared" si="37"/>
        <v>102</v>
      </c>
      <c r="I64" s="45">
        <f t="shared" si="38"/>
        <v>106</v>
      </c>
      <c r="J64" s="48">
        <f t="shared" si="39"/>
        <v>208</v>
      </c>
      <c r="K64" s="41">
        <v>3303</v>
      </c>
      <c r="L64" s="41">
        <v>3360.05</v>
      </c>
      <c r="M64" s="44">
        <f t="shared" si="40"/>
        <v>1.01727217680896</v>
      </c>
      <c r="N64" s="45">
        <f t="shared" si="41"/>
        <v>21</v>
      </c>
      <c r="O64" s="45">
        <f t="shared" si="42"/>
        <v>47</v>
      </c>
      <c r="P64" s="48">
        <f t="shared" si="43"/>
        <v>68</v>
      </c>
      <c r="Q64" s="41">
        <v>5705</v>
      </c>
      <c r="R64" s="41">
        <v>2855.6</v>
      </c>
      <c r="S64" s="44">
        <f t="shared" si="44"/>
        <v>0.500543382997371</v>
      </c>
      <c r="T64" s="45">
        <f t="shared" si="45"/>
        <v>111</v>
      </c>
      <c r="U64" s="45">
        <f t="shared" si="46"/>
        <v>54</v>
      </c>
      <c r="V64" s="48">
        <f t="shared" si="47"/>
        <v>165</v>
      </c>
      <c r="W64" s="41">
        <v>3500</v>
      </c>
      <c r="X64" s="41">
        <v>3964.92</v>
      </c>
      <c r="Y64" s="44">
        <f t="shared" si="48"/>
        <v>1.13283428571429</v>
      </c>
      <c r="Z64" s="45">
        <f t="shared" si="49"/>
        <v>50</v>
      </c>
      <c r="AA64" s="45">
        <f t="shared" si="50"/>
        <v>53</v>
      </c>
      <c r="AB64" s="48">
        <f t="shared" si="51"/>
        <v>103</v>
      </c>
      <c r="AC64" s="41">
        <v>1143</v>
      </c>
      <c r="AD64" s="4">
        <v>688.83</v>
      </c>
      <c r="AE64" s="44">
        <f t="shared" si="52"/>
        <v>0.602650918635171</v>
      </c>
      <c r="AF64" s="45">
        <f t="shared" si="53"/>
        <v>18</v>
      </c>
      <c r="AG64" s="45">
        <f t="shared" si="54"/>
        <v>13</v>
      </c>
      <c r="AH64" s="48">
        <f t="shared" si="55"/>
        <v>31</v>
      </c>
      <c r="AI64" s="41">
        <v>1800</v>
      </c>
      <c r="AJ64" s="41">
        <v>2205.58</v>
      </c>
      <c r="AK64" s="44">
        <f t="shared" si="56"/>
        <v>1.22532222222222</v>
      </c>
      <c r="AL64" s="45">
        <f t="shared" si="57"/>
        <v>34</v>
      </c>
      <c r="AM64" s="45">
        <f t="shared" si="58"/>
        <v>57</v>
      </c>
      <c r="AN64" s="48">
        <f t="shared" si="59"/>
        <v>91</v>
      </c>
      <c r="AO64" s="41">
        <v>4760</v>
      </c>
      <c r="AP64" s="41">
        <v>6219.41</v>
      </c>
      <c r="AQ64" s="44">
        <f t="shared" si="60"/>
        <v>1.3065987394958</v>
      </c>
      <c r="AR64" s="45">
        <f t="shared" si="61"/>
        <v>25</v>
      </c>
      <c r="AS64" s="45">
        <f t="shared" si="62"/>
        <v>24</v>
      </c>
      <c r="AT64" s="48">
        <f t="shared" si="63"/>
        <v>49</v>
      </c>
      <c r="AU64" s="18">
        <v>1500</v>
      </c>
      <c r="AV64" s="4">
        <v>712.32</v>
      </c>
      <c r="AW64" s="44">
        <f t="shared" si="64"/>
        <v>0.47488</v>
      </c>
      <c r="AX64" s="45">
        <f t="shared" si="65"/>
        <v>68</v>
      </c>
      <c r="AY64" s="45">
        <f t="shared" si="66"/>
        <v>62</v>
      </c>
      <c r="AZ64" s="48">
        <f t="shared" si="67"/>
        <v>130</v>
      </c>
      <c r="BA64" s="18">
        <v>9635</v>
      </c>
      <c r="BB64" s="18">
        <v>6520</v>
      </c>
      <c r="BC64" s="44">
        <f t="shared" si="68"/>
        <v>0.676699532952776</v>
      </c>
      <c r="BD64" s="45">
        <f t="shared" si="69"/>
        <v>98</v>
      </c>
      <c r="BE64" s="45">
        <f t="shared" si="70"/>
        <v>19</v>
      </c>
      <c r="BF64" s="48">
        <f t="shared" si="71"/>
        <v>117</v>
      </c>
    </row>
    <row r="65" customHeight="1" spans="1:58">
      <c r="A65" s="18">
        <v>63</v>
      </c>
      <c r="B65" s="6">
        <v>716</v>
      </c>
      <c r="C65" s="46" t="s">
        <v>131</v>
      </c>
      <c r="D65" s="6" t="s">
        <v>92</v>
      </c>
      <c r="E65" s="41">
        <v>0</v>
      </c>
      <c r="F65" s="41">
        <v>194</v>
      </c>
      <c r="G65" s="47">
        <v>0</v>
      </c>
      <c r="H65" s="45">
        <f t="shared" si="37"/>
        <v>102</v>
      </c>
      <c r="I65" s="45">
        <f t="shared" si="38"/>
        <v>50</v>
      </c>
      <c r="J65" s="48">
        <f t="shared" si="39"/>
        <v>152</v>
      </c>
      <c r="K65" s="41">
        <v>3081</v>
      </c>
      <c r="L65" s="41">
        <v>2396.91</v>
      </c>
      <c r="M65" s="44">
        <f t="shared" si="40"/>
        <v>0.777964946445959</v>
      </c>
      <c r="N65" s="45">
        <f t="shared" si="41"/>
        <v>72</v>
      </c>
      <c r="O65" s="45">
        <f t="shared" si="42"/>
        <v>83</v>
      </c>
      <c r="P65" s="48">
        <f t="shared" si="43"/>
        <v>155</v>
      </c>
      <c r="Q65" s="41">
        <v>3261</v>
      </c>
      <c r="R65" s="41">
        <v>2295</v>
      </c>
      <c r="S65" s="44">
        <f t="shared" si="44"/>
        <v>0.703771849126035</v>
      </c>
      <c r="T65" s="45">
        <f t="shared" si="45"/>
        <v>60</v>
      </c>
      <c r="U65" s="45">
        <f t="shared" si="46"/>
        <v>79</v>
      </c>
      <c r="V65" s="48">
        <f t="shared" si="47"/>
        <v>139</v>
      </c>
      <c r="W65" s="41">
        <v>3500</v>
      </c>
      <c r="X65" s="41">
        <v>3986.07</v>
      </c>
      <c r="Y65" s="44">
        <f t="shared" si="48"/>
        <v>1.13887714285714</v>
      </c>
      <c r="Z65" s="45">
        <f t="shared" si="49"/>
        <v>49</v>
      </c>
      <c r="AA65" s="45">
        <f t="shared" si="50"/>
        <v>52</v>
      </c>
      <c r="AB65" s="48">
        <f t="shared" si="51"/>
        <v>101</v>
      </c>
      <c r="AC65" s="41">
        <v>857</v>
      </c>
      <c r="AD65" s="4">
        <v>266.6</v>
      </c>
      <c r="AE65" s="44">
        <f t="shared" si="52"/>
        <v>0.311085180863477</v>
      </c>
      <c r="AF65" s="45">
        <f t="shared" si="53"/>
        <v>67</v>
      </c>
      <c r="AG65" s="45">
        <f t="shared" si="54"/>
        <v>72</v>
      </c>
      <c r="AH65" s="48">
        <f t="shared" si="55"/>
        <v>139</v>
      </c>
      <c r="AI65" s="41">
        <v>3000</v>
      </c>
      <c r="AJ65" s="41">
        <v>608.85</v>
      </c>
      <c r="AK65" s="44">
        <f t="shared" si="56"/>
        <v>0.20295</v>
      </c>
      <c r="AL65" s="45">
        <f t="shared" si="57"/>
        <v>136</v>
      </c>
      <c r="AM65" s="45">
        <f t="shared" si="58"/>
        <v>123</v>
      </c>
      <c r="AN65" s="48">
        <f t="shared" si="59"/>
        <v>259</v>
      </c>
      <c r="AO65" s="41">
        <v>4167</v>
      </c>
      <c r="AP65" s="41">
        <v>3575</v>
      </c>
      <c r="AQ65" s="44">
        <f t="shared" si="60"/>
        <v>0.857931365490761</v>
      </c>
      <c r="AR65" s="45">
        <f t="shared" si="61"/>
        <v>75</v>
      </c>
      <c r="AS65" s="45">
        <f t="shared" si="62"/>
        <v>64</v>
      </c>
      <c r="AT65" s="48">
        <f t="shared" si="63"/>
        <v>139</v>
      </c>
      <c r="AU65" s="18">
        <v>1500</v>
      </c>
      <c r="AV65" s="4">
        <v>450.5</v>
      </c>
      <c r="AW65" s="44">
        <f t="shared" si="64"/>
        <v>0.300333333333333</v>
      </c>
      <c r="AX65" s="45">
        <f t="shared" si="65"/>
        <v>102</v>
      </c>
      <c r="AY65" s="45">
        <f t="shared" si="66"/>
        <v>100</v>
      </c>
      <c r="AZ65" s="48">
        <f t="shared" si="67"/>
        <v>202</v>
      </c>
      <c r="BA65" s="18">
        <v>1716</v>
      </c>
      <c r="BB65" s="18">
        <v>5235</v>
      </c>
      <c r="BC65" s="44">
        <f t="shared" si="68"/>
        <v>3.0506993006993</v>
      </c>
      <c r="BD65" s="45">
        <f t="shared" si="69"/>
        <v>11</v>
      </c>
      <c r="BE65" s="45">
        <f t="shared" si="70"/>
        <v>24</v>
      </c>
      <c r="BF65" s="48">
        <f t="shared" si="71"/>
        <v>35</v>
      </c>
    </row>
    <row r="66" customHeight="1" spans="1:58">
      <c r="A66" s="18">
        <v>64</v>
      </c>
      <c r="B66" s="6">
        <v>721</v>
      </c>
      <c r="C66" s="6" t="s">
        <v>132</v>
      </c>
      <c r="D66" s="6" t="s">
        <v>92</v>
      </c>
      <c r="E66" s="41">
        <v>948</v>
      </c>
      <c r="F66" s="41">
        <v>169</v>
      </c>
      <c r="G66" s="44">
        <f t="shared" si="36"/>
        <v>0.178270042194093</v>
      </c>
      <c r="H66" s="45">
        <f t="shared" si="37"/>
        <v>51</v>
      </c>
      <c r="I66" s="45">
        <f t="shared" si="38"/>
        <v>54</v>
      </c>
      <c r="J66" s="48">
        <f t="shared" si="39"/>
        <v>105</v>
      </c>
      <c r="K66" s="41">
        <v>3081</v>
      </c>
      <c r="L66" s="41">
        <v>3481.88</v>
      </c>
      <c r="M66" s="44">
        <f t="shared" si="40"/>
        <v>1.13011359948069</v>
      </c>
      <c r="N66" s="45">
        <f t="shared" si="41"/>
        <v>6</v>
      </c>
      <c r="O66" s="45">
        <f t="shared" si="42"/>
        <v>40</v>
      </c>
      <c r="P66" s="48">
        <f t="shared" si="43"/>
        <v>46</v>
      </c>
      <c r="Q66" s="41">
        <v>3273</v>
      </c>
      <c r="R66" s="41">
        <v>2489.68</v>
      </c>
      <c r="S66" s="44">
        <f t="shared" si="44"/>
        <v>0.760672166208372</v>
      </c>
      <c r="T66" s="45">
        <f t="shared" si="45"/>
        <v>44</v>
      </c>
      <c r="U66" s="45">
        <f t="shared" si="46"/>
        <v>70</v>
      </c>
      <c r="V66" s="48">
        <f t="shared" si="47"/>
        <v>114</v>
      </c>
      <c r="W66" s="41">
        <v>3500</v>
      </c>
      <c r="X66" s="41">
        <v>2920.65</v>
      </c>
      <c r="Y66" s="44">
        <f t="shared" si="48"/>
        <v>0.834471428571429</v>
      </c>
      <c r="Z66" s="45">
        <f t="shared" si="49"/>
        <v>81</v>
      </c>
      <c r="AA66" s="45">
        <f t="shared" si="50"/>
        <v>80</v>
      </c>
      <c r="AB66" s="48">
        <f t="shared" si="51"/>
        <v>161</v>
      </c>
      <c r="AC66" s="41">
        <v>857</v>
      </c>
      <c r="AD66" s="4">
        <v>527.5</v>
      </c>
      <c r="AE66" s="44">
        <f t="shared" si="52"/>
        <v>0.615519253208868</v>
      </c>
      <c r="AF66" s="45">
        <f t="shared" si="53"/>
        <v>16</v>
      </c>
      <c r="AG66" s="45">
        <f t="shared" si="54"/>
        <v>28</v>
      </c>
      <c r="AH66" s="48">
        <f t="shared" si="55"/>
        <v>44</v>
      </c>
      <c r="AI66" s="41">
        <v>2096</v>
      </c>
      <c r="AJ66" s="41">
        <v>1773.9</v>
      </c>
      <c r="AK66" s="44">
        <f t="shared" si="56"/>
        <v>0.846326335877863</v>
      </c>
      <c r="AL66" s="45">
        <f t="shared" si="57"/>
        <v>70</v>
      </c>
      <c r="AM66" s="45">
        <f t="shared" si="58"/>
        <v>72</v>
      </c>
      <c r="AN66" s="48">
        <f t="shared" si="59"/>
        <v>142</v>
      </c>
      <c r="AO66" s="41">
        <v>3400</v>
      </c>
      <c r="AP66" s="41">
        <v>4407.4</v>
      </c>
      <c r="AQ66" s="44">
        <f t="shared" si="60"/>
        <v>1.29629411764706</v>
      </c>
      <c r="AR66" s="45">
        <f t="shared" si="61"/>
        <v>26</v>
      </c>
      <c r="AS66" s="45">
        <f t="shared" si="62"/>
        <v>46</v>
      </c>
      <c r="AT66" s="48">
        <f t="shared" si="63"/>
        <v>72</v>
      </c>
      <c r="AU66" s="18">
        <v>1500</v>
      </c>
      <c r="AV66" s="4">
        <v>1071</v>
      </c>
      <c r="AW66" s="44">
        <f t="shared" si="64"/>
        <v>0.714</v>
      </c>
      <c r="AX66" s="45">
        <f t="shared" si="65"/>
        <v>31</v>
      </c>
      <c r="AY66" s="45">
        <f t="shared" si="66"/>
        <v>33</v>
      </c>
      <c r="AZ66" s="48">
        <f t="shared" si="67"/>
        <v>64</v>
      </c>
      <c r="BA66" s="18">
        <v>1000</v>
      </c>
      <c r="BB66" s="18">
        <v>1099.01</v>
      </c>
      <c r="BC66" s="44">
        <f t="shared" si="68"/>
        <v>1.09901</v>
      </c>
      <c r="BD66" s="45">
        <f t="shared" si="69"/>
        <v>63</v>
      </c>
      <c r="BE66" s="45">
        <f t="shared" si="70"/>
        <v>112</v>
      </c>
      <c r="BF66" s="48">
        <f t="shared" si="71"/>
        <v>175</v>
      </c>
    </row>
    <row r="67" customHeight="1" spans="1:58">
      <c r="A67" s="18">
        <v>65</v>
      </c>
      <c r="B67" s="6">
        <v>598</v>
      </c>
      <c r="C67" s="6" t="s">
        <v>25</v>
      </c>
      <c r="D67" s="6" t="s">
        <v>84</v>
      </c>
      <c r="E67" s="41">
        <v>1061</v>
      </c>
      <c r="F67" s="41">
        <v>0</v>
      </c>
      <c r="G67" s="44">
        <f t="shared" si="36"/>
        <v>0</v>
      </c>
      <c r="H67" s="45">
        <f t="shared" si="37"/>
        <v>102</v>
      </c>
      <c r="I67" s="45">
        <f t="shared" si="38"/>
        <v>106</v>
      </c>
      <c r="J67" s="48">
        <f t="shared" si="39"/>
        <v>208</v>
      </c>
      <c r="K67" s="41">
        <v>5424</v>
      </c>
      <c r="L67" s="41">
        <v>3715.43</v>
      </c>
      <c r="M67" s="44">
        <f t="shared" si="40"/>
        <v>0.684998156342183</v>
      </c>
      <c r="N67" s="45">
        <f t="shared" si="41"/>
        <v>98</v>
      </c>
      <c r="O67" s="45">
        <f t="shared" si="42"/>
        <v>29</v>
      </c>
      <c r="P67" s="48">
        <f t="shared" si="43"/>
        <v>127</v>
      </c>
      <c r="Q67" s="41">
        <v>5000</v>
      </c>
      <c r="R67" s="41">
        <v>5650.49000000001</v>
      </c>
      <c r="S67" s="44">
        <f t="shared" si="44"/>
        <v>1.130098</v>
      </c>
      <c r="T67" s="45">
        <f t="shared" si="45"/>
        <v>2</v>
      </c>
      <c r="U67" s="45">
        <f t="shared" si="46"/>
        <v>5</v>
      </c>
      <c r="V67" s="48">
        <f t="shared" si="47"/>
        <v>7</v>
      </c>
      <c r="W67" s="41">
        <v>3500</v>
      </c>
      <c r="X67" s="41">
        <v>5640.33000000001</v>
      </c>
      <c r="Y67" s="44">
        <f t="shared" si="48"/>
        <v>1.61152285714286</v>
      </c>
      <c r="Z67" s="45">
        <f t="shared" si="49"/>
        <v>16</v>
      </c>
      <c r="AA67" s="45">
        <f t="shared" si="50"/>
        <v>26</v>
      </c>
      <c r="AB67" s="48">
        <f t="shared" si="51"/>
        <v>42</v>
      </c>
      <c r="AC67" s="41">
        <v>1260</v>
      </c>
      <c r="AD67" s="4">
        <v>1312.27</v>
      </c>
      <c r="AE67" s="44">
        <f t="shared" si="52"/>
        <v>1.04148412698413</v>
      </c>
      <c r="AF67" s="45">
        <f t="shared" si="53"/>
        <v>3</v>
      </c>
      <c r="AG67" s="45">
        <f t="shared" si="54"/>
        <v>5</v>
      </c>
      <c r="AH67" s="48">
        <f t="shared" si="55"/>
        <v>8</v>
      </c>
      <c r="AI67" s="41">
        <v>2800</v>
      </c>
      <c r="AJ67" s="41">
        <v>1496.3</v>
      </c>
      <c r="AK67" s="44">
        <f t="shared" si="56"/>
        <v>0.534392857142857</v>
      </c>
      <c r="AL67" s="45">
        <f t="shared" si="57"/>
        <v>103</v>
      </c>
      <c r="AM67" s="45">
        <f t="shared" si="58"/>
        <v>86</v>
      </c>
      <c r="AN67" s="48">
        <f t="shared" si="59"/>
        <v>189</v>
      </c>
      <c r="AO67" s="41">
        <v>3400</v>
      </c>
      <c r="AP67" s="41">
        <v>3820</v>
      </c>
      <c r="AQ67" s="44">
        <f t="shared" si="60"/>
        <v>1.12352941176471</v>
      </c>
      <c r="AR67" s="45">
        <f t="shared" si="61"/>
        <v>50</v>
      </c>
      <c r="AS67" s="45">
        <f t="shared" si="62"/>
        <v>59</v>
      </c>
      <c r="AT67" s="48">
        <f t="shared" si="63"/>
        <v>109</v>
      </c>
      <c r="AU67" s="18">
        <v>1500</v>
      </c>
      <c r="AV67" s="4">
        <v>697.88</v>
      </c>
      <c r="AW67" s="44">
        <f t="shared" si="64"/>
        <v>0.465253333333333</v>
      </c>
      <c r="AX67" s="45">
        <f t="shared" si="65"/>
        <v>73</v>
      </c>
      <c r="AY67" s="45">
        <f t="shared" si="66"/>
        <v>65</v>
      </c>
      <c r="AZ67" s="48">
        <f t="shared" si="67"/>
        <v>138</v>
      </c>
      <c r="BA67" s="18">
        <v>1663</v>
      </c>
      <c r="BB67" s="18">
        <v>2085.6</v>
      </c>
      <c r="BC67" s="44">
        <f t="shared" si="68"/>
        <v>1.25411906193626</v>
      </c>
      <c r="BD67" s="45">
        <f t="shared" si="69"/>
        <v>55</v>
      </c>
      <c r="BE67" s="45">
        <f t="shared" si="70"/>
        <v>79</v>
      </c>
      <c r="BF67" s="48">
        <f t="shared" si="71"/>
        <v>134</v>
      </c>
    </row>
    <row r="68" customHeight="1" spans="1:58">
      <c r="A68" s="18">
        <v>66</v>
      </c>
      <c r="B68" s="6">
        <v>539</v>
      </c>
      <c r="C68" s="46" t="s">
        <v>133</v>
      </c>
      <c r="D68" s="6" t="s">
        <v>92</v>
      </c>
      <c r="E68" s="41">
        <v>0</v>
      </c>
      <c r="F68" s="41">
        <v>0</v>
      </c>
      <c r="G68" s="47">
        <v>0</v>
      </c>
      <c r="H68" s="45">
        <f t="shared" ref="H68:H99" si="72">RANK(G68,G$3:G$145)</f>
        <v>102</v>
      </c>
      <c r="I68" s="45">
        <f t="shared" ref="I68:I99" si="73">RANK(F68,F$3:F$145)</f>
        <v>106</v>
      </c>
      <c r="J68" s="48">
        <f t="shared" ref="J68:J99" si="74">H68+I68</f>
        <v>208</v>
      </c>
      <c r="K68" s="41">
        <v>3081</v>
      </c>
      <c r="L68" s="41">
        <v>2077.48</v>
      </c>
      <c r="M68" s="44">
        <f t="shared" ref="M68:M99" si="75">L68/K68</f>
        <v>0.674287568971113</v>
      </c>
      <c r="N68" s="45">
        <f t="shared" ref="N68:N99" si="76">RANK(M68,M$3:M$145)</f>
        <v>100</v>
      </c>
      <c r="O68" s="45">
        <f t="shared" ref="O68:O99" si="77">RANK(L68,L$3:L$145)</f>
        <v>96</v>
      </c>
      <c r="P68" s="48">
        <f t="shared" ref="P68:P99" si="78">N68+O68</f>
        <v>196</v>
      </c>
      <c r="Q68" s="41">
        <v>3261</v>
      </c>
      <c r="R68" s="41">
        <v>1789.77</v>
      </c>
      <c r="S68" s="44">
        <f t="shared" ref="S68:S99" si="79">R68/Q68</f>
        <v>0.548840846366145</v>
      </c>
      <c r="T68" s="45">
        <f t="shared" ref="T68:T99" si="80">RANK(S68,S$3:S$145)</f>
        <v>102</v>
      </c>
      <c r="U68" s="45">
        <f t="shared" ref="U68:U99" si="81">RANK(R68,R$3:R$145)</f>
        <v>104</v>
      </c>
      <c r="V68" s="48">
        <f t="shared" ref="V68:V99" si="82">T68+U68</f>
        <v>206</v>
      </c>
      <c r="W68" s="41">
        <v>3500</v>
      </c>
      <c r="X68" s="41">
        <v>2717.24</v>
      </c>
      <c r="Y68" s="44">
        <f t="shared" ref="Y68:Y99" si="83">X68/W68</f>
        <v>0.776354285714286</v>
      </c>
      <c r="Z68" s="45">
        <f t="shared" ref="Z68:Z99" si="84">RANK(Y68,Y$3:Y$145)</f>
        <v>87</v>
      </c>
      <c r="AA68" s="45">
        <f t="shared" ref="AA68:AA99" si="85">RANK(X68,X$3:X$145)</f>
        <v>83</v>
      </c>
      <c r="AB68" s="48">
        <f t="shared" ref="AB68:AB99" si="86">Z68+AA68</f>
        <v>170</v>
      </c>
      <c r="AC68" s="41">
        <v>857</v>
      </c>
      <c r="AD68" s="4">
        <v>256.6</v>
      </c>
      <c r="AE68" s="44">
        <f t="shared" ref="AE68:AE99" si="87">AD68/AC68</f>
        <v>0.299416569428238</v>
      </c>
      <c r="AF68" s="45">
        <f t="shared" ref="AF68:AF99" si="88">RANK(AE68,AE$3:AE$145)</f>
        <v>73</v>
      </c>
      <c r="AG68" s="45">
        <f t="shared" ref="AG68:AG99" si="89">RANK(AD68,AD$3:AD$145)</f>
        <v>76</v>
      </c>
      <c r="AH68" s="48">
        <f t="shared" ref="AH68:AH99" si="90">AF68+AG68</f>
        <v>149</v>
      </c>
      <c r="AI68" s="41">
        <v>1200</v>
      </c>
      <c r="AJ68" s="41">
        <v>1261.6</v>
      </c>
      <c r="AK68" s="44">
        <f t="shared" ref="AK68:AK99" si="91">AJ68/AI68</f>
        <v>1.05133333333333</v>
      </c>
      <c r="AL68" s="45">
        <f t="shared" ref="AL68:AL99" si="92">RANK(AK68,AK$3:AK$145)</f>
        <v>50</v>
      </c>
      <c r="AM68" s="45">
        <f t="shared" ref="AM68:AM99" si="93">RANK(AJ68,AJ$3:AJ$145)</f>
        <v>96</v>
      </c>
      <c r="AN68" s="48">
        <f t="shared" ref="AN68:AN99" si="94">AL68+AM68</f>
        <v>146</v>
      </c>
      <c r="AO68" s="41">
        <v>3400</v>
      </c>
      <c r="AP68" s="41">
        <v>1492</v>
      </c>
      <c r="AQ68" s="44">
        <f t="shared" ref="AQ68:AQ99" si="95">AP68/AO68</f>
        <v>0.438823529411765</v>
      </c>
      <c r="AR68" s="45">
        <f t="shared" ref="AR68:AR99" si="96">RANK(AQ68,AQ$3:AQ$145)</f>
        <v>129</v>
      </c>
      <c r="AS68" s="45">
        <f t="shared" ref="AS68:AS99" si="97">RANK(AP68,AP$3:AP$145)</f>
        <v>126</v>
      </c>
      <c r="AT68" s="48">
        <f t="shared" ref="AT68:AT99" si="98">AR68+AS68</f>
        <v>255</v>
      </c>
      <c r="AU68" s="18">
        <v>1500</v>
      </c>
      <c r="AV68" s="4">
        <v>406.17</v>
      </c>
      <c r="AW68" s="44">
        <f t="shared" ref="AW68:AW99" si="99">AV68/AU68</f>
        <v>0.27078</v>
      </c>
      <c r="AX68" s="45">
        <f t="shared" ref="AX68:AX99" si="100">RANK(AW68,AW$3:AW$145)</f>
        <v>111</v>
      </c>
      <c r="AY68" s="45">
        <f t="shared" ref="AY68:AY99" si="101">RANK(AV68,AV$3:AV$145)</f>
        <v>106</v>
      </c>
      <c r="AZ68" s="48">
        <f t="shared" ref="AZ68:AZ99" si="102">AX68+AY68</f>
        <v>217</v>
      </c>
      <c r="BA68" s="18">
        <v>1000</v>
      </c>
      <c r="BB68" s="18">
        <v>1805.81</v>
      </c>
      <c r="BC68" s="44">
        <f t="shared" ref="BC68:BC99" si="103">BB68/BA68</f>
        <v>1.80581</v>
      </c>
      <c r="BD68" s="45">
        <f t="shared" ref="BD68:BD99" si="104">RANK(BC68,BC$3:BC$145)</f>
        <v>34</v>
      </c>
      <c r="BE68" s="45">
        <f t="shared" ref="BE68:BE99" si="105">RANK(BB68,BB$3:BB$145)</f>
        <v>88</v>
      </c>
      <c r="BF68" s="48">
        <f t="shared" ref="BF68:BF99" si="106">BD68+BE68</f>
        <v>122</v>
      </c>
    </row>
    <row r="69" customHeight="1" spans="1:58">
      <c r="A69" s="18">
        <v>67</v>
      </c>
      <c r="B69" s="6">
        <v>117184</v>
      </c>
      <c r="C69" s="6" t="s">
        <v>134</v>
      </c>
      <c r="D69" s="6" t="s">
        <v>84</v>
      </c>
      <c r="E69" s="41">
        <v>941</v>
      </c>
      <c r="F69" s="41">
        <v>98</v>
      </c>
      <c r="G69" s="44">
        <f t="shared" ref="G68:G99" si="107">F69/E69</f>
        <v>0.104144527098831</v>
      </c>
      <c r="H69" s="45">
        <f t="shared" si="72"/>
        <v>77</v>
      </c>
      <c r="I69" s="45">
        <f t="shared" si="73"/>
        <v>81</v>
      </c>
      <c r="J69" s="48">
        <f t="shared" si="74"/>
        <v>158</v>
      </c>
      <c r="K69" s="41">
        <v>3700</v>
      </c>
      <c r="L69" s="41">
        <v>3389.34</v>
      </c>
      <c r="M69" s="44">
        <f t="shared" si="75"/>
        <v>0.916037837837838</v>
      </c>
      <c r="N69" s="45">
        <f t="shared" si="76"/>
        <v>40</v>
      </c>
      <c r="O69" s="45">
        <f t="shared" si="77"/>
        <v>44</v>
      </c>
      <c r="P69" s="48">
        <f t="shared" si="78"/>
        <v>84</v>
      </c>
      <c r="Q69" s="41">
        <v>4561</v>
      </c>
      <c r="R69" s="41">
        <v>2973.61</v>
      </c>
      <c r="S69" s="44">
        <f t="shared" si="79"/>
        <v>0.651964481473361</v>
      </c>
      <c r="T69" s="45">
        <f t="shared" si="80"/>
        <v>76</v>
      </c>
      <c r="U69" s="45">
        <f t="shared" si="81"/>
        <v>46</v>
      </c>
      <c r="V69" s="48">
        <f t="shared" si="82"/>
        <v>122</v>
      </c>
      <c r="W69" s="41">
        <v>3585</v>
      </c>
      <c r="X69" s="41">
        <v>4896.76</v>
      </c>
      <c r="Y69" s="44">
        <f t="shared" si="83"/>
        <v>1.36590237099024</v>
      </c>
      <c r="Z69" s="45">
        <f t="shared" si="84"/>
        <v>34</v>
      </c>
      <c r="AA69" s="45">
        <f t="shared" si="85"/>
        <v>35</v>
      </c>
      <c r="AB69" s="48">
        <f t="shared" si="86"/>
        <v>69</v>
      </c>
      <c r="AC69" s="41">
        <v>1143</v>
      </c>
      <c r="AD69" s="4">
        <v>538.3</v>
      </c>
      <c r="AE69" s="44">
        <f t="shared" si="87"/>
        <v>0.47095363079615</v>
      </c>
      <c r="AF69" s="45">
        <f t="shared" si="88"/>
        <v>30</v>
      </c>
      <c r="AG69" s="45">
        <f t="shared" si="89"/>
        <v>25</v>
      </c>
      <c r="AH69" s="48">
        <f t="shared" si="90"/>
        <v>55</v>
      </c>
      <c r="AI69" s="41">
        <v>2480</v>
      </c>
      <c r="AJ69" s="41">
        <v>1521.4</v>
      </c>
      <c r="AK69" s="44">
        <f t="shared" si="91"/>
        <v>0.613467741935484</v>
      </c>
      <c r="AL69" s="45">
        <f t="shared" si="92"/>
        <v>96</v>
      </c>
      <c r="AM69" s="45">
        <f t="shared" si="93"/>
        <v>83</v>
      </c>
      <c r="AN69" s="48">
        <f t="shared" si="94"/>
        <v>179</v>
      </c>
      <c r="AO69" s="41">
        <v>3400</v>
      </c>
      <c r="AP69" s="41">
        <v>3918.44</v>
      </c>
      <c r="AQ69" s="44">
        <f t="shared" si="95"/>
        <v>1.15248235294118</v>
      </c>
      <c r="AR69" s="45">
        <f t="shared" si="96"/>
        <v>42</v>
      </c>
      <c r="AS69" s="45">
        <f t="shared" si="97"/>
        <v>56</v>
      </c>
      <c r="AT69" s="48">
        <f t="shared" si="98"/>
        <v>98</v>
      </c>
      <c r="AU69" s="18">
        <v>1500</v>
      </c>
      <c r="AV69" s="4">
        <v>1441.07</v>
      </c>
      <c r="AW69" s="44">
        <f t="shared" si="99"/>
        <v>0.960713333333333</v>
      </c>
      <c r="AX69" s="45">
        <f t="shared" si="100"/>
        <v>8</v>
      </c>
      <c r="AY69" s="45">
        <f t="shared" si="101"/>
        <v>9</v>
      </c>
      <c r="AZ69" s="48">
        <f t="shared" si="102"/>
        <v>17</v>
      </c>
      <c r="BA69" s="18">
        <v>1006</v>
      </c>
      <c r="BB69" s="18">
        <v>1876</v>
      </c>
      <c r="BC69" s="44">
        <f t="shared" si="103"/>
        <v>1.8648111332008</v>
      </c>
      <c r="BD69" s="45">
        <f t="shared" si="104"/>
        <v>30</v>
      </c>
      <c r="BE69" s="45">
        <f t="shared" si="105"/>
        <v>85</v>
      </c>
      <c r="BF69" s="48">
        <f t="shared" si="106"/>
        <v>115</v>
      </c>
    </row>
    <row r="70" customHeight="1" spans="1:58">
      <c r="A70" s="18">
        <v>68</v>
      </c>
      <c r="B70" s="6">
        <v>106485</v>
      </c>
      <c r="C70" s="6" t="s">
        <v>135</v>
      </c>
      <c r="D70" s="6" t="s">
        <v>81</v>
      </c>
      <c r="E70" s="41">
        <v>941</v>
      </c>
      <c r="F70" s="41">
        <v>0.01</v>
      </c>
      <c r="G70" s="44">
        <f t="shared" si="107"/>
        <v>1.06269925611052e-5</v>
      </c>
      <c r="H70" s="45">
        <f t="shared" si="72"/>
        <v>100</v>
      </c>
      <c r="I70" s="45">
        <f t="shared" si="73"/>
        <v>104</v>
      </c>
      <c r="J70" s="48">
        <f t="shared" si="74"/>
        <v>204</v>
      </c>
      <c r="K70" s="41">
        <v>3081</v>
      </c>
      <c r="L70" s="41">
        <v>2002.34</v>
      </c>
      <c r="M70" s="44">
        <f t="shared" si="75"/>
        <v>0.649899383317105</v>
      </c>
      <c r="N70" s="45">
        <f t="shared" si="76"/>
        <v>108</v>
      </c>
      <c r="O70" s="45">
        <f t="shared" si="77"/>
        <v>101</v>
      </c>
      <c r="P70" s="48">
        <f t="shared" si="78"/>
        <v>209</v>
      </c>
      <c r="Q70" s="41">
        <v>3261</v>
      </c>
      <c r="R70" s="41">
        <v>1617.28</v>
      </c>
      <c r="S70" s="44">
        <f t="shared" si="79"/>
        <v>0.495946028825514</v>
      </c>
      <c r="T70" s="45">
        <f t="shared" si="80"/>
        <v>113</v>
      </c>
      <c r="U70" s="45">
        <f t="shared" si="81"/>
        <v>113</v>
      </c>
      <c r="V70" s="48">
        <f t="shared" si="82"/>
        <v>226</v>
      </c>
      <c r="W70" s="41">
        <v>3500</v>
      </c>
      <c r="X70" s="41">
        <v>3750.07</v>
      </c>
      <c r="Y70" s="44">
        <f t="shared" si="83"/>
        <v>1.07144857142857</v>
      </c>
      <c r="Z70" s="45">
        <f t="shared" si="84"/>
        <v>57</v>
      </c>
      <c r="AA70" s="45">
        <f t="shared" si="85"/>
        <v>56</v>
      </c>
      <c r="AB70" s="48">
        <f t="shared" si="86"/>
        <v>113</v>
      </c>
      <c r="AC70" s="41">
        <v>857</v>
      </c>
      <c r="AD70" s="4">
        <v>235.8</v>
      </c>
      <c r="AE70" s="44">
        <f t="shared" si="87"/>
        <v>0.275145857642941</v>
      </c>
      <c r="AF70" s="45">
        <f t="shared" si="88"/>
        <v>81</v>
      </c>
      <c r="AG70" s="45">
        <f t="shared" si="89"/>
        <v>84</v>
      </c>
      <c r="AH70" s="48">
        <f t="shared" si="90"/>
        <v>165</v>
      </c>
      <c r="AI70" s="41">
        <v>1600</v>
      </c>
      <c r="AJ70" s="41">
        <v>1022.6</v>
      </c>
      <c r="AK70" s="44">
        <f t="shared" si="91"/>
        <v>0.639125</v>
      </c>
      <c r="AL70" s="45">
        <f t="shared" si="92"/>
        <v>91</v>
      </c>
      <c r="AM70" s="45">
        <f t="shared" si="93"/>
        <v>107</v>
      </c>
      <c r="AN70" s="48">
        <f t="shared" si="94"/>
        <v>198</v>
      </c>
      <c r="AO70" s="41">
        <v>3740</v>
      </c>
      <c r="AP70" s="41">
        <v>2825.67</v>
      </c>
      <c r="AQ70" s="44">
        <f t="shared" si="95"/>
        <v>0.755526737967914</v>
      </c>
      <c r="AR70" s="45">
        <f t="shared" si="96"/>
        <v>85</v>
      </c>
      <c r="AS70" s="45">
        <f t="shared" si="97"/>
        <v>88</v>
      </c>
      <c r="AT70" s="48">
        <f t="shared" si="98"/>
        <v>173</v>
      </c>
      <c r="AU70" s="18">
        <v>1500</v>
      </c>
      <c r="AV70" s="4">
        <v>740.3</v>
      </c>
      <c r="AW70" s="44">
        <f t="shared" si="99"/>
        <v>0.493533333333333</v>
      </c>
      <c r="AX70" s="45">
        <f t="shared" si="100"/>
        <v>67</v>
      </c>
      <c r="AY70" s="45">
        <f t="shared" si="101"/>
        <v>60</v>
      </c>
      <c r="AZ70" s="48">
        <f t="shared" si="102"/>
        <v>127</v>
      </c>
      <c r="BA70" s="18">
        <v>1096</v>
      </c>
      <c r="BB70" s="18">
        <v>1304</v>
      </c>
      <c r="BC70" s="44">
        <f t="shared" si="103"/>
        <v>1.18978102189781</v>
      </c>
      <c r="BD70" s="45">
        <f t="shared" si="104"/>
        <v>57</v>
      </c>
      <c r="BE70" s="45">
        <f t="shared" si="105"/>
        <v>104</v>
      </c>
      <c r="BF70" s="48">
        <f t="shared" si="106"/>
        <v>161</v>
      </c>
    </row>
    <row r="71" customHeight="1" spans="1:58">
      <c r="A71" s="18">
        <v>69</v>
      </c>
      <c r="B71" s="6">
        <v>717</v>
      </c>
      <c r="C71" s="46" t="s">
        <v>136</v>
      </c>
      <c r="D71" s="6" t="s">
        <v>92</v>
      </c>
      <c r="E71" s="41">
        <v>0</v>
      </c>
      <c r="F71" s="41">
        <v>0</v>
      </c>
      <c r="G71" s="47">
        <v>0</v>
      </c>
      <c r="H71" s="45">
        <f t="shared" si="72"/>
        <v>102</v>
      </c>
      <c r="I71" s="45">
        <f t="shared" si="73"/>
        <v>106</v>
      </c>
      <c r="J71" s="48">
        <f t="shared" si="74"/>
        <v>208</v>
      </c>
      <c r="K71" s="41">
        <v>3081</v>
      </c>
      <c r="L71" s="41">
        <v>3026.11</v>
      </c>
      <c r="M71" s="44">
        <f t="shared" si="75"/>
        <v>0.98218435572866</v>
      </c>
      <c r="N71" s="45">
        <f t="shared" si="76"/>
        <v>25</v>
      </c>
      <c r="O71" s="45">
        <f t="shared" si="77"/>
        <v>60</v>
      </c>
      <c r="P71" s="48">
        <f t="shared" si="78"/>
        <v>85</v>
      </c>
      <c r="Q71" s="41">
        <v>3261</v>
      </c>
      <c r="R71" s="41">
        <v>2249.02</v>
      </c>
      <c r="S71" s="44">
        <f t="shared" si="79"/>
        <v>0.689671879791475</v>
      </c>
      <c r="T71" s="45">
        <f t="shared" si="80"/>
        <v>64</v>
      </c>
      <c r="U71" s="45">
        <f t="shared" si="81"/>
        <v>81</v>
      </c>
      <c r="V71" s="48">
        <f t="shared" si="82"/>
        <v>145</v>
      </c>
      <c r="W71" s="41">
        <v>3500</v>
      </c>
      <c r="X71" s="41">
        <v>2674.57</v>
      </c>
      <c r="Y71" s="44">
        <f t="shared" si="83"/>
        <v>0.764162857142857</v>
      </c>
      <c r="Z71" s="45">
        <f t="shared" si="84"/>
        <v>88</v>
      </c>
      <c r="AA71" s="45">
        <f t="shared" si="85"/>
        <v>84</v>
      </c>
      <c r="AB71" s="48">
        <f t="shared" si="86"/>
        <v>172</v>
      </c>
      <c r="AC71" s="41">
        <v>857</v>
      </c>
      <c r="AD71" s="4">
        <v>364.42</v>
      </c>
      <c r="AE71" s="44">
        <f t="shared" si="87"/>
        <v>0.425227537922987</v>
      </c>
      <c r="AF71" s="45">
        <f t="shared" si="88"/>
        <v>40</v>
      </c>
      <c r="AG71" s="45">
        <f t="shared" si="89"/>
        <v>49</v>
      </c>
      <c r="AH71" s="48">
        <f t="shared" si="90"/>
        <v>89</v>
      </c>
      <c r="AI71" s="41">
        <v>2660</v>
      </c>
      <c r="AJ71" s="41">
        <v>4154</v>
      </c>
      <c r="AK71" s="44">
        <f t="shared" si="91"/>
        <v>1.56165413533835</v>
      </c>
      <c r="AL71" s="45">
        <f t="shared" si="92"/>
        <v>24</v>
      </c>
      <c r="AM71" s="45">
        <f t="shared" si="93"/>
        <v>11</v>
      </c>
      <c r="AN71" s="48">
        <f t="shared" si="94"/>
        <v>35</v>
      </c>
      <c r="AO71" s="41">
        <v>3400</v>
      </c>
      <c r="AP71" s="41">
        <v>3555.8</v>
      </c>
      <c r="AQ71" s="44">
        <f t="shared" si="95"/>
        <v>1.04582352941176</v>
      </c>
      <c r="AR71" s="45">
        <f t="shared" si="96"/>
        <v>54</v>
      </c>
      <c r="AS71" s="45">
        <f t="shared" si="97"/>
        <v>65</v>
      </c>
      <c r="AT71" s="48">
        <f t="shared" si="98"/>
        <v>119</v>
      </c>
      <c r="AU71" s="18">
        <v>1500</v>
      </c>
      <c r="AV71" s="4">
        <v>1328.8</v>
      </c>
      <c r="AW71" s="44">
        <f t="shared" si="99"/>
        <v>0.885866666666667</v>
      </c>
      <c r="AX71" s="45">
        <f t="shared" si="100"/>
        <v>16</v>
      </c>
      <c r="AY71" s="45">
        <f t="shared" si="101"/>
        <v>15</v>
      </c>
      <c r="AZ71" s="48">
        <f t="shared" si="102"/>
        <v>31</v>
      </c>
      <c r="BA71" s="18">
        <v>793</v>
      </c>
      <c r="BB71" s="18">
        <v>2072</v>
      </c>
      <c r="BC71" s="44">
        <f t="shared" si="103"/>
        <v>2.61286254728878</v>
      </c>
      <c r="BD71" s="45">
        <f t="shared" si="104"/>
        <v>18</v>
      </c>
      <c r="BE71" s="45">
        <f t="shared" si="105"/>
        <v>80</v>
      </c>
      <c r="BF71" s="48">
        <f t="shared" si="106"/>
        <v>98</v>
      </c>
    </row>
    <row r="72" customHeight="1" spans="1:58">
      <c r="A72" s="18">
        <v>70</v>
      </c>
      <c r="B72" s="6">
        <v>117310</v>
      </c>
      <c r="C72" s="6" t="s">
        <v>137</v>
      </c>
      <c r="D72" s="6" t="s">
        <v>83</v>
      </c>
      <c r="E72" s="41">
        <v>1748</v>
      </c>
      <c r="F72" s="41">
        <v>58</v>
      </c>
      <c r="G72" s="44">
        <f t="shared" si="107"/>
        <v>0.0331807780320366</v>
      </c>
      <c r="H72" s="45">
        <f t="shared" si="72"/>
        <v>96</v>
      </c>
      <c r="I72" s="45">
        <f t="shared" si="73"/>
        <v>94</v>
      </c>
      <c r="J72" s="48">
        <f t="shared" si="74"/>
        <v>190</v>
      </c>
      <c r="K72" s="41">
        <v>3081</v>
      </c>
      <c r="L72" s="41">
        <v>1960.19</v>
      </c>
      <c r="M72" s="44">
        <f t="shared" si="75"/>
        <v>0.636218760142811</v>
      </c>
      <c r="N72" s="45">
        <f t="shared" si="76"/>
        <v>116</v>
      </c>
      <c r="O72" s="45">
        <f t="shared" si="77"/>
        <v>103</v>
      </c>
      <c r="P72" s="48">
        <f t="shared" si="78"/>
        <v>219</v>
      </c>
      <c r="Q72" s="41">
        <v>3261</v>
      </c>
      <c r="R72" s="41">
        <v>1841.94</v>
      </c>
      <c r="S72" s="44">
        <f t="shared" si="79"/>
        <v>0.564839006439742</v>
      </c>
      <c r="T72" s="45">
        <f t="shared" si="80"/>
        <v>99</v>
      </c>
      <c r="U72" s="45">
        <f t="shared" si="81"/>
        <v>102</v>
      </c>
      <c r="V72" s="48">
        <f t="shared" si="82"/>
        <v>201</v>
      </c>
      <c r="W72" s="41">
        <v>3500</v>
      </c>
      <c r="X72" s="41">
        <v>1599.49</v>
      </c>
      <c r="Y72" s="44">
        <f t="shared" si="83"/>
        <v>0.456997142857143</v>
      </c>
      <c r="Z72" s="45">
        <f t="shared" si="84"/>
        <v>126</v>
      </c>
      <c r="AA72" s="45">
        <f t="shared" si="85"/>
        <v>123</v>
      </c>
      <c r="AB72" s="48">
        <f t="shared" si="86"/>
        <v>249</v>
      </c>
      <c r="AC72" s="41">
        <v>857</v>
      </c>
      <c r="AD72" s="4">
        <v>542.2</v>
      </c>
      <c r="AE72" s="44">
        <f t="shared" si="87"/>
        <v>0.63267211201867</v>
      </c>
      <c r="AF72" s="45">
        <f t="shared" si="88"/>
        <v>14</v>
      </c>
      <c r="AG72" s="45">
        <f t="shared" si="89"/>
        <v>24</v>
      </c>
      <c r="AH72" s="48">
        <f t="shared" si="90"/>
        <v>38</v>
      </c>
      <c r="AI72" s="41">
        <v>1200</v>
      </c>
      <c r="AJ72" s="41">
        <v>1322.92</v>
      </c>
      <c r="AK72" s="44">
        <f t="shared" si="91"/>
        <v>1.10243333333333</v>
      </c>
      <c r="AL72" s="45">
        <f t="shared" si="92"/>
        <v>41</v>
      </c>
      <c r="AM72" s="45">
        <f t="shared" si="93"/>
        <v>92</v>
      </c>
      <c r="AN72" s="48">
        <f t="shared" si="94"/>
        <v>133</v>
      </c>
      <c r="AO72" s="41">
        <v>3400</v>
      </c>
      <c r="AP72" s="41">
        <v>1330.2</v>
      </c>
      <c r="AQ72" s="44">
        <f t="shared" si="95"/>
        <v>0.391235294117647</v>
      </c>
      <c r="AR72" s="45">
        <f t="shared" si="96"/>
        <v>135</v>
      </c>
      <c r="AS72" s="45">
        <f t="shared" si="97"/>
        <v>133</v>
      </c>
      <c r="AT72" s="48">
        <f t="shared" si="98"/>
        <v>268</v>
      </c>
      <c r="AU72" s="18">
        <v>1500</v>
      </c>
      <c r="AV72" s="4">
        <v>1065</v>
      </c>
      <c r="AW72" s="44">
        <f t="shared" si="99"/>
        <v>0.71</v>
      </c>
      <c r="AX72" s="45">
        <f t="shared" si="100"/>
        <v>33</v>
      </c>
      <c r="AY72" s="45">
        <f t="shared" si="101"/>
        <v>34</v>
      </c>
      <c r="AZ72" s="48">
        <f t="shared" si="102"/>
        <v>67</v>
      </c>
      <c r="BA72" s="18">
        <v>1644</v>
      </c>
      <c r="BB72" s="18">
        <v>2938</v>
      </c>
      <c r="BC72" s="44">
        <f t="shared" si="103"/>
        <v>1.78710462287105</v>
      </c>
      <c r="BD72" s="45">
        <f t="shared" si="104"/>
        <v>35</v>
      </c>
      <c r="BE72" s="45">
        <f t="shared" si="105"/>
        <v>60</v>
      </c>
      <c r="BF72" s="48">
        <f t="shared" si="106"/>
        <v>95</v>
      </c>
    </row>
    <row r="73" customHeight="1" spans="1:58">
      <c r="A73" s="18">
        <v>71</v>
      </c>
      <c r="B73" s="6">
        <v>105751</v>
      </c>
      <c r="C73" s="6" t="s">
        <v>138</v>
      </c>
      <c r="D73" s="6" t="s">
        <v>87</v>
      </c>
      <c r="E73" s="41">
        <v>941</v>
      </c>
      <c r="F73" s="41">
        <v>0</v>
      </c>
      <c r="G73" s="44">
        <f t="shared" si="107"/>
        <v>0</v>
      </c>
      <c r="H73" s="45">
        <f t="shared" si="72"/>
        <v>102</v>
      </c>
      <c r="I73" s="45">
        <f t="shared" si="73"/>
        <v>106</v>
      </c>
      <c r="J73" s="48">
        <f t="shared" si="74"/>
        <v>208</v>
      </c>
      <c r="K73" s="41">
        <v>3081</v>
      </c>
      <c r="L73" s="41">
        <v>3380.47</v>
      </c>
      <c r="M73" s="44">
        <f t="shared" si="75"/>
        <v>1.09719896137618</v>
      </c>
      <c r="N73" s="45">
        <f t="shared" si="76"/>
        <v>10</v>
      </c>
      <c r="O73" s="45">
        <f t="shared" si="77"/>
        <v>45</v>
      </c>
      <c r="P73" s="48">
        <f t="shared" si="78"/>
        <v>55</v>
      </c>
      <c r="Q73" s="41">
        <v>3261</v>
      </c>
      <c r="R73" s="41">
        <v>3024.69</v>
      </c>
      <c r="S73" s="44">
        <f t="shared" si="79"/>
        <v>0.927534498620055</v>
      </c>
      <c r="T73" s="45">
        <f t="shared" si="80"/>
        <v>10</v>
      </c>
      <c r="U73" s="45">
        <f t="shared" si="81"/>
        <v>44</v>
      </c>
      <c r="V73" s="48">
        <f t="shared" si="82"/>
        <v>54</v>
      </c>
      <c r="W73" s="41">
        <v>3500</v>
      </c>
      <c r="X73" s="41">
        <v>3486.45</v>
      </c>
      <c r="Y73" s="44">
        <f t="shared" si="83"/>
        <v>0.996128571428571</v>
      </c>
      <c r="Z73" s="45">
        <f t="shared" si="84"/>
        <v>68</v>
      </c>
      <c r="AA73" s="45">
        <f t="shared" si="85"/>
        <v>64</v>
      </c>
      <c r="AB73" s="48">
        <f t="shared" si="86"/>
        <v>132</v>
      </c>
      <c r="AC73" s="41">
        <v>857</v>
      </c>
      <c r="AD73" s="4">
        <v>113.4</v>
      </c>
      <c r="AE73" s="44">
        <f t="shared" si="87"/>
        <v>0.132322053675613</v>
      </c>
      <c r="AF73" s="45">
        <f t="shared" si="88"/>
        <v>127</v>
      </c>
      <c r="AG73" s="45">
        <f t="shared" si="89"/>
        <v>126</v>
      </c>
      <c r="AH73" s="48">
        <f t="shared" si="90"/>
        <v>253</v>
      </c>
      <c r="AI73" s="41">
        <v>2514</v>
      </c>
      <c r="AJ73" s="41">
        <v>2651.21</v>
      </c>
      <c r="AK73" s="44">
        <f t="shared" si="91"/>
        <v>1.05457836117741</v>
      </c>
      <c r="AL73" s="45">
        <f t="shared" si="92"/>
        <v>48</v>
      </c>
      <c r="AM73" s="45">
        <f t="shared" si="93"/>
        <v>40</v>
      </c>
      <c r="AN73" s="48">
        <f t="shared" si="94"/>
        <v>88</v>
      </c>
      <c r="AO73" s="41">
        <v>3400</v>
      </c>
      <c r="AP73" s="41">
        <v>2725.6</v>
      </c>
      <c r="AQ73" s="44">
        <f t="shared" si="95"/>
        <v>0.801647058823529</v>
      </c>
      <c r="AR73" s="45">
        <f t="shared" si="96"/>
        <v>83</v>
      </c>
      <c r="AS73" s="45">
        <f t="shared" si="97"/>
        <v>95</v>
      </c>
      <c r="AT73" s="48">
        <f t="shared" si="98"/>
        <v>178</v>
      </c>
      <c r="AU73" s="18">
        <v>1500</v>
      </c>
      <c r="AV73" s="4">
        <v>525.7</v>
      </c>
      <c r="AW73" s="44">
        <f t="shared" si="99"/>
        <v>0.350466666666667</v>
      </c>
      <c r="AX73" s="45">
        <f t="shared" si="100"/>
        <v>91</v>
      </c>
      <c r="AY73" s="45">
        <f t="shared" si="101"/>
        <v>88</v>
      </c>
      <c r="AZ73" s="48">
        <f t="shared" si="102"/>
        <v>179</v>
      </c>
      <c r="BA73" s="18">
        <v>1577</v>
      </c>
      <c r="BB73" s="18">
        <v>2190.2</v>
      </c>
      <c r="BC73" s="44">
        <f t="shared" si="103"/>
        <v>1.38883956880152</v>
      </c>
      <c r="BD73" s="45">
        <f t="shared" si="104"/>
        <v>45</v>
      </c>
      <c r="BE73" s="45">
        <f t="shared" si="105"/>
        <v>75</v>
      </c>
      <c r="BF73" s="48">
        <f t="shared" si="106"/>
        <v>120</v>
      </c>
    </row>
    <row r="74" customHeight="1" spans="1:58">
      <c r="A74" s="18">
        <v>72</v>
      </c>
      <c r="B74" s="6">
        <v>104428</v>
      </c>
      <c r="C74" s="6" t="s">
        <v>139</v>
      </c>
      <c r="D74" s="6" t="s">
        <v>112</v>
      </c>
      <c r="E74" s="41">
        <v>941</v>
      </c>
      <c r="F74" s="41">
        <v>341.6</v>
      </c>
      <c r="G74" s="44">
        <f t="shared" si="107"/>
        <v>0.363018065887354</v>
      </c>
      <c r="H74" s="45">
        <f t="shared" si="72"/>
        <v>18</v>
      </c>
      <c r="I74" s="45">
        <f t="shared" si="73"/>
        <v>31</v>
      </c>
      <c r="J74" s="48">
        <f t="shared" si="74"/>
        <v>49</v>
      </c>
      <c r="K74" s="41">
        <v>3081</v>
      </c>
      <c r="L74" s="41">
        <v>3377.29</v>
      </c>
      <c r="M74" s="44">
        <f t="shared" si="75"/>
        <v>1.09616682895164</v>
      </c>
      <c r="N74" s="45">
        <f t="shared" si="76"/>
        <v>11</v>
      </c>
      <c r="O74" s="45">
        <f t="shared" si="77"/>
        <v>46</v>
      </c>
      <c r="P74" s="48">
        <f t="shared" si="78"/>
        <v>57</v>
      </c>
      <c r="Q74" s="41">
        <v>3261</v>
      </c>
      <c r="R74" s="41">
        <v>2761.5</v>
      </c>
      <c r="S74" s="44">
        <f t="shared" si="79"/>
        <v>0.846826126954922</v>
      </c>
      <c r="T74" s="45">
        <f t="shared" si="80"/>
        <v>18</v>
      </c>
      <c r="U74" s="45">
        <f t="shared" si="81"/>
        <v>57</v>
      </c>
      <c r="V74" s="48">
        <f t="shared" si="82"/>
        <v>75</v>
      </c>
      <c r="W74" s="41">
        <v>3500</v>
      </c>
      <c r="X74" s="41">
        <v>4912.68</v>
      </c>
      <c r="Y74" s="44">
        <f t="shared" si="83"/>
        <v>1.40362285714286</v>
      </c>
      <c r="Z74" s="45">
        <f t="shared" si="84"/>
        <v>30</v>
      </c>
      <c r="AA74" s="45">
        <f t="shared" si="85"/>
        <v>34</v>
      </c>
      <c r="AB74" s="48">
        <f t="shared" si="86"/>
        <v>64</v>
      </c>
      <c r="AC74" s="41">
        <v>857</v>
      </c>
      <c r="AD74" s="4">
        <v>357.29</v>
      </c>
      <c r="AE74" s="44">
        <f t="shared" si="87"/>
        <v>0.416907817969662</v>
      </c>
      <c r="AF74" s="45">
        <f t="shared" si="88"/>
        <v>45</v>
      </c>
      <c r="AG74" s="45">
        <f t="shared" si="89"/>
        <v>51</v>
      </c>
      <c r="AH74" s="48">
        <f t="shared" si="90"/>
        <v>96</v>
      </c>
      <c r="AI74" s="41">
        <v>2580</v>
      </c>
      <c r="AJ74" s="41">
        <v>3942.4</v>
      </c>
      <c r="AK74" s="44">
        <f t="shared" si="91"/>
        <v>1.52806201550388</v>
      </c>
      <c r="AL74" s="45">
        <f t="shared" si="92"/>
        <v>25</v>
      </c>
      <c r="AM74" s="45">
        <f t="shared" si="93"/>
        <v>15</v>
      </c>
      <c r="AN74" s="48">
        <f t="shared" si="94"/>
        <v>40</v>
      </c>
      <c r="AO74" s="41">
        <v>3400</v>
      </c>
      <c r="AP74" s="41">
        <v>2726</v>
      </c>
      <c r="AQ74" s="44">
        <f t="shared" si="95"/>
        <v>0.801764705882353</v>
      </c>
      <c r="AR74" s="45">
        <f t="shared" si="96"/>
        <v>82</v>
      </c>
      <c r="AS74" s="45">
        <f t="shared" si="97"/>
        <v>94</v>
      </c>
      <c r="AT74" s="48">
        <f t="shared" si="98"/>
        <v>176</v>
      </c>
      <c r="AU74" s="18">
        <v>1500</v>
      </c>
      <c r="AV74" s="4">
        <v>786.35</v>
      </c>
      <c r="AW74" s="44">
        <f t="shared" si="99"/>
        <v>0.524233333333333</v>
      </c>
      <c r="AX74" s="45">
        <f t="shared" si="100"/>
        <v>59</v>
      </c>
      <c r="AY74" s="45">
        <f t="shared" si="101"/>
        <v>55</v>
      </c>
      <c r="AZ74" s="48">
        <f t="shared" si="102"/>
        <v>114</v>
      </c>
      <c r="BA74" s="18">
        <v>1838</v>
      </c>
      <c r="BB74" s="18">
        <v>3657.3</v>
      </c>
      <c r="BC74" s="44">
        <f t="shared" si="103"/>
        <v>1.98982589771491</v>
      </c>
      <c r="BD74" s="45">
        <f t="shared" si="104"/>
        <v>27</v>
      </c>
      <c r="BE74" s="45">
        <f t="shared" si="105"/>
        <v>45</v>
      </c>
      <c r="BF74" s="48">
        <f t="shared" si="106"/>
        <v>72</v>
      </c>
    </row>
    <row r="75" customHeight="1" spans="1:58">
      <c r="A75" s="18">
        <v>73</v>
      </c>
      <c r="B75" s="6">
        <v>587</v>
      </c>
      <c r="C75" s="6" t="s">
        <v>140</v>
      </c>
      <c r="D75" s="6" t="s">
        <v>141</v>
      </c>
      <c r="E75" s="41">
        <v>806</v>
      </c>
      <c r="F75" s="41">
        <v>0</v>
      </c>
      <c r="G75" s="44">
        <f t="shared" si="107"/>
        <v>0</v>
      </c>
      <c r="H75" s="45">
        <f t="shared" si="72"/>
        <v>102</v>
      </c>
      <c r="I75" s="45">
        <f t="shared" si="73"/>
        <v>106</v>
      </c>
      <c r="J75" s="48">
        <f t="shared" si="74"/>
        <v>208</v>
      </c>
      <c r="K75" s="41">
        <v>3081</v>
      </c>
      <c r="L75" s="41">
        <v>3004.25</v>
      </c>
      <c r="M75" s="44">
        <f t="shared" si="75"/>
        <v>0.975089256734826</v>
      </c>
      <c r="N75" s="45">
        <f t="shared" si="76"/>
        <v>30</v>
      </c>
      <c r="O75" s="45">
        <f t="shared" si="77"/>
        <v>61</v>
      </c>
      <c r="P75" s="48">
        <f t="shared" si="78"/>
        <v>91</v>
      </c>
      <c r="Q75" s="41">
        <v>3261</v>
      </c>
      <c r="R75" s="41">
        <v>1904.57</v>
      </c>
      <c r="S75" s="44">
        <f t="shared" si="79"/>
        <v>0.584044771542472</v>
      </c>
      <c r="T75" s="45">
        <f t="shared" si="80"/>
        <v>93</v>
      </c>
      <c r="U75" s="45">
        <f t="shared" si="81"/>
        <v>99</v>
      </c>
      <c r="V75" s="48">
        <f t="shared" si="82"/>
        <v>192</v>
      </c>
      <c r="W75" s="41">
        <v>3500</v>
      </c>
      <c r="X75" s="41">
        <v>3320.79</v>
      </c>
      <c r="Y75" s="44">
        <f t="shared" si="83"/>
        <v>0.948797142857143</v>
      </c>
      <c r="Z75" s="45">
        <f t="shared" si="84"/>
        <v>74</v>
      </c>
      <c r="AA75" s="45">
        <f t="shared" si="85"/>
        <v>67</v>
      </c>
      <c r="AB75" s="48">
        <f t="shared" si="86"/>
        <v>141</v>
      </c>
      <c r="AC75" s="41">
        <v>1286</v>
      </c>
      <c r="AD75" s="4">
        <v>570.37</v>
      </c>
      <c r="AE75" s="44">
        <f t="shared" si="87"/>
        <v>0.443522550544323</v>
      </c>
      <c r="AF75" s="45">
        <f t="shared" si="88"/>
        <v>33</v>
      </c>
      <c r="AG75" s="45">
        <f t="shared" si="89"/>
        <v>21</v>
      </c>
      <c r="AH75" s="48">
        <f t="shared" si="90"/>
        <v>54</v>
      </c>
      <c r="AI75" s="41">
        <v>1200</v>
      </c>
      <c r="AJ75" s="41">
        <v>2663.57</v>
      </c>
      <c r="AK75" s="44">
        <f t="shared" si="91"/>
        <v>2.21964166666667</v>
      </c>
      <c r="AL75" s="45">
        <f t="shared" si="92"/>
        <v>4</v>
      </c>
      <c r="AM75" s="45">
        <f t="shared" si="93"/>
        <v>39</v>
      </c>
      <c r="AN75" s="48">
        <f t="shared" si="94"/>
        <v>43</v>
      </c>
      <c r="AO75" s="41">
        <v>5440</v>
      </c>
      <c r="AP75" s="41">
        <v>7512</v>
      </c>
      <c r="AQ75" s="44">
        <f t="shared" si="95"/>
        <v>1.38088235294118</v>
      </c>
      <c r="AR75" s="45">
        <f t="shared" si="96"/>
        <v>20</v>
      </c>
      <c r="AS75" s="45">
        <f t="shared" si="97"/>
        <v>12</v>
      </c>
      <c r="AT75" s="48">
        <f t="shared" si="98"/>
        <v>32</v>
      </c>
      <c r="AU75" s="18">
        <v>1500</v>
      </c>
      <c r="AV75" s="4">
        <v>1094.9</v>
      </c>
      <c r="AW75" s="44">
        <f t="shared" si="99"/>
        <v>0.729933333333333</v>
      </c>
      <c r="AX75" s="45">
        <f t="shared" si="100"/>
        <v>26</v>
      </c>
      <c r="AY75" s="45">
        <f t="shared" si="101"/>
        <v>28</v>
      </c>
      <c r="AZ75" s="48">
        <f t="shared" si="102"/>
        <v>54</v>
      </c>
      <c r="BA75" s="18">
        <v>1063</v>
      </c>
      <c r="BB75" s="18">
        <v>2482.01</v>
      </c>
      <c r="BC75" s="44">
        <f t="shared" si="103"/>
        <v>2.33491063029163</v>
      </c>
      <c r="BD75" s="45">
        <f t="shared" si="104"/>
        <v>20</v>
      </c>
      <c r="BE75" s="45">
        <f t="shared" si="105"/>
        <v>67</v>
      </c>
      <c r="BF75" s="48">
        <f t="shared" si="106"/>
        <v>87</v>
      </c>
    </row>
    <row r="76" customHeight="1" spans="1:58">
      <c r="A76" s="18">
        <v>74</v>
      </c>
      <c r="B76" s="6">
        <v>107728</v>
      </c>
      <c r="C76" s="46" t="s">
        <v>142</v>
      </c>
      <c r="D76" s="6" t="s">
        <v>92</v>
      </c>
      <c r="E76" s="41">
        <v>0</v>
      </c>
      <c r="F76" s="41">
        <v>0</v>
      </c>
      <c r="G76" s="47">
        <v>0</v>
      </c>
      <c r="H76" s="45">
        <f t="shared" si="72"/>
        <v>102</v>
      </c>
      <c r="I76" s="45">
        <f t="shared" si="73"/>
        <v>106</v>
      </c>
      <c r="J76" s="48">
        <f t="shared" si="74"/>
        <v>208</v>
      </c>
      <c r="K76" s="41">
        <v>3081</v>
      </c>
      <c r="L76" s="41">
        <v>1581.43</v>
      </c>
      <c r="M76" s="44">
        <f t="shared" si="75"/>
        <v>0.51328464784161</v>
      </c>
      <c r="N76" s="45">
        <f t="shared" si="76"/>
        <v>130</v>
      </c>
      <c r="O76" s="45">
        <f t="shared" si="77"/>
        <v>125</v>
      </c>
      <c r="P76" s="48">
        <f t="shared" si="78"/>
        <v>255</v>
      </c>
      <c r="Q76" s="41">
        <v>3261</v>
      </c>
      <c r="R76" s="41">
        <v>2727.68</v>
      </c>
      <c r="S76" s="44">
        <f t="shared" si="79"/>
        <v>0.836455075130328</v>
      </c>
      <c r="T76" s="45">
        <f t="shared" si="80"/>
        <v>25</v>
      </c>
      <c r="U76" s="45">
        <f t="shared" si="81"/>
        <v>60</v>
      </c>
      <c r="V76" s="48">
        <f t="shared" si="82"/>
        <v>85</v>
      </c>
      <c r="W76" s="41">
        <v>3500</v>
      </c>
      <c r="X76" s="41">
        <v>2077.63</v>
      </c>
      <c r="Y76" s="44">
        <f t="shared" si="83"/>
        <v>0.593608571428571</v>
      </c>
      <c r="Z76" s="45">
        <f t="shared" si="84"/>
        <v>111</v>
      </c>
      <c r="AA76" s="45">
        <f t="shared" si="85"/>
        <v>105</v>
      </c>
      <c r="AB76" s="48">
        <f t="shared" si="86"/>
        <v>216</v>
      </c>
      <c r="AC76" s="41">
        <v>857</v>
      </c>
      <c r="AD76" s="4">
        <v>79.6</v>
      </c>
      <c r="AE76" s="44">
        <f t="shared" si="87"/>
        <v>0.0928821470245041</v>
      </c>
      <c r="AF76" s="45">
        <f t="shared" si="88"/>
        <v>134</v>
      </c>
      <c r="AG76" s="45">
        <f t="shared" si="89"/>
        <v>131</v>
      </c>
      <c r="AH76" s="48">
        <f t="shared" si="90"/>
        <v>265</v>
      </c>
      <c r="AI76" s="41">
        <v>3200</v>
      </c>
      <c r="AJ76" s="41">
        <v>521.2</v>
      </c>
      <c r="AK76" s="44">
        <f t="shared" si="91"/>
        <v>0.162875</v>
      </c>
      <c r="AL76" s="45">
        <f t="shared" si="92"/>
        <v>140</v>
      </c>
      <c r="AM76" s="45">
        <f t="shared" si="93"/>
        <v>130</v>
      </c>
      <c r="AN76" s="48">
        <f t="shared" si="94"/>
        <v>270</v>
      </c>
      <c r="AO76" s="41">
        <v>3949</v>
      </c>
      <c r="AP76" s="41">
        <v>3281.6</v>
      </c>
      <c r="AQ76" s="44">
        <f t="shared" si="95"/>
        <v>0.830995188655356</v>
      </c>
      <c r="AR76" s="45">
        <f t="shared" si="96"/>
        <v>79</v>
      </c>
      <c r="AS76" s="45">
        <f t="shared" si="97"/>
        <v>73</v>
      </c>
      <c r="AT76" s="48">
        <f t="shared" si="98"/>
        <v>152</v>
      </c>
      <c r="AU76" s="18">
        <v>1500</v>
      </c>
      <c r="AV76" s="4">
        <v>433.28</v>
      </c>
      <c r="AW76" s="44">
        <f t="shared" si="99"/>
        <v>0.288853333333333</v>
      </c>
      <c r="AX76" s="45">
        <f t="shared" si="100"/>
        <v>106</v>
      </c>
      <c r="AY76" s="45">
        <f t="shared" si="101"/>
        <v>102</v>
      </c>
      <c r="AZ76" s="48">
        <f t="shared" si="102"/>
        <v>208</v>
      </c>
      <c r="BA76" s="18">
        <v>1000</v>
      </c>
      <c r="BB76" s="18">
        <v>1690</v>
      </c>
      <c r="BC76" s="44">
        <f t="shared" si="103"/>
        <v>1.69</v>
      </c>
      <c r="BD76" s="45">
        <f t="shared" si="104"/>
        <v>38</v>
      </c>
      <c r="BE76" s="45">
        <f t="shared" si="105"/>
        <v>92</v>
      </c>
      <c r="BF76" s="48">
        <f t="shared" si="106"/>
        <v>130</v>
      </c>
    </row>
    <row r="77" customHeight="1" spans="1:58">
      <c r="A77" s="18">
        <v>75</v>
      </c>
      <c r="B77" s="6">
        <v>572</v>
      </c>
      <c r="C77" s="6" t="s">
        <v>143</v>
      </c>
      <c r="D77" s="6" t="s">
        <v>84</v>
      </c>
      <c r="E77" s="41">
        <v>941</v>
      </c>
      <c r="F77" s="41">
        <v>0</v>
      </c>
      <c r="G77" s="44">
        <f t="shared" si="107"/>
        <v>0</v>
      </c>
      <c r="H77" s="45">
        <f t="shared" si="72"/>
        <v>102</v>
      </c>
      <c r="I77" s="45">
        <f t="shared" si="73"/>
        <v>106</v>
      </c>
      <c r="J77" s="48">
        <f t="shared" si="74"/>
        <v>208</v>
      </c>
      <c r="K77" s="41">
        <v>3081</v>
      </c>
      <c r="L77" s="41">
        <v>1836.63</v>
      </c>
      <c r="M77" s="44">
        <f t="shared" si="75"/>
        <v>0.596114897760467</v>
      </c>
      <c r="N77" s="45">
        <f t="shared" si="76"/>
        <v>124</v>
      </c>
      <c r="O77" s="45">
        <f t="shared" si="77"/>
        <v>109</v>
      </c>
      <c r="P77" s="48">
        <f t="shared" si="78"/>
        <v>233</v>
      </c>
      <c r="Q77" s="41">
        <v>3261</v>
      </c>
      <c r="R77" s="41">
        <v>1954.05</v>
      </c>
      <c r="S77" s="44">
        <f t="shared" si="79"/>
        <v>0.599218031278749</v>
      </c>
      <c r="T77" s="45">
        <f t="shared" si="80"/>
        <v>91</v>
      </c>
      <c r="U77" s="45">
        <f t="shared" si="81"/>
        <v>96</v>
      </c>
      <c r="V77" s="48">
        <f t="shared" si="82"/>
        <v>187</v>
      </c>
      <c r="W77" s="41">
        <v>3500</v>
      </c>
      <c r="X77" s="41">
        <v>2245.36</v>
      </c>
      <c r="Y77" s="44">
        <f t="shared" si="83"/>
        <v>0.641531428571429</v>
      </c>
      <c r="Z77" s="45">
        <f t="shared" si="84"/>
        <v>101</v>
      </c>
      <c r="AA77" s="45">
        <f t="shared" si="85"/>
        <v>98</v>
      </c>
      <c r="AB77" s="48">
        <f t="shared" si="86"/>
        <v>199</v>
      </c>
      <c r="AC77" s="41">
        <v>857</v>
      </c>
      <c r="AD77" s="4">
        <v>342.2</v>
      </c>
      <c r="AE77" s="44">
        <f t="shared" si="87"/>
        <v>0.399299883313886</v>
      </c>
      <c r="AF77" s="45">
        <f t="shared" si="88"/>
        <v>49</v>
      </c>
      <c r="AG77" s="45">
        <f t="shared" si="89"/>
        <v>57</v>
      </c>
      <c r="AH77" s="48">
        <f t="shared" si="90"/>
        <v>106</v>
      </c>
      <c r="AI77" s="41">
        <v>1200</v>
      </c>
      <c r="AJ77" s="41">
        <v>2257.8</v>
      </c>
      <c r="AK77" s="44">
        <f t="shared" si="91"/>
        <v>1.8815</v>
      </c>
      <c r="AL77" s="45">
        <f t="shared" si="92"/>
        <v>15</v>
      </c>
      <c r="AM77" s="45">
        <f t="shared" si="93"/>
        <v>53</v>
      </c>
      <c r="AN77" s="48">
        <f t="shared" si="94"/>
        <v>68</v>
      </c>
      <c r="AO77" s="41">
        <v>3400</v>
      </c>
      <c r="AP77" s="41">
        <v>5026.2</v>
      </c>
      <c r="AQ77" s="44">
        <f t="shared" si="95"/>
        <v>1.47829411764706</v>
      </c>
      <c r="AR77" s="45">
        <f t="shared" si="96"/>
        <v>12</v>
      </c>
      <c r="AS77" s="45">
        <f t="shared" si="97"/>
        <v>36</v>
      </c>
      <c r="AT77" s="48">
        <f t="shared" si="98"/>
        <v>48</v>
      </c>
      <c r="AU77" s="18">
        <v>1500</v>
      </c>
      <c r="AV77" s="4">
        <v>672.4</v>
      </c>
      <c r="AW77" s="44">
        <f t="shared" si="99"/>
        <v>0.448266666666667</v>
      </c>
      <c r="AX77" s="45">
        <f t="shared" si="100"/>
        <v>78</v>
      </c>
      <c r="AY77" s="45">
        <f t="shared" si="101"/>
        <v>68</v>
      </c>
      <c r="AZ77" s="48">
        <f t="shared" si="102"/>
        <v>146</v>
      </c>
      <c r="BA77" s="18">
        <v>2445</v>
      </c>
      <c r="BB77" s="18">
        <v>2480.01</v>
      </c>
      <c r="BC77" s="44">
        <f t="shared" si="103"/>
        <v>1.01431901840491</v>
      </c>
      <c r="BD77" s="45">
        <f t="shared" si="104"/>
        <v>71</v>
      </c>
      <c r="BE77" s="45">
        <f t="shared" si="105"/>
        <v>68</v>
      </c>
      <c r="BF77" s="48">
        <f t="shared" si="106"/>
        <v>139</v>
      </c>
    </row>
    <row r="78" customHeight="1" spans="1:58">
      <c r="A78" s="18">
        <v>76</v>
      </c>
      <c r="B78" s="6">
        <v>105910</v>
      </c>
      <c r="C78" s="6" t="s">
        <v>144</v>
      </c>
      <c r="D78" s="6" t="s">
        <v>83</v>
      </c>
      <c r="E78" s="41">
        <v>941</v>
      </c>
      <c r="F78" s="41">
        <v>98</v>
      </c>
      <c r="G78" s="44">
        <f t="shared" si="107"/>
        <v>0.104144527098831</v>
      </c>
      <c r="H78" s="45">
        <f t="shared" si="72"/>
        <v>77</v>
      </c>
      <c r="I78" s="45">
        <f t="shared" si="73"/>
        <v>81</v>
      </c>
      <c r="J78" s="48">
        <f t="shared" si="74"/>
        <v>158</v>
      </c>
      <c r="K78" s="41">
        <v>4287</v>
      </c>
      <c r="L78" s="41">
        <v>4237.16</v>
      </c>
      <c r="M78" s="44">
        <f t="shared" si="75"/>
        <v>0.98837415442034</v>
      </c>
      <c r="N78" s="45">
        <f t="shared" si="76"/>
        <v>23</v>
      </c>
      <c r="O78" s="45">
        <f t="shared" si="77"/>
        <v>17</v>
      </c>
      <c r="P78" s="48">
        <f t="shared" si="78"/>
        <v>40</v>
      </c>
      <c r="Q78" s="41">
        <v>5151</v>
      </c>
      <c r="R78" s="41">
        <v>3120.55</v>
      </c>
      <c r="S78" s="44">
        <f t="shared" si="79"/>
        <v>0.605814404969909</v>
      </c>
      <c r="T78" s="45">
        <f t="shared" si="80"/>
        <v>88</v>
      </c>
      <c r="U78" s="45">
        <f t="shared" si="81"/>
        <v>42</v>
      </c>
      <c r="V78" s="48">
        <f t="shared" si="82"/>
        <v>130</v>
      </c>
      <c r="W78" s="41">
        <v>3735</v>
      </c>
      <c r="X78" s="41">
        <v>5610.96</v>
      </c>
      <c r="Y78" s="44">
        <f t="shared" si="83"/>
        <v>1.50226506024096</v>
      </c>
      <c r="Z78" s="45">
        <f t="shared" si="84"/>
        <v>23</v>
      </c>
      <c r="AA78" s="45">
        <f t="shared" si="85"/>
        <v>27</v>
      </c>
      <c r="AB78" s="48">
        <f t="shared" si="86"/>
        <v>50</v>
      </c>
      <c r="AC78" s="41">
        <v>857</v>
      </c>
      <c r="AD78" s="4">
        <v>107.3</v>
      </c>
      <c r="AE78" s="44">
        <f t="shared" si="87"/>
        <v>0.125204200700117</v>
      </c>
      <c r="AF78" s="45">
        <f t="shared" si="88"/>
        <v>130</v>
      </c>
      <c r="AG78" s="45">
        <f t="shared" si="89"/>
        <v>130</v>
      </c>
      <c r="AH78" s="48">
        <f t="shared" si="90"/>
        <v>260</v>
      </c>
      <c r="AI78" s="41">
        <v>1200</v>
      </c>
      <c r="AJ78" s="41">
        <v>2802.93</v>
      </c>
      <c r="AK78" s="44">
        <f t="shared" si="91"/>
        <v>2.335775</v>
      </c>
      <c r="AL78" s="45">
        <f t="shared" si="92"/>
        <v>3</v>
      </c>
      <c r="AM78" s="45">
        <f t="shared" si="93"/>
        <v>34</v>
      </c>
      <c r="AN78" s="48">
        <f t="shared" si="94"/>
        <v>37</v>
      </c>
      <c r="AO78" s="41">
        <v>4262</v>
      </c>
      <c r="AP78" s="41">
        <v>4247.8</v>
      </c>
      <c r="AQ78" s="44">
        <f t="shared" si="95"/>
        <v>0.996668230877522</v>
      </c>
      <c r="AR78" s="45">
        <f t="shared" si="96"/>
        <v>59</v>
      </c>
      <c r="AS78" s="45">
        <f t="shared" si="97"/>
        <v>48</v>
      </c>
      <c r="AT78" s="48">
        <f t="shared" si="98"/>
        <v>107</v>
      </c>
      <c r="AU78" s="18">
        <v>1500</v>
      </c>
      <c r="AV78" s="4">
        <v>1089.1</v>
      </c>
      <c r="AW78" s="44">
        <f t="shared" si="99"/>
        <v>0.726066666666667</v>
      </c>
      <c r="AX78" s="45">
        <f t="shared" si="100"/>
        <v>27</v>
      </c>
      <c r="AY78" s="45">
        <f t="shared" si="101"/>
        <v>30</v>
      </c>
      <c r="AZ78" s="48">
        <f t="shared" si="102"/>
        <v>57</v>
      </c>
      <c r="BA78" s="18">
        <v>2293</v>
      </c>
      <c r="BB78" s="18">
        <v>4236.6</v>
      </c>
      <c r="BC78" s="44">
        <f t="shared" si="103"/>
        <v>1.84762320104666</v>
      </c>
      <c r="BD78" s="45">
        <f t="shared" si="104"/>
        <v>33</v>
      </c>
      <c r="BE78" s="45">
        <f t="shared" si="105"/>
        <v>35</v>
      </c>
      <c r="BF78" s="48">
        <f t="shared" si="106"/>
        <v>68</v>
      </c>
    </row>
    <row r="79" customHeight="1" spans="1:58">
      <c r="A79" s="18">
        <v>77</v>
      </c>
      <c r="B79" s="6">
        <v>103639</v>
      </c>
      <c r="C79" s="6" t="s">
        <v>145</v>
      </c>
      <c r="D79" s="6" t="s">
        <v>87</v>
      </c>
      <c r="E79" s="41">
        <v>941</v>
      </c>
      <c r="F79" s="41">
        <v>132</v>
      </c>
      <c r="G79" s="44">
        <f t="shared" si="107"/>
        <v>0.140276301806589</v>
      </c>
      <c r="H79" s="45">
        <f t="shared" si="72"/>
        <v>65</v>
      </c>
      <c r="I79" s="45">
        <f t="shared" si="73"/>
        <v>67</v>
      </c>
      <c r="J79" s="48">
        <f t="shared" si="74"/>
        <v>132</v>
      </c>
      <c r="K79" s="41">
        <v>3081</v>
      </c>
      <c r="L79" s="41">
        <v>3735.15</v>
      </c>
      <c r="M79" s="44">
        <f t="shared" si="75"/>
        <v>1.21231742940604</v>
      </c>
      <c r="N79" s="45">
        <f t="shared" si="76"/>
        <v>5</v>
      </c>
      <c r="O79" s="45">
        <f t="shared" si="77"/>
        <v>27</v>
      </c>
      <c r="P79" s="48">
        <f t="shared" si="78"/>
        <v>32</v>
      </c>
      <c r="Q79" s="41">
        <v>5037</v>
      </c>
      <c r="R79" s="41">
        <v>2720.39</v>
      </c>
      <c r="S79" s="44">
        <f t="shared" si="79"/>
        <v>0.540081397657336</v>
      </c>
      <c r="T79" s="45">
        <f t="shared" si="80"/>
        <v>104</v>
      </c>
      <c r="U79" s="45">
        <f t="shared" si="81"/>
        <v>61</v>
      </c>
      <c r="V79" s="48">
        <f t="shared" si="82"/>
        <v>165</v>
      </c>
      <c r="W79" s="41">
        <v>4990</v>
      </c>
      <c r="X79" s="41">
        <v>6839.7</v>
      </c>
      <c r="Y79" s="44">
        <f t="shared" si="83"/>
        <v>1.37068136272545</v>
      </c>
      <c r="Z79" s="45">
        <f t="shared" si="84"/>
        <v>33</v>
      </c>
      <c r="AA79" s="45">
        <f t="shared" si="85"/>
        <v>17</v>
      </c>
      <c r="AB79" s="48">
        <f t="shared" si="86"/>
        <v>50</v>
      </c>
      <c r="AC79" s="41">
        <v>2094</v>
      </c>
      <c r="AD79" s="4">
        <v>833.08</v>
      </c>
      <c r="AE79" s="44">
        <f t="shared" si="87"/>
        <v>0.397841451766953</v>
      </c>
      <c r="AF79" s="45">
        <f t="shared" si="88"/>
        <v>50</v>
      </c>
      <c r="AG79" s="45">
        <f t="shared" si="89"/>
        <v>7</v>
      </c>
      <c r="AH79" s="48">
        <f t="shared" si="90"/>
        <v>57</v>
      </c>
      <c r="AI79" s="41">
        <v>2118</v>
      </c>
      <c r="AJ79" s="41">
        <v>2817.6</v>
      </c>
      <c r="AK79" s="44">
        <f t="shared" si="91"/>
        <v>1.33031161473088</v>
      </c>
      <c r="AL79" s="45">
        <f t="shared" si="92"/>
        <v>30</v>
      </c>
      <c r="AM79" s="45">
        <f t="shared" si="93"/>
        <v>33</v>
      </c>
      <c r="AN79" s="48">
        <f t="shared" si="94"/>
        <v>63</v>
      </c>
      <c r="AO79" s="41">
        <v>3400</v>
      </c>
      <c r="AP79" s="41">
        <v>1625.2</v>
      </c>
      <c r="AQ79" s="44">
        <f t="shared" si="95"/>
        <v>0.478</v>
      </c>
      <c r="AR79" s="45">
        <f t="shared" si="96"/>
        <v>125</v>
      </c>
      <c r="AS79" s="45">
        <f t="shared" si="97"/>
        <v>123</v>
      </c>
      <c r="AT79" s="48">
        <f t="shared" si="98"/>
        <v>248</v>
      </c>
      <c r="AU79" s="18">
        <v>1500</v>
      </c>
      <c r="AV79" s="4">
        <v>551.88</v>
      </c>
      <c r="AW79" s="44">
        <f t="shared" si="99"/>
        <v>0.36792</v>
      </c>
      <c r="AX79" s="45">
        <f t="shared" si="100"/>
        <v>89</v>
      </c>
      <c r="AY79" s="45">
        <f t="shared" si="101"/>
        <v>86</v>
      </c>
      <c r="AZ79" s="48">
        <f t="shared" si="102"/>
        <v>175</v>
      </c>
      <c r="BA79" s="18">
        <v>1454</v>
      </c>
      <c r="BB79" s="18">
        <v>1945.03</v>
      </c>
      <c r="BC79" s="44">
        <f t="shared" si="103"/>
        <v>1.33770976616231</v>
      </c>
      <c r="BD79" s="45">
        <f t="shared" si="104"/>
        <v>49</v>
      </c>
      <c r="BE79" s="45">
        <f t="shared" si="105"/>
        <v>83</v>
      </c>
      <c r="BF79" s="48">
        <f t="shared" si="106"/>
        <v>132</v>
      </c>
    </row>
    <row r="80" customHeight="1" spans="1:58">
      <c r="A80" s="18">
        <v>78</v>
      </c>
      <c r="B80" s="6">
        <v>355</v>
      </c>
      <c r="C80" s="6" t="s">
        <v>146</v>
      </c>
      <c r="D80" s="6" t="s">
        <v>84</v>
      </c>
      <c r="E80" s="41">
        <v>806</v>
      </c>
      <c r="F80" s="41">
        <v>0</v>
      </c>
      <c r="G80" s="44">
        <f t="shared" si="107"/>
        <v>0</v>
      </c>
      <c r="H80" s="45">
        <f t="shared" si="72"/>
        <v>102</v>
      </c>
      <c r="I80" s="45">
        <f t="shared" si="73"/>
        <v>106</v>
      </c>
      <c r="J80" s="48">
        <f t="shared" si="74"/>
        <v>208</v>
      </c>
      <c r="K80" s="41">
        <v>2766</v>
      </c>
      <c r="L80" s="41">
        <v>2460.48</v>
      </c>
      <c r="M80" s="44">
        <f t="shared" si="75"/>
        <v>0.889544468546638</v>
      </c>
      <c r="N80" s="45">
        <f t="shared" si="76"/>
        <v>44</v>
      </c>
      <c r="O80" s="45">
        <f t="shared" si="77"/>
        <v>78</v>
      </c>
      <c r="P80" s="48">
        <f t="shared" si="78"/>
        <v>122</v>
      </c>
      <c r="Q80" s="41">
        <v>3500</v>
      </c>
      <c r="R80" s="41">
        <v>2352.82</v>
      </c>
      <c r="S80" s="44">
        <f t="shared" si="79"/>
        <v>0.672234285714286</v>
      </c>
      <c r="T80" s="45">
        <f t="shared" si="80"/>
        <v>72</v>
      </c>
      <c r="U80" s="45">
        <f t="shared" si="81"/>
        <v>77</v>
      </c>
      <c r="V80" s="48">
        <f t="shared" si="82"/>
        <v>149</v>
      </c>
      <c r="W80" s="41">
        <v>3500</v>
      </c>
      <c r="X80" s="41">
        <v>939.6</v>
      </c>
      <c r="Y80" s="44">
        <f t="shared" si="83"/>
        <v>0.268457142857143</v>
      </c>
      <c r="Z80" s="45">
        <f t="shared" si="84"/>
        <v>141</v>
      </c>
      <c r="AA80" s="45">
        <f t="shared" si="85"/>
        <v>139</v>
      </c>
      <c r="AB80" s="48">
        <f t="shared" si="86"/>
        <v>280</v>
      </c>
      <c r="AC80" s="41">
        <v>857</v>
      </c>
      <c r="AD80" s="4">
        <v>222.34</v>
      </c>
      <c r="AE80" s="44">
        <f t="shared" si="87"/>
        <v>0.259439906651108</v>
      </c>
      <c r="AF80" s="45">
        <f t="shared" si="88"/>
        <v>87</v>
      </c>
      <c r="AG80" s="45">
        <f t="shared" si="89"/>
        <v>88</v>
      </c>
      <c r="AH80" s="48">
        <f t="shared" si="90"/>
        <v>175</v>
      </c>
      <c r="AI80" s="41">
        <v>1200</v>
      </c>
      <c r="AJ80" s="41">
        <v>1341</v>
      </c>
      <c r="AK80" s="44">
        <f t="shared" si="91"/>
        <v>1.1175</v>
      </c>
      <c r="AL80" s="45">
        <f t="shared" si="92"/>
        <v>38</v>
      </c>
      <c r="AM80" s="45">
        <f t="shared" si="93"/>
        <v>90</v>
      </c>
      <c r="AN80" s="48">
        <f t="shared" si="94"/>
        <v>128</v>
      </c>
      <c r="AO80" s="41">
        <v>2700</v>
      </c>
      <c r="AP80" s="41">
        <v>3381.6</v>
      </c>
      <c r="AQ80" s="44">
        <f t="shared" si="95"/>
        <v>1.25244444444444</v>
      </c>
      <c r="AR80" s="45">
        <f t="shared" si="96"/>
        <v>31</v>
      </c>
      <c r="AS80" s="45">
        <f t="shared" si="97"/>
        <v>70</v>
      </c>
      <c r="AT80" s="48">
        <f t="shared" si="98"/>
        <v>101</v>
      </c>
      <c r="AU80" s="18">
        <v>1500</v>
      </c>
      <c r="AV80" s="4">
        <v>486.7</v>
      </c>
      <c r="AW80" s="44">
        <f t="shared" si="99"/>
        <v>0.324466666666667</v>
      </c>
      <c r="AX80" s="45">
        <f t="shared" si="100"/>
        <v>96</v>
      </c>
      <c r="AY80" s="45">
        <f t="shared" si="101"/>
        <v>93</v>
      </c>
      <c r="AZ80" s="48">
        <f t="shared" si="102"/>
        <v>189</v>
      </c>
      <c r="BA80" s="18">
        <v>3902</v>
      </c>
      <c r="BB80" s="18">
        <v>3593</v>
      </c>
      <c r="BC80" s="44">
        <f t="shared" si="103"/>
        <v>0.920809841107125</v>
      </c>
      <c r="BD80" s="45">
        <f t="shared" si="104"/>
        <v>78</v>
      </c>
      <c r="BE80" s="45">
        <f t="shared" si="105"/>
        <v>48</v>
      </c>
      <c r="BF80" s="48">
        <f t="shared" si="106"/>
        <v>126</v>
      </c>
    </row>
    <row r="81" customHeight="1" spans="1:58">
      <c r="A81" s="18">
        <v>79</v>
      </c>
      <c r="B81" s="6">
        <v>113008</v>
      </c>
      <c r="C81" s="6" t="s">
        <v>147</v>
      </c>
      <c r="D81" s="6" t="s">
        <v>84</v>
      </c>
      <c r="E81" s="41">
        <v>806</v>
      </c>
      <c r="F81" s="41">
        <v>0</v>
      </c>
      <c r="G81" s="44">
        <f t="shared" si="107"/>
        <v>0</v>
      </c>
      <c r="H81" s="45">
        <f t="shared" si="72"/>
        <v>102</v>
      </c>
      <c r="I81" s="45">
        <f t="shared" si="73"/>
        <v>106</v>
      </c>
      <c r="J81" s="48">
        <f t="shared" si="74"/>
        <v>208</v>
      </c>
      <c r="K81" s="41">
        <v>2766</v>
      </c>
      <c r="L81" s="41">
        <v>1955.72</v>
      </c>
      <c r="M81" s="44">
        <f t="shared" si="75"/>
        <v>0.70705712219812</v>
      </c>
      <c r="N81" s="45">
        <f t="shared" si="76"/>
        <v>90</v>
      </c>
      <c r="O81" s="45">
        <f t="shared" si="77"/>
        <v>104</v>
      </c>
      <c r="P81" s="48">
        <f t="shared" si="78"/>
        <v>194</v>
      </c>
      <c r="Q81" s="41">
        <v>3043</v>
      </c>
      <c r="R81" s="41">
        <v>1620.79</v>
      </c>
      <c r="S81" s="44">
        <f t="shared" si="79"/>
        <v>0.532628984554716</v>
      </c>
      <c r="T81" s="45">
        <f t="shared" si="80"/>
        <v>106</v>
      </c>
      <c r="U81" s="45">
        <f t="shared" si="81"/>
        <v>112</v>
      </c>
      <c r="V81" s="48">
        <f t="shared" si="82"/>
        <v>218</v>
      </c>
      <c r="W81" s="41">
        <v>3000</v>
      </c>
      <c r="X81" s="41">
        <v>1834.21</v>
      </c>
      <c r="Y81" s="44">
        <f t="shared" si="83"/>
        <v>0.611403333333333</v>
      </c>
      <c r="Z81" s="45">
        <f t="shared" si="84"/>
        <v>106</v>
      </c>
      <c r="AA81" s="45">
        <f t="shared" si="85"/>
        <v>110</v>
      </c>
      <c r="AB81" s="48">
        <f t="shared" si="86"/>
        <v>216</v>
      </c>
      <c r="AC81" s="41">
        <v>857</v>
      </c>
      <c r="AD81" s="4">
        <v>248.11</v>
      </c>
      <c r="AE81" s="44">
        <f t="shared" si="87"/>
        <v>0.28950991831972</v>
      </c>
      <c r="AF81" s="45">
        <f t="shared" si="88"/>
        <v>76</v>
      </c>
      <c r="AG81" s="45">
        <f t="shared" si="89"/>
        <v>79</v>
      </c>
      <c r="AH81" s="48">
        <f t="shared" si="90"/>
        <v>155</v>
      </c>
      <c r="AI81" s="41">
        <v>2250</v>
      </c>
      <c r="AJ81" s="41">
        <v>4377.2</v>
      </c>
      <c r="AK81" s="44">
        <f t="shared" si="91"/>
        <v>1.94542222222222</v>
      </c>
      <c r="AL81" s="45">
        <f t="shared" si="92"/>
        <v>14</v>
      </c>
      <c r="AM81" s="45">
        <f t="shared" si="93"/>
        <v>9</v>
      </c>
      <c r="AN81" s="48">
        <f t="shared" si="94"/>
        <v>23</v>
      </c>
      <c r="AO81" s="41">
        <v>2700</v>
      </c>
      <c r="AP81" s="41">
        <v>1835.4</v>
      </c>
      <c r="AQ81" s="44">
        <f t="shared" si="95"/>
        <v>0.679777777777778</v>
      </c>
      <c r="AR81" s="45">
        <f t="shared" si="96"/>
        <v>94</v>
      </c>
      <c r="AS81" s="45">
        <f t="shared" si="97"/>
        <v>115</v>
      </c>
      <c r="AT81" s="48">
        <f t="shared" si="98"/>
        <v>209</v>
      </c>
      <c r="AU81" s="18">
        <v>1200</v>
      </c>
      <c r="AV81" s="4">
        <v>138.7</v>
      </c>
      <c r="AW81" s="44">
        <f t="shared" si="99"/>
        <v>0.115583333333333</v>
      </c>
      <c r="AX81" s="45">
        <f t="shared" si="100"/>
        <v>136</v>
      </c>
      <c r="AY81" s="45">
        <f t="shared" si="101"/>
        <v>136</v>
      </c>
      <c r="AZ81" s="48">
        <f t="shared" si="102"/>
        <v>272</v>
      </c>
      <c r="BA81" s="18">
        <v>2000</v>
      </c>
      <c r="BB81" s="18">
        <v>1564</v>
      </c>
      <c r="BC81" s="44">
        <f t="shared" si="103"/>
        <v>0.782</v>
      </c>
      <c r="BD81" s="45">
        <f t="shared" si="104"/>
        <v>87</v>
      </c>
      <c r="BE81" s="45">
        <f t="shared" si="105"/>
        <v>95</v>
      </c>
      <c r="BF81" s="48">
        <f t="shared" si="106"/>
        <v>182</v>
      </c>
    </row>
    <row r="82" customHeight="1" spans="1:58">
      <c r="A82" s="18">
        <v>80</v>
      </c>
      <c r="B82" s="6">
        <v>743</v>
      </c>
      <c r="C82" s="6" t="s">
        <v>148</v>
      </c>
      <c r="D82" s="6" t="s">
        <v>87</v>
      </c>
      <c r="E82" s="41">
        <v>806</v>
      </c>
      <c r="F82" s="41">
        <v>0</v>
      </c>
      <c r="G82" s="44">
        <f t="shared" si="107"/>
        <v>0</v>
      </c>
      <c r="H82" s="45">
        <f t="shared" si="72"/>
        <v>102</v>
      </c>
      <c r="I82" s="45">
        <f t="shared" si="73"/>
        <v>106</v>
      </c>
      <c r="J82" s="48">
        <f t="shared" si="74"/>
        <v>208</v>
      </c>
      <c r="K82" s="41">
        <v>3147</v>
      </c>
      <c r="L82" s="41">
        <v>2525.16</v>
      </c>
      <c r="M82" s="44">
        <f t="shared" si="75"/>
        <v>0.802402287893232</v>
      </c>
      <c r="N82" s="45">
        <f t="shared" si="76"/>
        <v>69</v>
      </c>
      <c r="O82" s="45">
        <f t="shared" si="77"/>
        <v>76</v>
      </c>
      <c r="P82" s="48">
        <f t="shared" si="78"/>
        <v>145</v>
      </c>
      <c r="Q82" s="41">
        <v>4879</v>
      </c>
      <c r="R82" s="41">
        <v>2175.86</v>
      </c>
      <c r="S82" s="44">
        <f t="shared" si="79"/>
        <v>0.445964336954294</v>
      </c>
      <c r="T82" s="45">
        <f t="shared" si="80"/>
        <v>122</v>
      </c>
      <c r="U82" s="45">
        <f t="shared" si="81"/>
        <v>84</v>
      </c>
      <c r="V82" s="48">
        <f t="shared" si="82"/>
        <v>206</v>
      </c>
      <c r="W82" s="41">
        <v>3000</v>
      </c>
      <c r="X82" s="41">
        <v>2952.36</v>
      </c>
      <c r="Y82" s="44">
        <f t="shared" si="83"/>
        <v>0.98412</v>
      </c>
      <c r="Z82" s="45">
        <f t="shared" si="84"/>
        <v>71</v>
      </c>
      <c r="AA82" s="45">
        <f t="shared" si="85"/>
        <v>79</v>
      </c>
      <c r="AB82" s="48">
        <f t="shared" si="86"/>
        <v>150</v>
      </c>
      <c r="AC82" s="41">
        <v>857</v>
      </c>
      <c r="AD82" s="4">
        <v>260.6</v>
      </c>
      <c r="AE82" s="44">
        <f t="shared" si="87"/>
        <v>0.304084014002334</v>
      </c>
      <c r="AF82" s="45">
        <f t="shared" si="88"/>
        <v>71</v>
      </c>
      <c r="AG82" s="45">
        <f t="shared" si="89"/>
        <v>75</v>
      </c>
      <c r="AH82" s="48">
        <f t="shared" si="90"/>
        <v>146</v>
      </c>
      <c r="AI82" s="41">
        <v>3200</v>
      </c>
      <c r="AJ82" s="41">
        <v>3012.22</v>
      </c>
      <c r="AK82" s="44">
        <f t="shared" si="91"/>
        <v>0.94131875</v>
      </c>
      <c r="AL82" s="45">
        <f t="shared" si="92"/>
        <v>58</v>
      </c>
      <c r="AM82" s="45">
        <f t="shared" si="93"/>
        <v>28</v>
      </c>
      <c r="AN82" s="48">
        <f t="shared" si="94"/>
        <v>86</v>
      </c>
      <c r="AO82" s="41">
        <v>4930</v>
      </c>
      <c r="AP82" s="41">
        <v>3021.6</v>
      </c>
      <c r="AQ82" s="44">
        <f t="shared" si="95"/>
        <v>0.61290060851927</v>
      </c>
      <c r="AR82" s="45">
        <f t="shared" si="96"/>
        <v>103</v>
      </c>
      <c r="AS82" s="45">
        <f t="shared" si="97"/>
        <v>84</v>
      </c>
      <c r="AT82" s="48">
        <f t="shared" si="98"/>
        <v>187</v>
      </c>
      <c r="AU82" s="18">
        <v>1200</v>
      </c>
      <c r="AV82" s="4">
        <v>441.7</v>
      </c>
      <c r="AW82" s="44">
        <f t="shared" si="99"/>
        <v>0.368083333333333</v>
      </c>
      <c r="AX82" s="45">
        <f t="shared" si="100"/>
        <v>88</v>
      </c>
      <c r="AY82" s="45">
        <f t="shared" si="101"/>
        <v>101</v>
      </c>
      <c r="AZ82" s="48">
        <f t="shared" si="102"/>
        <v>189</v>
      </c>
      <c r="BA82" s="18">
        <v>1114</v>
      </c>
      <c r="BB82" s="18">
        <v>4020</v>
      </c>
      <c r="BC82" s="44">
        <f t="shared" si="103"/>
        <v>3.60861759425494</v>
      </c>
      <c r="BD82" s="45">
        <f t="shared" si="104"/>
        <v>9</v>
      </c>
      <c r="BE82" s="45">
        <f t="shared" si="105"/>
        <v>39</v>
      </c>
      <c r="BF82" s="48">
        <f t="shared" si="106"/>
        <v>48</v>
      </c>
    </row>
    <row r="83" customHeight="1" spans="1:58">
      <c r="A83" s="18">
        <v>81</v>
      </c>
      <c r="B83" s="6">
        <v>399</v>
      </c>
      <c r="C83" s="6" t="s">
        <v>149</v>
      </c>
      <c r="D83" s="6" t="s">
        <v>83</v>
      </c>
      <c r="E83" s="41">
        <v>968</v>
      </c>
      <c r="F83" s="41">
        <v>577</v>
      </c>
      <c r="G83" s="44">
        <f t="shared" si="107"/>
        <v>0.596074380165289</v>
      </c>
      <c r="H83" s="45">
        <f t="shared" si="72"/>
        <v>8</v>
      </c>
      <c r="I83" s="45">
        <f t="shared" si="73"/>
        <v>13</v>
      </c>
      <c r="J83" s="48">
        <f t="shared" si="74"/>
        <v>21</v>
      </c>
      <c r="K83" s="41">
        <v>2766</v>
      </c>
      <c r="L83" s="41">
        <v>3526.61</v>
      </c>
      <c r="M83" s="44">
        <f t="shared" si="75"/>
        <v>1.27498553868402</v>
      </c>
      <c r="N83" s="45">
        <f t="shared" si="76"/>
        <v>3</v>
      </c>
      <c r="O83" s="45">
        <f t="shared" si="77"/>
        <v>38</v>
      </c>
      <c r="P83" s="48">
        <f t="shared" si="78"/>
        <v>41</v>
      </c>
      <c r="Q83" s="41">
        <v>4065</v>
      </c>
      <c r="R83" s="41">
        <v>3454.71</v>
      </c>
      <c r="S83" s="44">
        <f t="shared" si="79"/>
        <v>0.849867158671587</v>
      </c>
      <c r="T83" s="45">
        <f t="shared" si="80"/>
        <v>16</v>
      </c>
      <c r="U83" s="45">
        <f t="shared" si="81"/>
        <v>37</v>
      </c>
      <c r="V83" s="48">
        <f t="shared" si="82"/>
        <v>53</v>
      </c>
      <c r="W83" s="41">
        <v>3000</v>
      </c>
      <c r="X83" s="41">
        <v>6538.62</v>
      </c>
      <c r="Y83" s="44">
        <f t="shared" si="83"/>
        <v>2.17954</v>
      </c>
      <c r="Z83" s="45">
        <f t="shared" si="84"/>
        <v>4</v>
      </c>
      <c r="AA83" s="45">
        <f t="shared" si="85"/>
        <v>19</v>
      </c>
      <c r="AB83" s="48">
        <f t="shared" si="86"/>
        <v>23</v>
      </c>
      <c r="AC83" s="41">
        <v>857</v>
      </c>
      <c r="AD83" s="4">
        <v>358.7</v>
      </c>
      <c r="AE83" s="44">
        <f t="shared" si="87"/>
        <v>0.41855309218203</v>
      </c>
      <c r="AF83" s="45">
        <f t="shared" si="88"/>
        <v>44</v>
      </c>
      <c r="AG83" s="45">
        <f t="shared" si="89"/>
        <v>50</v>
      </c>
      <c r="AH83" s="48">
        <f t="shared" si="90"/>
        <v>94</v>
      </c>
      <c r="AI83" s="41">
        <v>3018</v>
      </c>
      <c r="AJ83" s="41">
        <v>1931.8</v>
      </c>
      <c r="AK83" s="44">
        <f t="shared" si="91"/>
        <v>0.640092776673294</v>
      </c>
      <c r="AL83" s="45">
        <f t="shared" si="92"/>
        <v>90</v>
      </c>
      <c r="AM83" s="45">
        <f t="shared" si="93"/>
        <v>68</v>
      </c>
      <c r="AN83" s="48">
        <f t="shared" si="94"/>
        <v>158</v>
      </c>
      <c r="AO83" s="41">
        <v>5008</v>
      </c>
      <c r="AP83" s="41">
        <v>3033.99</v>
      </c>
      <c r="AQ83" s="44">
        <f t="shared" si="95"/>
        <v>0.605828674121406</v>
      </c>
      <c r="AR83" s="45">
        <f t="shared" si="96"/>
        <v>106</v>
      </c>
      <c r="AS83" s="45">
        <f t="shared" si="97"/>
        <v>83</v>
      </c>
      <c r="AT83" s="48">
        <f t="shared" si="98"/>
        <v>189</v>
      </c>
      <c r="AU83" s="18">
        <v>1200</v>
      </c>
      <c r="AV83" s="4">
        <v>1286.76</v>
      </c>
      <c r="AW83" s="44">
        <f t="shared" si="99"/>
        <v>1.0723</v>
      </c>
      <c r="AX83" s="45">
        <f t="shared" si="100"/>
        <v>4</v>
      </c>
      <c r="AY83" s="45">
        <f t="shared" si="101"/>
        <v>17</v>
      </c>
      <c r="AZ83" s="48">
        <f t="shared" si="102"/>
        <v>21</v>
      </c>
      <c r="BA83" s="18">
        <v>4460</v>
      </c>
      <c r="BB83" s="18">
        <v>3634</v>
      </c>
      <c r="BC83" s="44">
        <f t="shared" si="103"/>
        <v>0.814798206278027</v>
      </c>
      <c r="BD83" s="45">
        <f t="shared" si="104"/>
        <v>84</v>
      </c>
      <c r="BE83" s="45">
        <f t="shared" si="105"/>
        <v>46</v>
      </c>
      <c r="BF83" s="48">
        <f t="shared" si="106"/>
        <v>130</v>
      </c>
    </row>
    <row r="84" customHeight="1" spans="1:58">
      <c r="A84" s="18">
        <v>82</v>
      </c>
      <c r="B84" s="6">
        <v>308</v>
      </c>
      <c r="C84" s="6" t="s">
        <v>17</v>
      </c>
      <c r="D84" s="6" t="s">
        <v>94</v>
      </c>
      <c r="E84" s="41">
        <v>806</v>
      </c>
      <c r="F84" s="41">
        <v>670.14</v>
      </c>
      <c r="G84" s="44">
        <f t="shared" si="107"/>
        <v>0.831439205955335</v>
      </c>
      <c r="H84" s="45">
        <f t="shared" si="72"/>
        <v>2</v>
      </c>
      <c r="I84" s="45">
        <f t="shared" si="73"/>
        <v>9</v>
      </c>
      <c r="J84" s="48">
        <f t="shared" si="74"/>
        <v>11</v>
      </c>
      <c r="K84" s="41">
        <v>2766</v>
      </c>
      <c r="L84" s="41">
        <v>1775.17</v>
      </c>
      <c r="M84" s="44">
        <f t="shared" si="75"/>
        <v>0.641782357194505</v>
      </c>
      <c r="N84" s="45">
        <f t="shared" si="76"/>
        <v>111</v>
      </c>
      <c r="O84" s="45">
        <f t="shared" si="77"/>
        <v>114</v>
      </c>
      <c r="P84" s="48">
        <f t="shared" si="78"/>
        <v>225</v>
      </c>
      <c r="Q84" s="41">
        <v>3043</v>
      </c>
      <c r="R84" s="41">
        <v>2420.27</v>
      </c>
      <c r="S84" s="44">
        <f t="shared" si="79"/>
        <v>0.795356556030233</v>
      </c>
      <c r="T84" s="45">
        <f t="shared" si="80"/>
        <v>36</v>
      </c>
      <c r="U84" s="45">
        <f t="shared" si="81"/>
        <v>75</v>
      </c>
      <c r="V84" s="48">
        <f t="shared" si="82"/>
        <v>111</v>
      </c>
      <c r="W84" s="41">
        <v>3000</v>
      </c>
      <c r="X84" s="41">
        <v>2353.22</v>
      </c>
      <c r="Y84" s="44">
        <f t="shared" si="83"/>
        <v>0.784406666666667</v>
      </c>
      <c r="Z84" s="45">
        <f t="shared" si="84"/>
        <v>86</v>
      </c>
      <c r="AA84" s="45">
        <f t="shared" si="85"/>
        <v>95</v>
      </c>
      <c r="AB84" s="48">
        <f t="shared" si="86"/>
        <v>181</v>
      </c>
      <c r="AC84" s="41">
        <v>857</v>
      </c>
      <c r="AD84" s="4">
        <v>232.8</v>
      </c>
      <c r="AE84" s="44">
        <f t="shared" si="87"/>
        <v>0.271645274212369</v>
      </c>
      <c r="AF84" s="45">
        <f t="shared" si="88"/>
        <v>82</v>
      </c>
      <c r="AG84" s="45">
        <f t="shared" si="89"/>
        <v>85</v>
      </c>
      <c r="AH84" s="48">
        <f t="shared" si="90"/>
        <v>167</v>
      </c>
      <c r="AI84" s="41">
        <v>1200</v>
      </c>
      <c r="AJ84" s="41">
        <v>513</v>
      </c>
      <c r="AK84" s="44">
        <f t="shared" si="91"/>
        <v>0.4275</v>
      </c>
      <c r="AL84" s="45">
        <f t="shared" si="92"/>
        <v>117</v>
      </c>
      <c r="AM84" s="45">
        <f t="shared" si="93"/>
        <v>131</v>
      </c>
      <c r="AN84" s="48">
        <f t="shared" si="94"/>
        <v>248</v>
      </c>
      <c r="AO84" s="41">
        <v>2700</v>
      </c>
      <c r="AP84" s="41">
        <v>1958.4</v>
      </c>
      <c r="AQ84" s="44">
        <f t="shared" si="95"/>
        <v>0.725333333333333</v>
      </c>
      <c r="AR84" s="45">
        <f t="shared" si="96"/>
        <v>89</v>
      </c>
      <c r="AS84" s="45">
        <f t="shared" si="97"/>
        <v>111</v>
      </c>
      <c r="AT84" s="48">
        <f t="shared" si="98"/>
        <v>200</v>
      </c>
      <c r="AU84" s="18">
        <v>1200</v>
      </c>
      <c r="AV84" s="4">
        <v>1184.66</v>
      </c>
      <c r="AW84" s="44">
        <f t="shared" si="99"/>
        <v>0.987216666666667</v>
      </c>
      <c r="AX84" s="45">
        <f t="shared" si="100"/>
        <v>6</v>
      </c>
      <c r="AY84" s="45">
        <f t="shared" si="101"/>
        <v>23</v>
      </c>
      <c r="AZ84" s="48">
        <f t="shared" si="102"/>
        <v>29</v>
      </c>
      <c r="BA84" s="18">
        <v>926</v>
      </c>
      <c r="BB84" s="18">
        <v>209.81</v>
      </c>
      <c r="BC84" s="44">
        <f t="shared" si="103"/>
        <v>0.226576673866091</v>
      </c>
      <c r="BD84" s="45">
        <f t="shared" si="104"/>
        <v>122</v>
      </c>
      <c r="BE84" s="45">
        <f t="shared" si="105"/>
        <v>135</v>
      </c>
      <c r="BF84" s="48">
        <f t="shared" si="106"/>
        <v>257</v>
      </c>
    </row>
    <row r="85" customHeight="1" spans="1:58">
      <c r="A85" s="18">
        <v>83</v>
      </c>
      <c r="B85" s="6">
        <v>723</v>
      </c>
      <c r="C85" s="6" t="s">
        <v>150</v>
      </c>
      <c r="D85" s="6" t="s">
        <v>84</v>
      </c>
      <c r="E85" s="41">
        <v>806</v>
      </c>
      <c r="F85" s="41">
        <v>152.29</v>
      </c>
      <c r="G85" s="44">
        <f t="shared" si="107"/>
        <v>0.18894540942928</v>
      </c>
      <c r="H85" s="45">
        <f t="shared" si="72"/>
        <v>49</v>
      </c>
      <c r="I85" s="45">
        <f t="shared" si="73"/>
        <v>59</v>
      </c>
      <c r="J85" s="48">
        <f t="shared" si="74"/>
        <v>108</v>
      </c>
      <c r="K85" s="41">
        <v>2766</v>
      </c>
      <c r="L85" s="41">
        <v>2560.95</v>
      </c>
      <c r="M85" s="44">
        <f t="shared" si="75"/>
        <v>0.925867678958785</v>
      </c>
      <c r="N85" s="45">
        <f t="shared" si="76"/>
        <v>38</v>
      </c>
      <c r="O85" s="45">
        <f t="shared" si="77"/>
        <v>75</v>
      </c>
      <c r="P85" s="48">
        <f t="shared" si="78"/>
        <v>113</v>
      </c>
      <c r="Q85" s="41">
        <v>3169</v>
      </c>
      <c r="R85" s="41">
        <v>2885.75</v>
      </c>
      <c r="S85" s="44">
        <f t="shared" si="79"/>
        <v>0.910618491637741</v>
      </c>
      <c r="T85" s="45">
        <f t="shared" si="80"/>
        <v>12</v>
      </c>
      <c r="U85" s="45">
        <f t="shared" si="81"/>
        <v>52</v>
      </c>
      <c r="V85" s="48">
        <f t="shared" si="82"/>
        <v>64</v>
      </c>
      <c r="W85" s="41">
        <v>3500</v>
      </c>
      <c r="X85" s="41">
        <v>2148.41</v>
      </c>
      <c r="Y85" s="44">
        <f t="shared" si="83"/>
        <v>0.613831428571429</v>
      </c>
      <c r="Z85" s="45">
        <f t="shared" si="84"/>
        <v>104</v>
      </c>
      <c r="AA85" s="45">
        <f t="shared" si="85"/>
        <v>101</v>
      </c>
      <c r="AB85" s="48">
        <f t="shared" si="86"/>
        <v>205</v>
      </c>
      <c r="AC85" s="41">
        <v>857</v>
      </c>
      <c r="AD85" s="4">
        <v>422.7</v>
      </c>
      <c r="AE85" s="44">
        <f t="shared" si="87"/>
        <v>0.493232205367561</v>
      </c>
      <c r="AF85" s="45">
        <f t="shared" si="88"/>
        <v>25</v>
      </c>
      <c r="AG85" s="45">
        <f t="shared" si="89"/>
        <v>37</v>
      </c>
      <c r="AH85" s="48">
        <f t="shared" si="90"/>
        <v>62</v>
      </c>
      <c r="AI85" s="41">
        <v>2200</v>
      </c>
      <c r="AJ85" s="41">
        <v>2734.71</v>
      </c>
      <c r="AK85" s="44">
        <f t="shared" si="91"/>
        <v>1.24305</v>
      </c>
      <c r="AL85" s="45">
        <f t="shared" si="92"/>
        <v>32</v>
      </c>
      <c r="AM85" s="45">
        <f t="shared" si="93"/>
        <v>37</v>
      </c>
      <c r="AN85" s="48">
        <f t="shared" si="94"/>
        <v>69</v>
      </c>
      <c r="AO85" s="41">
        <v>2700</v>
      </c>
      <c r="AP85" s="41">
        <v>2348</v>
      </c>
      <c r="AQ85" s="44">
        <f t="shared" si="95"/>
        <v>0.86962962962963</v>
      </c>
      <c r="AR85" s="45">
        <f t="shared" si="96"/>
        <v>71</v>
      </c>
      <c r="AS85" s="45">
        <f t="shared" si="97"/>
        <v>104</v>
      </c>
      <c r="AT85" s="48">
        <f t="shared" si="98"/>
        <v>175</v>
      </c>
      <c r="AU85" s="18">
        <v>1200</v>
      </c>
      <c r="AV85" s="4">
        <v>1127.77</v>
      </c>
      <c r="AW85" s="44">
        <f t="shared" si="99"/>
        <v>0.939808333333333</v>
      </c>
      <c r="AX85" s="45">
        <f t="shared" si="100"/>
        <v>9</v>
      </c>
      <c r="AY85" s="45">
        <f t="shared" si="101"/>
        <v>26</v>
      </c>
      <c r="AZ85" s="48">
        <f t="shared" si="102"/>
        <v>35</v>
      </c>
      <c r="BA85" s="18">
        <v>863</v>
      </c>
      <c r="BB85" s="18">
        <v>1809</v>
      </c>
      <c r="BC85" s="44">
        <f t="shared" si="103"/>
        <v>2.09617612977984</v>
      </c>
      <c r="BD85" s="45">
        <f t="shared" si="104"/>
        <v>24</v>
      </c>
      <c r="BE85" s="45">
        <f t="shared" si="105"/>
        <v>87</v>
      </c>
      <c r="BF85" s="48">
        <f t="shared" si="106"/>
        <v>111</v>
      </c>
    </row>
    <row r="86" customHeight="1" spans="1:58">
      <c r="A86" s="18">
        <v>84</v>
      </c>
      <c r="B86" s="6">
        <v>594</v>
      </c>
      <c r="C86" s="46" t="s">
        <v>151</v>
      </c>
      <c r="D86" s="6" t="s">
        <v>92</v>
      </c>
      <c r="E86" s="41">
        <v>0</v>
      </c>
      <c r="F86" s="41">
        <v>118.84</v>
      </c>
      <c r="G86" s="47">
        <v>0</v>
      </c>
      <c r="H86" s="45">
        <f t="shared" si="72"/>
        <v>102</v>
      </c>
      <c r="I86" s="45">
        <f t="shared" si="73"/>
        <v>74</v>
      </c>
      <c r="J86" s="48">
        <f t="shared" si="74"/>
        <v>176</v>
      </c>
      <c r="K86" s="41">
        <v>2766</v>
      </c>
      <c r="L86" s="41">
        <v>2387.93</v>
      </c>
      <c r="M86" s="44">
        <f t="shared" si="75"/>
        <v>0.863315256688359</v>
      </c>
      <c r="N86" s="45">
        <f t="shared" si="76"/>
        <v>53</v>
      </c>
      <c r="O86" s="45">
        <f t="shared" si="77"/>
        <v>85</v>
      </c>
      <c r="P86" s="48">
        <f t="shared" si="78"/>
        <v>138</v>
      </c>
      <c r="Q86" s="41">
        <v>3043</v>
      </c>
      <c r="R86" s="41">
        <v>1428.53</v>
      </c>
      <c r="S86" s="44">
        <f t="shared" si="79"/>
        <v>0.46944791324351</v>
      </c>
      <c r="T86" s="45">
        <f t="shared" si="80"/>
        <v>118</v>
      </c>
      <c r="U86" s="45">
        <f t="shared" si="81"/>
        <v>124</v>
      </c>
      <c r="V86" s="48">
        <f t="shared" si="82"/>
        <v>242</v>
      </c>
      <c r="W86" s="41">
        <v>3000</v>
      </c>
      <c r="X86" s="41">
        <v>3592.25</v>
      </c>
      <c r="Y86" s="44">
        <f t="shared" si="83"/>
        <v>1.19741666666667</v>
      </c>
      <c r="Z86" s="45">
        <f t="shared" si="84"/>
        <v>43</v>
      </c>
      <c r="AA86" s="45">
        <f t="shared" si="85"/>
        <v>62</v>
      </c>
      <c r="AB86" s="48">
        <f t="shared" si="86"/>
        <v>105</v>
      </c>
      <c r="AC86" s="41">
        <v>857</v>
      </c>
      <c r="AD86" s="4">
        <v>133.9</v>
      </c>
      <c r="AE86" s="44">
        <f t="shared" si="87"/>
        <v>0.156242707117853</v>
      </c>
      <c r="AF86" s="45">
        <f t="shared" si="88"/>
        <v>122</v>
      </c>
      <c r="AG86" s="45">
        <f t="shared" si="89"/>
        <v>122</v>
      </c>
      <c r="AH86" s="48">
        <f t="shared" si="90"/>
        <v>244</v>
      </c>
      <c r="AI86" s="41">
        <v>1800</v>
      </c>
      <c r="AJ86" s="41">
        <v>2874.5</v>
      </c>
      <c r="AK86" s="44">
        <f t="shared" si="91"/>
        <v>1.59694444444444</v>
      </c>
      <c r="AL86" s="45">
        <f t="shared" si="92"/>
        <v>21</v>
      </c>
      <c r="AM86" s="45">
        <f t="shared" si="93"/>
        <v>31</v>
      </c>
      <c r="AN86" s="48">
        <f t="shared" si="94"/>
        <v>52</v>
      </c>
      <c r="AO86" s="41">
        <v>2700</v>
      </c>
      <c r="AP86" s="41">
        <v>6276.8</v>
      </c>
      <c r="AQ86" s="44">
        <f t="shared" si="95"/>
        <v>2.32474074074074</v>
      </c>
      <c r="AR86" s="45">
        <f t="shared" si="96"/>
        <v>1</v>
      </c>
      <c r="AS86" s="45">
        <f t="shared" si="97"/>
        <v>22</v>
      </c>
      <c r="AT86" s="48">
        <f t="shared" si="98"/>
        <v>23</v>
      </c>
      <c r="AU86" s="18">
        <v>1200</v>
      </c>
      <c r="AV86" s="4">
        <v>173</v>
      </c>
      <c r="AW86" s="44">
        <f t="shared" si="99"/>
        <v>0.144166666666667</v>
      </c>
      <c r="AX86" s="45">
        <f t="shared" si="100"/>
        <v>126</v>
      </c>
      <c r="AY86" s="45">
        <f t="shared" si="101"/>
        <v>129</v>
      </c>
      <c r="AZ86" s="48">
        <f t="shared" si="102"/>
        <v>255</v>
      </c>
      <c r="BA86" s="18">
        <v>589</v>
      </c>
      <c r="BB86" s="18">
        <v>634</v>
      </c>
      <c r="BC86" s="44">
        <f t="shared" si="103"/>
        <v>1.07640067911715</v>
      </c>
      <c r="BD86" s="45">
        <f t="shared" si="104"/>
        <v>65</v>
      </c>
      <c r="BE86" s="45">
        <f t="shared" si="105"/>
        <v>125</v>
      </c>
      <c r="BF86" s="48">
        <f t="shared" si="106"/>
        <v>190</v>
      </c>
    </row>
    <row r="87" customHeight="1" spans="1:58">
      <c r="A87" s="18">
        <v>85</v>
      </c>
      <c r="B87" s="6">
        <v>704</v>
      </c>
      <c r="C87" s="6" t="s">
        <v>152</v>
      </c>
      <c r="D87" s="6" t="s">
        <v>141</v>
      </c>
      <c r="E87" s="41">
        <v>806</v>
      </c>
      <c r="F87" s="41">
        <v>121.56</v>
      </c>
      <c r="G87" s="44">
        <f t="shared" si="107"/>
        <v>0.150818858560794</v>
      </c>
      <c r="H87" s="45">
        <f t="shared" si="72"/>
        <v>61</v>
      </c>
      <c r="I87" s="45">
        <f t="shared" si="73"/>
        <v>71</v>
      </c>
      <c r="J87" s="48">
        <f t="shared" si="74"/>
        <v>132</v>
      </c>
      <c r="K87" s="41">
        <v>2766</v>
      </c>
      <c r="L87" s="41">
        <v>1797.97</v>
      </c>
      <c r="M87" s="44">
        <f t="shared" si="75"/>
        <v>0.650025307302965</v>
      </c>
      <c r="N87" s="45">
        <f t="shared" si="76"/>
        <v>107</v>
      </c>
      <c r="O87" s="45">
        <f t="shared" si="77"/>
        <v>112</v>
      </c>
      <c r="P87" s="48">
        <f t="shared" si="78"/>
        <v>219</v>
      </c>
      <c r="Q87" s="41">
        <v>3043</v>
      </c>
      <c r="R87" s="41">
        <v>1923.83</v>
      </c>
      <c r="S87" s="44">
        <f t="shared" si="79"/>
        <v>0.632214919487348</v>
      </c>
      <c r="T87" s="45">
        <f t="shared" si="80"/>
        <v>82</v>
      </c>
      <c r="U87" s="45">
        <f t="shared" si="81"/>
        <v>98</v>
      </c>
      <c r="V87" s="48">
        <f t="shared" si="82"/>
        <v>180</v>
      </c>
      <c r="W87" s="41">
        <v>3000</v>
      </c>
      <c r="X87" s="41">
        <v>3276.13</v>
      </c>
      <c r="Y87" s="44">
        <f t="shared" si="83"/>
        <v>1.09204333333333</v>
      </c>
      <c r="Z87" s="45">
        <f t="shared" si="84"/>
        <v>54</v>
      </c>
      <c r="AA87" s="45">
        <f t="shared" si="85"/>
        <v>68</v>
      </c>
      <c r="AB87" s="48">
        <f t="shared" si="86"/>
        <v>122</v>
      </c>
      <c r="AC87" s="41">
        <v>857</v>
      </c>
      <c r="AD87" s="4">
        <v>142.9</v>
      </c>
      <c r="AE87" s="44">
        <f t="shared" si="87"/>
        <v>0.166744457409568</v>
      </c>
      <c r="AF87" s="45">
        <f t="shared" si="88"/>
        <v>119</v>
      </c>
      <c r="AG87" s="45">
        <f t="shared" si="89"/>
        <v>121</v>
      </c>
      <c r="AH87" s="48">
        <f t="shared" si="90"/>
        <v>240</v>
      </c>
      <c r="AI87" s="41">
        <v>2074</v>
      </c>
      <c r="AJ87" s="41">
        <v>1375.95</v>
      </c>
      <c r="AK87" s="44">
        <f t="shared" si="91"/>
        <v>0.663428158148505</v>
      </c>
      <c r="AL87" s="45">
        <f t="shared" si="92"/>
        <v>87</v>
      </c>
      <c r="AM87" s="45">
        <f t="shared" si="93"/>
        <v>88</v>
      </c>
      <c r="AN87" s="48">
        <f t="shared" si="94"/>
        <v>175</v>
      </c>
      <c r="AO87" s="41">
        <v>3298</v>
      </c>
      <c r="AP87" s="41">
        <v>2757</v>
      </c>
      <c r="AQ87" s="44">
        <f t="shared" si="95"/>
        <v>0.835961188599151</v>
      </c>
      <c r="AR87" s="45">
        <f t="shared" si="96"/>
        <v>77</v>
      </c>
      <c r="AS87" s="45">
        <f t="shared" si="97"/>
        <v>91</v>
      </c>
      <c r="AT87" s="48">
        <f t="shared" si="98"/>
        <v>168</v>
      </c>
      <c r="AU87" s="18">
        <v>1200</v>
      </c>
      <c r="AV87" s="4">
        <v>938.77</v>
      </c>
      <c r="AW87" s="44">
        <f t="shared" si="99"/>
        <v>0.782308333333333</v>
      </c>
      <c r="AX87" s="45">
        <f t="shared" si="100"/>
        <v>20</v>
      </c>
      <c r="AY87" s="45">
        <f t="shared" si="101"/>
        <v>41</v>
      </c>
      <c r="AZ87" s="48">
        <f t="shared" si="102"/>
        <v>61</v>
      </c>
      <c r="BA87" s="18">
        <v>2334</v>
      </c>
      <c r="BB87" s="18">
        <v>2447.8</v>
      </c>
      <c r="BC87" s="44">
        <f t="shared" si="103"/>
        <v>1.04875749785775</v>
      </c>
      <c r="BD87" s="45">
        <f t="shared" si="104"/>
        <v>69</v>
      </c>
      <c r="BE87" s="45">
        <f t="shared" si="105"/>
        <v>70</v>
      </c>
      <c r="BF87" s="48">
        <f t="shared" si="106"/>
        <v>139</v>
      </c>
    </row>
    <row r="88" customHeight="1" spans="1:58">
      <c r="A88" s="18">
        <v>86</v>
      </c>
      <c r="B88" s="6">
        <v>112415</v>
      </c>
      <c r="C88" s="6" t="s">
        <v>153</v>
      </c>
      <c r="D88" s="6" t="s">
        <v>94</v>
      </c>
      <c r="E88" s="41">
        <v>694</v>
      </c>
      <c r="F88" s="41">
        <v>0</v>
      </c>
      <c r="G88" s="44">
        <f t="shared" si="107"/>
        <v>0</v>
      </c>
      <c r="H88" s="45">
        <f t="shared" si="72"/>
        <v>102</v>
      </c>
      <c r="I88" s="45">
        <f t="shared" si="73"/>
        <v>106</v>
      </c>
      <c r="J88" s="48">
        <f t="shared" si="74"/>
        <v>208</v>
      </c>
      <c r="K88" s="41">
        <v>2766</v>
      </c>
      <c r="L88" s="41">
        <v>2963.06</v>
      </c>
      <c r="M88" s="44">
        <f t="shared" si="75"/>
        <v>1.07124367317426</v>
      </c>
      <c r="N88" s="45">
        <f t="shared" si="76"/>
        <v>17</v>
      </c>
      <c r="O88" s="45">
        <f t="shared" si="77"/>
        <v>63</v>
      </c>
      <c r="P88" s="48">
        <f t="shared" si="78"/>
        <v>80</v>
      </c>
      <c r="Q88" s="41">
        <v>3043</v>
      </c>
      <c r="R88" s="41">
        <v>2727.83</v>
      </c>
      <c r="S88" s="44">
        <f t="shared" si="79"/>
        <v>0.89642786723628</v>
      </c>
      <c r="T88" s="45">
        <f t="shared" si="80"/>
        <v>13</v>
      </c>
      <c r="U88" s="45">
        <f t="shared" si="81"/>
        <v>59</v>
      </c>
      <c r="V88" s="48">
        <f t="shared" si="82"/>
        <v>72</v>
      </c>
      <c r="W88" s="41">
        <v>3000</v>
      </c>
      <c r="X88" s="41">
        <v>1350.59</v>
      </c>
      <c r="Y88" s="44">
        <f t="shared" si="83"/>
        <v>0.450196666666667</v>
      </c>
      <c r="Z88" s="45">
        <f t="shared" si="84"/>
        <v>127</v>
      </c>
      <c r="AA88" s="45">
        <f t="shared" si="85"/>
        <v>128</v>
      </c>
      <c r="AB88" s="48">
        <f t="shared" si="86"/>
        <v>255</v>
      </c>
      <c r="AC88" s="41">
        <v>857</v>
      </c>
      <c r="AD88" s="4">
        <v>265.8</v>
      </c>
      <c r="AE88" s="44">
        <f t="shared" si="87"/>
        <v>0.310151691948658</v>
      </c>
      <c r="AF88" s="45">
        <f t="shared" si="88"/>
        <v>68</v>
      </c>
      <c r="AG88" s="45">
        <f t="shared" si="89"/>
        <v>73</v>
      </c>
      <c r="AH88" s="48">
        <f t="shared" si="90"/>
        <v>141</v>
      </c>
      <c r="AI88" s="41">
        <v>2000</v>
      </c>
      <c r="AJ88" s="41">
        <v>2165.4</v>
      </c>
      <c r="AK88" s="44">
        <f t="shared" si="91"/>
        <v>1.0827</v>
      </c>
      <c r="AL88" s="45">
        <f t="shared" si="92"/>
        <v>44</v>
      </c>
      <c r="AM88" s="45">
        <f t="shared" si="93"/>
        <v>59</v>
      </c>
      <c r="AN88" s="48">
        <f t="shared" si="94"/>
        <v>103</v>
      </c>
      <c r="AO88" s="41">
        <v>3485</v>
      </c>
      <c r="AP88" s="41">
        <v>1671.4</v>
      </c>
      <c r="AQ88" s="44">
        <f t="shared" si="95"/>
        <v>0.479598278335725</v>
      </c>
      <c r="AR88" s="45">
        <f t="shared" si="96"/>
        <v>124</v>
      </c>
      <c r="AS88" s="45">
        <f t="shared" si="97"/>
        <v>121</v>
      </c>
      <c r="AT88" s="48">
        <f t="shared" si="98"/>
        <v>245</v>
      </c>
      <c r="AU88" s="18">
        <v>1200</v>
      </c>
      <c r="AV88" s="4">
        <v>600.95</v>
      </c>
      <c r="AW88" s="44">
        <f t="shared" si="99"/>
        <v>0.500791666666667</v>
      </c>
      <c r="AX88" s="45">
        <f t="shared" si="100"/>
        <v>63</v>
      </c>
      <c r="AY88" s="45">
        <f t="shared" si="101"/>
        <v>79</v>
      </c>
      <c r="AZ88" s="48">
        <f t="shared" si="102"/>
        <v>142</v>
      </c>
      <c r="BA88" s="18">
        <v>1445</v>
      </c>
      <c r="BB88" s="18">
        <v>1042</v>
      </c>
      <c r="BC88" s="44">
        <f t="shared" si="103"/>
        <v>0.721107266435986</v>
      </c>
      <c r="BD88" s="45">
        <f t="shared" si="104"/>
        <v>90</v>
      </c>
      <c r="BE88" s="45">
        <f t="shared" si="105"/>
        <v>115</v>
      </c>
      <c r="BF88" s="48">
        <f t="shared" si="106"/>
        <v>205</v>
      </c>
    </row>
    <row r="89" customHeight="1" spans="1:58">
      <c r="A89" s="18">
        <v>87</v>
      </c>
      <c r="B89" s="6">
        <v>122198</v>
      </c>
      <c r="C89" s="6" t="s">
        <v>154</v>
      </c>
      <c r="D89" s="6" t="s">
        <v>87</v>
      </c>
      <c r="E89" s="41">
        <v>806</v>
      </c>
      <c r="F89" s="41">
        <v>0</v>
      </c>
      <c r="G89" s="44">
        <f t="shared" si="107"/>
        <v>0</v>
      </c>
      <c r="H89" s="45">
        <f t="shared" si="72"/>
        <v>102</v>
      </c>
      <c r="I89" s="45">
        <f t="shared" si="73"/>
        <v>106</v>
      </c>
      <c r="J89" s="48">
        <f t="shared" si="74"/>
        <v>208</v>
      </c>
      <c r="K89" s="41">
        <v>2766</v>
      </c>
      <c r="L89" s="41">
        <v>1804.87</v>
      </c>
      <c r="M89" s="44">
        <f t="shared" si="75"/>
        <v>0.652519884309472</v>
      </c>
      <c r="N89" s="45">
        <f t="shared" si="76"/>
        <v>106</v>
      </c>
      <c r="O89" s="45">
        <f t="shared" si="77"/>
        <v>111</v>
      </c>
      <c r="P89" s="48">
        <f t="shared" si="78"/>
        <v>217</v>
      </c>
      <c r="Q89" s="41">
        <v>3043</v>
      </c>
      <c r="R89" s="41">
        <v>1514.86</v>
      </c>
      <c r="S89" s="44">
        <f t="shared" si="79"/>
        <v>0.497817942819586</v>
      </c>
      <c r="T89" s="45">
        <f t="shared" si="80"/>
        <v>112</v>
      </c>
      <c r="U89" s="45">
        <f t="shared" si="81"/>
        <v>117</v>
      </c>
      <c r="V89" s="48">
        <f t="shared" si="82"/>
        <v>229</v>
      </c>
      <c r="W89" s="41">
        <v>3000</v>
      </c>
      <c r="X89" s="41">
        <v>1102.31</v>
      </c>
      <c r="Y89" s="44">
        <f t="shared" si="83"/>
        <v>0.367436666666667</v>
      </c>
      <c r="Z89" s="45">
        <f t="shared" si="84"/>
        <v>137</v>
      </c>
      <c r="AA89" s="45">
        <f t="shared" si="85"/>
        <v>137</v>
      </c>
      <c r="AB89" s="48">
        <f t="shared" si="86"/>
        <v>274</v>
      </c>
      <c r="AC89" s="41">
        <v>857</v>
      </c>
      <c r="AD89" s="4">
        <v>287.06</v>
      </c>
      <c r="AE89" s="44">
        <f t="shared" si="87"/>
        <v>0.334959159859977</v>
      </c>
      <c r="AF89" s="45">
        <f t="shared" si="88"/>
        <v>62</v>
      </c>
      <c r="AG89" s="45">
        <f t="shared" si="89"/>
        <v>68</v>
      </c>
      <c r="AH89" s="48">
        <f t="shared" si="90"/>
        <v>130</v>
      </c>
      <c r="AI89" s="41">
        <v>1200</v>
      </c>
      <c r="AJ89" s="41">
        <v>2353.04</v>
      </c>
      <c r="AK89" s="44">
        <f t="shared" si="91"/>
        <v>1.96086666666667</v>
      </c>
      <c r="AL89" s="45">
        <f t="shared" si="92"/>
        <v>13</v>
      </c>
      <c r="AM89" s="45">
        <f t="shared" si="93"/>
        <v>51</v>
      </c>
      <c r="AN89" s="48">
        <f t="shared" si="94"/>
        <v>64</v>
      </c>
      <c r="AO89" s="41">
        <v>2700</v>
      </c>
      <c r="AP89" s="41">
        <v>3156</v>
      </c>
      <c r="AQ89" s="44">
        <f t="shared" si="95"/>
        <v>1.16888888888889</v>
      </c>
      <c r="AR89" s="45">
        <f t="shared" si="96"/>
        <v>38</v>
      </c>
      <c r="AS89" s="45">
        <f t="shared" si="97"/>
        <v>77</v>
      </c>
      <c r="AT89" s="48">
        <f t="shared" si="98"/>
        <v>115</v>
      </c>
      <c r="AU89" s="18">
        <v>1200</v>
      </c>
      <c r="AV89" s="4">
        <v>39</v>
      </c>
      <c r="AW89" s="44">
        <f t="shared" si="99"/>
        <v>0.0325</v>
      </c>
      <c r="AX89" s="45">
        <f t="shared" si="100"/>
        <v>143</v>
      </c>
      <c r="AY89" s="45">
        <f t="shared" si="101"/>
        <v>143</v>
      </c>
      <c r="AZ89" s="48">
        <f t="shared" si="102"/>
        <v>286</v>
      </c>
      <c r="BA89" s="18">
        <v>805</v>
      </c>
      <c r="BB89" s="18">
        <v>3563</v>
      </c>
      <c r="BC89" s="44">
        <f t="shared" si="103"/>
        <v>4.42608695652174</v>
      </c>
      <c r="BD89" s="45">
        <f t="shared" si="104"/>
        <v>3</v>
      </c>
      <c r="BE89" s="45">
        <f t="shared" si="105"/>
        <v>49</v>
      </c>
      <c r="BF89" s="48">
        <f t="shared" si="106"/>
        <v>52</v>
      </c>
    </row>
    <row r="90" customHeight="1" spans="1:58">
      <c r="A90" s="18">
        <v>88</v>
      </c>
      <c r="B90" s="6">
        <v>116482</v>
      </c>
      <c r="C90" s="6" t="s">
        <v>155</v>
      </c>
      <c r="D90" s="6" t="s">
        <v>84</v>
      </c>
      <c r="E90" s="41">
        <v>806</v>
      </c>
      <c r="F90" s="41">
        <v>173</v>
      </c>
      <c r="G90" s="44">
        <f t="shared" si="107"/>
        <v>0.214640198511166</v>
      </c>
      <c r="H90" s="45">
        <f t="shared" si="72"/>
        <v>42</v>
      </c>
      <c r="I90" s="45">
        <f t="shared" si="73"/>
        <v>53</v>
      </c>
      <c r="J90" s="48">
        <f t="shared" si="74"/>
        <v>95</v>
      </c>
      <c r="K90" s="41">
        <v>2766</v>
      </c>
      <c r="L90" s="41">
        <v>3104.73</v>
      </c>
      <c r="M90" s="44">
        <f t="shared" si="75"/>
        <v>1.12246203904555</v>
      </c>
      <c r="N90" s="45">
        <f t="shared" si="76"/>
        <v>7</v>
      </c>
      <c r="O90" s="45">
        <f t="shared" si="77"/>
        <v>56</v>
      </c>
      <c r="P90" s="48">
        <f t="shared" si="78"/>
        <v>63</v>
      </c>
      <c r="Q90" s="41">
        <v>3946</v>
      </c>
      <c r="R90" s="41">
        <v>2479.45</v>
      </c>
      <c r="S90" s="44">
        <f t="shared" si="79"/>
        <v>0.628345159655347</v>
      </c>
      <c r="T90" s="45">
        <f t="shared" si="80"/>
        <v>83</v>
      </c>
      <c r="U90" s="45">
        <f t="shared" si="81"/>
        <v>72</v>
      </c>
      <c r="V90" s="48">
        <f t="shared" si="82"/>
        <v>155</v>
      </c>
      <c r="W90" s="41">
        <v>3500</v>
      </c>
      <c r="X90" s="41">
        <v>4714.86</v>
      </c>
      <c r="Y90" s="44">
        <f t="shared" si="83"/>
        <v>1.34710285714286</v>
      </c>
      <c r="Z90" s="45">
        <f t="shared" si="84"/>
        <v>35</v>
      </c>
      <c r="AA90" s="45">
        <f t="shared" si="85"/>
        <v>38</v>
      </c>
      <c r="AB90" s="48">
        <f t="shared" si="86"/>
        <v>73</v>
      </c>
      <c r="AC90" s="41">
        <v>1286</v>
      </c>
      <c r="AD90" s="4">
        <v>646.55</v>
      </c>
      <c r="AE90" s="44">
        <f t="shared" si="87"/>
        <v>0.502760497667185</v>
      </c>
      <c r="AF90" s="45">
        <f t="shared" si="88"/>
        <v>23</v>
      </c>
      <c r="AG90" s="45">
        <f t="shared" si="89"/>
        <v>16</v>
      </c>
      <c r="AH90" s="48">
        <f t="shared" si="90"/>
        <v>39</v>
      </c>
      <c r="AI90" s="41">
        <v>2422</v>
      </c>
      <c r="AJ90" s="41">
        <v>3805.17</v>
      </c>
      <c r="AK90" s="44">
        <f t="shared" si="91"/>
        <v>1.57108587943848</v>
      </c>
      <c r="AL90" s="45">
        <f t="shared" si="92"/>
        <v>23</v>
      </c>
      <c r="AM90" s="45">
        <f t="shared" si="93"/>
        <v>18</v>
      </c>
      <c r="AN90" s="48">
        <f t="shared" si="94"/>
        <v>41</v>
      </c>
      <c r="AO90" s="41">
        <v>2715</v>
      </c>
      <c r="AP90" s="41">
        <v>3119.11</v>
      </c>
      <c r="AQ90" s="44">
        <f t="shared" si="95"/>
        <v>1.14884346224678</v>
      </c>
      <c r="AR90" s="45">
        <f t="shared" si="96"/>
        <v>45</v>
      </c>
      <c r="AS90" s="45">
        <f t="shared" si="97"/>
        <v>79</v>
      </c>
      <c r="AT90" s="48">
        <f t="shared" si="98"/>
        <v>124</v>
      </c>
      <c r="AU90" s="18">
        <v>1200</v>
      </c>
      <c r="AV90" s="4">
        <v>1071.19</v>
      </c>
      <c r="AW90" s="44">
        <f t="shared" si="99"/>
        <v>0.892658333333333</v>
      </c>
      <c r="AX90" s="45">
        <f t="shared" si="100"/>
        <v>13</v>
      </c>
      <c r="AY90" s="45">
        <f t="shared" si="101"/>
        <v>32</v>
      </c>
      <c r="AZ90" s="48">
        <f t="shared" si="102"/>
        <v>45</v>
      </c>
      <c r="BA90" s="18">
        <v>1020</v>
      </c>
      <c r="BB90" s="18">
        <v>1338</v>
      </c>
      <c r="BC90" s="44">
        <f t="shared" si="103"/>
        <v>1.31176470588235</v>
      </c>
      <c r="BD90" s="45">
        <f t="shared" si="104"/>
        <v>53</v>
      </c>
      <c r="BE90" s="45">
        <f t="shared" si="105"/>
        <v>103</v>
      </c>
      <c r="BF90" s="48">
        <f t="shared" si="106"/>
        <v>156</v>
      </c>
    </row>
    <row r="91" customHeight="1" spans="1:58">
      <c r="A91" s="18">
        <v>89</v>
      </c>
      <c r="B91" s="6">
        <v>367</v>
      </c>
      <c r="C91" s="6" t="s">
        <v>156</v>
      </c>
      <c r="D91" s="6" t="s">
        <v>112</v>
      </c>
      <c r="E91" s="41">
        <v>806</v>
      </c>
      <c r="F91" s="41">
        <v>181.01</v>
      </c>
      <c r="G91" s="44">
        <f t="shared" si="107"/>
        <v>0.224578163771712</v>
      </c>
      <c r="H91" s="45">
        <f t="shared" si="72"/>
        <v>41</v>
      </c>
      <c r="I91" s="45">
        <f t="shared" si="73"/>
        <v>52</v>
      </c>
      <c r="J91" s="48">
        <f t="shared" si="74"/>
        <v>93</v>
      </c>
      <c r="K91" s="41">
        <v>2766</v>
      </c>
      <c r="L91" s="41">
        <v>2702.88</v>
      </c>
      <c r="M91" s="44">
        <f t="shared" si="75"/>
        <v>0.977180043383948</v>
      </c>
      <c r="N91" s="45">
        <f t="shared" si="76"/>
        <v>29</v>
      </c>
      <c r="O91" s="45">
        <f t="shared" si="77"/>
        <v>70</v>
      </c>
      <c r="P91" s="48">
        <f t="shared" si="78"/>
        <v>99</v>
      </c>
      <c r="Q91" s="41">
        <v>3043</v>
      </c>
      <c r="R91" s="41">
        <v>1585.02</v>
      </c>
      <c r="S91" s="44">
        <f t="shared" si="79"/>
        <v>0.520874137364443</v>
      </c>
      <c r="T91" s="45">
        <f t="shared" si="80"/>
        <v>107</v>
      </c>
      <c r="U91" s="45">
        <f t="shared" si="81"/>
        <v>115</v>
      </c>
      <c r="V91" s="48">
        <f t="shared" si="82"/>
        <v>222</v>
      </c>
      <c r="W91" s="41">
        <v>3000</v>
      </c>
      <c r="X91" s="41">
        <v>4369.49</v>
      </c>
      <c r="Y91" s="44">
        <f t="shared" si="83"/>
        <v>1.45649666666667</v>
      </c>
      <c r="Z91" s="45">
        <f t="shared" si="84"/>
        <v>25</v>
      </c>
      <c r="AA91" s="45">
        <f t="shared" si="85"/>
        <v>44</v>
      </c>
      <c r="AB91" s="48">
        <f t="shared" si="86"/>
        <v>69</v>
      </c>
      <c r="AC91" s="41">
        <v>857</v>
      </c>
      <c r="AD91" s="4">
        <v>107.8</v>
      </c>
      <c r="AE91" s="44">
        <f t="shared" si="87"/>
        <v>0.125787631271879</v>
      </c>
      <c r="AF91" s="45">
        <f t="shared" si="88"/>
        <v>129</v>
      </c>
      <c r="AG91" s="45">
        <f t="shared" si="89"/>
        <v>129</v>
      </c>
      <c r="AH91" s="48">
        <f t="shared" si="90"/>
        <v>258</v>
      </c>
      <c r="AI91" s="41">
        <v>2598</v>
      </c>
      <c r="AJ91" s="41">
        <v>1374.8</v>
      </c>
      <c r="AK91" s="44">
        <f t="shared" si="91"/>
        <v>0.529176289453426</v>
      </c>
      <c r="AL91" s="45">
        <f t="shared" si="92"/>
        <v>104</v>
      </c>
      <c r="AM91" s="45">
        <f t="shared" si="93"/>
        <v>89</v>
      </c>
      <c r="AN91" s="48">
        <f t="shared" si="94"/>
        <v>193</v>
      </c>
      <c r="AO91" s="41">
        <v>2700</v>
      </c>
      <c r="AP91" s="41">
        <v>4889</v>
      </c>
      <c r="AQ91" s="44">
        <f t="shared" si="95"/>
        <v>1.81074074074074</v>
      </c>
      <c r="AR91" s="45">
        <f t="shared" si="96"/>
        <v>6</v>
      </c>
      <c r="AS91" s="45">
        <f t="shared" si="97"/>
        <v>38</v>
      </c>
      <c r="AT91" s="48">
        <f t="shared" si="98"/>
        <v>44</v>
      </c>
      <c r="AU91" s="18">
        <v>1200</v>
      </c>
      <c r="AV91" s="4">
        <v>403.64</v>
      </c>
      <c r="AW91" s="44">
        <f t="shared" si="99"/>
        <v>0.336366666666667</v>
      </c>
      <c r="AX91" s="45">
        <f t="shared" si="100"/>
        <v>92</v>
      </c>
      <c r="AY91" s="45">
        <f t="shared" si="101"/>
        <v>107</v>
      </c>
      <c r="AZ91" s="48">
        <f t="shared" si="102"/>
        <v>199</v>
      </c>
      <c r="BA91" s="18">
        <v>2708</v>
      </c>
      <c r="BB91" s="18">
        <v>583</v>
      </c>
      <c r="BC91" s="44">
        <f t="shared" si="103"/>
        <v>0.215288035450517</v>
      </c>
      <c r="BD91" s="45">
        <f t="shared" si="104"/>
        <v>124</v>
      </c>
      <c r="BE91" s="45">
        <f t="shared" si="105"/>
        <v>127</v>
      </c>
      <c r="BF91" s="48">
        <f t="shared" si="106"/>
        <v>251</v>
      </c>
    </row>
    <row r="92" customHeight="1" spans="1:58">
      <c r="A92" s="18">
        <v>90</v>
      </c>
      <c r="B92" s="6">
        <v>118151</v>
      </c>
      <c r="C92" s="6" t="s">
        <v>157</v>
      </c>
      <c r="D92" s="6" t="s">
        <v>83</v>
      </c>
      <c r="E92" s="41">
        <v>806</v>
      </c>
      <c r="F92" s="41">
        <v>255.01</v>
      </c>
      <c r="G92" s="44">
        <f t="shared" si="107"/>
        <v>0.316389578163772</v>
      </c>
      <c r="H92" s="45">
        <f t="shared" si="72"/>
        <v>26</v>
      </c>
      <c r="I92" s="45">
        <f t="shared" si="73"/>
        <v>41</v>
      </c>
      <c r="J92" s="48">
        <f t="shared" si="74"/>
        <v>67</v>
      </c>
      <c r="K92" s="41">
        <v>2766</v>
      </c>
      <c r="L92" s="41">
        <v>1704.79</v>
      </c>
      <c r="M92" s="44">
        <f t="shared" si="75"/>
        <v>0.616337671728127</v>
      </c>
      <c r="N92" s="45">
        <f t="shared" si="76"/>
        <v>120</v>
      </c>
      <c r="O92" s="45">
        <f t="shared" si="77"/>
        <v>120</v>
      </c>
      <c r="P92" s="48">
        <f t="shared" si="78"/>
        <v>240</v>
      </c>
      <c r="Q92" s="41">
        <v>3043</v>
      </c>
      <c r="R92" s="41">
        <v>1885.87</v>
      </c>
      <c r="S92" s="44">
        <f t="shared" si="79"/>
        <v>0.619740387775222</v>
      </c>
      <c r="T92" s="45">
        <f t="shared" si="80"/>
        <v>85</v>
      </c>
      <c r="U92" s="45">
        <f t="shared" si="81"/>
        <v>100</v>
      </c>
      <c r="V92" s="48">
        <f t="shared" si="82"/>
        <v>185</v>
      </c>
      <c r="W92" s="41">
        <v>3000</v>
      </c>
      <c r="X92" s="41">
        <v>1144.7</v>
      </c>
      <c r="Y92" s="44">
        <f t="shared" si="83"/>
        <v>0.381566666666667</v>
      </c>
      <c r="Z92" s="45">
        <f t="shared" si="84"/>
        <v>134</v>
      </c>
      <c r="AA92" s="45">
        <f t="shared" si="85"/>
        <v>134</v>
      </c>
      <c r="AB92" s="48">
        <f t="shared" si="86"/>
        <v>268</v>
      </c>
      <c r="AC92" s="41">
        <v>857</v>
      </c>
      <c r="AD92" s="4">
        <v>174.82</v>
      </c>
      <c r="AE92" s="44">
        <f t="shared" si="87"/>
        <v>0.203990665110852</v>
      </c>
      <c r="AF92" s="45">
        <f t="shared" si="88"/>
        <v>104</v>
      </c>
      <c r="AG92" s="45">
        <f t="shared" si="89"/>
        <v>104</v>
      </c>
      <c r="AH92" s="48">
        <f t="shared" si="90"/>
        <v>208</v>
      </c>
      <c r="AI92" s="41">
        <v>1200</v>
      </c>
      <c r="AJ92" s="41">
        <v>823.35</v>
      </c>
      <c r="AK92" s="44">
        <f t="shared" si="91"/>
        <v>0.686125</v>
      </c>
      <c r="AL92" s="45">
        <f t="shared" si="92"/>
        <v>84</v>
      </c>
      <c r="AM92" s="45">
        <f t="shared" si="93"/>
        <v>114</v>
      </c>
      <c r="AN92" s="48">
        <f t="shared" si="94"/>
        <v>198</v>
      </c>
      <c r="AO92" s="41">
        <v>2700</v>
      </c>
      <c r="AP92" s="41">
        <v>1488</v>
      </c>
      <c r="AQ92" s="44">
        <f t="shared" si="95"/>
        <v>0.551111111111111</v>
      </c>
      <c r="AR92" s="45">
        <f t="shared" si="96"/>
        <v>115</v>
      </c>
      <c r="AS92" s="45">
        <f t="shared" si="97"/>
        <v>127</v>
      </c>
      <c r="AT92" s="48">
        <f t="shared" si="98"/>
        <v>242</v>
      </c>
      <c r="AU92" s="18">
        <v>1200</v>
      </c>
      <c r="AV92" s="4">
        <v>651.4</v>
      </c>
      <c r="AW92" s="44">
        <f t="shared" si="99"/>
        <v>0.542833333333333</v>
      </c>
      <c r="AX92" s="45">
        <f t="shared" si="100"/>
        <v>55</v>
      </c>
      <c r="AY92" s="45">
        <f t="shared" si="101"/>
        <v>72</v>
      </c>
      <c r="AZ92" s="48">
        <f t="shared" si="102"/>
        <v>127</v>
      </c>
      <c r="BA92" s="18">
        <v>1941</v>
      </c>
      <c r="BB92" s="18">
        <v>1000</v>
      </c>
      <c r="BC92" s="44">
        <f t="shared" si="103"/>
        <v>0.515198351365276</v>
      </c>
      <c r="BD92" s="45">
        <f t="shared" si="104"/>
        <v>109</v>
      </c>
      <c r="BE92" s="45">
        <f t="shared" si="105"/>
        <v>117</v>
      </c>
      <c r="BF92" s="48">
        <f t="shared" si="106"/>
        <v>226</v>
      </c>
    </row>
    <row r="93" customHeight="1" spans="1:58">
      <c r="A93" s="18">
        <v>91</v>
      </c>
      <c r="B93" s="6">
        <v>740</v>
      </c>
      <c r="C93" s="6" t="s">
        <v>158</v>
      </c>
      <c r="D93" s="6" t="s">
        <v>87</v>
      </c>
      <c r="E93" s="41">
        <v>806</v>
      </c>
      <c r="F93" s="41">
        <v>134</v>
      </c>
      <c r="G93" s="44">
        <f t="shared" si="107"/>
        <v>0.166253101736973</v>
      </c>
      <c r="H93" s="45">
        <f t="shared" si="72"/>
        <v>55</v>
      </c>
      <c r="I93" s="45">
        <f t="shared" si="73"/>
        <v>66</v>
      </c>
      <c r="J93" s="48">
        <f t="shared" si="74"/>
        <v>121</v>
      </c>
      <c r="K93" s="41">
        <v>2766</v>
      </c>
      <c r="L93" s="41">
        <v>2265.06</v>
      </c>
      <c r="M93" s="44">
        <f t="shared" si="75"/>
        <v>0.818893709327549</v>
      </c>
      <c r="N93" s="45">
        <f t="shared" si="76"/>
        <v>63</v>
      </c>
      <c r="O93" s="45">
        <f t="shared" si="77"/>
        <v>88</v>
      </c>
      <c r="P93" s="48">
        <f t="shared" si="78"/>
        <v>151</v>
      </c>
      <c r="Q93" s="41">
        <v>3165</v>
      </c>
      <c r="R93" s="41">
        <v>2254.65</v>
      </c>
      <c r="S93" s="44">
        <f t="shared" si="79"/>
        <v>0.712369668246446</v>
      </c>
      <c r="T93" s="45">
        <f t="shared" si="80"/>
        <v>58</v>
      </c>
      <c r="U93" s="45">
        <f t="shared" si="81"/>
        <v>80</v>
      </c>
      <c r="V93" s="48">
        <f t="shared" si="82"/>
        <v>138</v>
      </c>
      <c r="W93" s="41">
        <v>3000</v>
      </c>
      <c r="X93" s="41">
        <v>2497.77</v>
      </c>
      <c r="Y93" s="44">
        <f t="shared" si="83"/>
        <v>0.83259</v>
      </c>
      <c r="Z93" s="45">
        <f t="shared" si="84"/>
        <v>82</v>
      </c>
      <c r="AA93" s="45">
        <f t="shared" si="85"/>
        <v>89</v>
      </c>
      <c r="AB93" s="48">
        <f t="shared" si="86"/>
        <v>171</v>
      </c>
      <c r="AC93" s="41">
        <v>857</v>
      </c>
      <c r="AD93" s="4">
        <v>268.8</v>
      </c>
      <c r="AE93" s="44">
        <f t="shared" si="87"/>
        <v>0.31365227537923</v>
      </c>
      <c r="AF93" s="45">
        <f t="shared" si="88"/>
        <v>66</v>
      </c>
      <c r="AG93" s="45">
        <f t="shared" si="89"/>
        <v>71</v>
      </c>
      <c r="AH93" s="48">
        <f t="shared" si="90"/>
        <v>137</v>
      </c>
      <c r="AI93" s="41">
        <v>1200</v>
      </c>
      <c r="AJ93" s="41">
        <v>2503.26</v>
      </c>
      <c r="AK93" s="44">
        <f t="shared" si="91"/>
        <v>2.08605</v>
      </c>
      <c r="AL93" s="45">
        <f t="shared" si="92"/>
        <v>8</v>
      </c>
      <c r="AM93" s="45">
        <f t="shared" si="93"/>
        <v>46</v>
      </c>
      <c r="AN93" s="48">
        <f t="shared" si="94"/>
        <v>54</v>
      </c>
      <c r="AO93" s="41">
        <v>2720</v>
      </c>
      <c r="AP93" s="41">
        <v>4395.66</v>
      </c>
      <c r="AQ93" s="44">
        <f t="shared" si="95"/>
        <v>1.61605147058824</v>
      </c>
      <c r="AR93" s="45">
        <f t="shared" si="96"/>
        <v>7</v>
      </c>
      <c r="AS93" s="45">
        <f t="shared" si="97"/>
        <v>47</v>
      </c>
      <c r="AT93" s="48">
        <f t="shared" si="98"/>
        <v>54</v>
      </c>
      <c r="AU93" s="18">
        <v>1200</v>
      </c>
      <c r="AV93" s="4">
        <v>453.2</v>
      </c>
      <c r="AW93" s="44">
        <f t="shared" si="99"/>
        <v>0.377666666666667</v>
      </c>
      <c r="AX93" s="45">
        <f t="shared" si="100"/>
        <v>87</v>
      </c>
      <c r="AY93" s="45">
        <f t="shared" si="101"/>
        <v>98</v>
      </c>
      <c r="AZ93" s="48">
        <f t="shared" si="102"/>
        <v>185</v>
      </c>
      <c r="BA93" s="18">
        <v>820</v>
      </c>
      <c r="BB93" s="18">
        <v>853</v>
      </c>
      <c r="BC93" s="44">
        <f t="shared" si="103"/>
        <v>1.04024390243902</v>
      </c>
      <c r="BD93" s="45">
        <f t="shared" si="104"/>
        <v>70</v>
      </c>
      <c r="BE93" s="45">
        <f t="shared" si="105"/>
        <v>120</v>
      </c>
      <c r="BF93" s="48">
        <f t="shared" si="106"/>
        <v>190</v>
      </c>
    </row>
    <row r="94" customHeight="1" spans="1:58">
      <c r="A94" s="18">
        <v>92</v>
      </c>
      <c r="B94" s="6">
        <v>104430</v>
      </c>
      <c r="C94" s="6" t="s">
        <v>159</v>
      </c>
      <c r="D94" s="6" t="s">
        <v>87</v>
      </c>
      <c r="E94" s="41">
        <v>1472</v>
      </c>
      <c r="F94" s="41">
        <v>131.5</v>
      </c>
      <c r="G94" s="44">
        <f t="shared" si="107"/>
        <v>0.0893342391304348</v>
      </c>
      <c r="H94" s="45">
        <f t="shared" si="72"/>
        <v>84</v>
      </c>
      <c r="I94" s="45">
        <f t="shared" si="73"/>
        <v>68</v>
      </c>
      <c r="J94" s="48">
        <f t="shared" si="74"/>
        <v>152</v>
      </c>
      <c r="K94" s="41">
        <v>2766</v>
      </c>
      <c r="L94" s="41">
        <v>1777.52</v>
      </c>
      <c r="M94" s="44">
        <f t="shared" si="75"/>
        <v>0.642631959508315</v>
      </c>
      <c r="N94" s="45">
        <f t="shared" si="76"/>
        <v>109</v>
      </c>
      <c r="O94" s="45">
        <f t="shared" si="77"/>
        <v>113</v>
      </c>
      <c r="P94" s="48">
        <f t="shared" si="78"/>
        <v>222</v>
      </c>
      <c r="Q94" s="41">
        <v>3222</v>
      </c>
      <c r="R94" s="41">
        <v>1471.44</v>
      </c>
      <c r="S94" s="44">
        <f t="shared" si="79"/>
        <v>0.456685288640596</v>
      </c>
      <c r="T94" s="45">
        <f t="shared" si="80"/>
        <v>119</v>
      </c>
      <c r="U94" s="45">
        <f t="shared" si="81"/>
        <v>121</v>
      </c>
      <c r="V94" s="48">
        <f t="shared" si="82"/>
        <v>240</v>
      </c>
      <c r="W94" s="41">
        <v>3000</v>
      </c>
      <c r="X94" s="41">
        <v>1402.98</v>
      </c>
      <c r="Y94" s="44">
        <f t="shared" si="83"/>
        <v>0.46766</v>
      </c>
      <c r="Z94" s="45">
        <f t="shared" si="84"/>
        <v>124</v>
      </c>
      <c r="AA94" s="45">
        <f t="shared" si="85"/>
        <v>126</v>
      </c>
      <c r="AB94" s="48">
        <f t="shared" si="86"/>
        <v>250</v>
      </c>
      <c r="AC94" s="41">
        <v>857</v>
      </c>
      <c r="AD94" s="4">
        <v>150.2</v>
      </c>
      <c r="AE94" s="44">
        <f t="shared" si="87"/>
        <v>0.175262543757293</v>
      </c>
      <c r="AF94" s="45">
        <f t="shared" si="88"/>
        <v>114</v>
      </c>
      <c r="AG94" s="45">
        <f t="shared" si="89"/>
        <v>115</v>
      </c>
      <c r="AH94" s="48">
        <f t="shared" si="90"/>
        <v>229</v>
      </c>
      <c r="AI94" s="41">
        <v>1200</v>
      </c>
      <c r="AJ94" s="41">
        <v>2884.42</v>
      </c>
      <c r="AK94" s="44">
        <f t="shared" si="91"/>
        <v>2.40368333333333</v>
      </c>
      <c r="AL94" s="45">
        <f t="shared" si="92"/>
        <v>2</v>
      </c>
      <c r="AM94" s="45">
        <f t="shared" si="93"/>
        <v>30</v>
      </c>
      <c r="AN94" s="48">
        <f t="shared" si="94"/>
        <v>32</v>
      </c>
      <c r="AO94" s="41">
        <v>3956</v>
      </c>
      <c r="AP94" s="41">
        <v>1093.2</v>
      </c>
      <c r="AQ94" s="44">
        <f t="shared" si="95"/>
        <v>0.27633973710819</v>
      </c>
      <c r="AR94" s="45">
        <f t="shared" si="96"/>
        <v>139</v>
      </c>
      <c r="AS94" s="45">
        <f t="shared" si="97"/>
        <v>135</v>
      </c>
      <c r="AT94" s="48">
        <f t="shared" si="98"/>
        <v>274</v>
      </c>
      <c r="AU94" s="18">
        <v>1200</v>
      </c>
      <c r="AV94" s="4">
        <v>472.57</v>
      </c>
      <c r="AW94" s="44">
        <f t="shared" si="99"/>
        <v>0.393808333333333</v>
      </c>
      <c r="AX94" s="45">
        <f t="shared" si="100"/>
        <v>85</v>
      </c>
      <c r="AY94" s="45">
        <f t="shared" si="101"/>
        <v>95</v>
      </c>
      <c r="AZ94" s="48">
        <f t="shared" si="102"/>
        <v>180</v>
      </c>
      <c r="BA94" s="18">
        <v>2701</v>
      </c>
      <c r="BB94" s="18">
        <v>3802.77</v>
      </c>
      <c r="BC94" s="44">
        <f t="shared" si="103"/>
        <v>1.40791188448723</v>
      </c>
      <c r="BD94" s="45">
        <f t="shared" si="104"/>
        <v>44</v>
      </c>
      <c r="BE94" s="45">
        <f t="shared" si="105"/>
        <v>41</v>
      </c>
      <c r="BF94" s="48">
        <f t="shared" si="106"/>
        <v>85</v>
      </c>
    </row>
    <row r="95" customHeight="1" spans="1:58">
      <c r="A95" s="18">
        <v>93</v>
      </c>
      <c r="B95" s="6">
        <v>748</v>
      </c>
      <c r="C95" s="46" t="s">
        <v>160</v>
      </c>
      <c r="D95" s="6" t="s">
        <v>92</v>
      </c>
      <c r="E95" s="41">
        <v>0</v>
      </c>
      <c r="F95" s="41">
        <v>98</v>
      </c>
      <c r="G95" s="47">
        <v>0</v>
      </c>
      <c r="H95" s="45">
        <f t="shared" si="72"/>
        <v>102</v>
      </c>
      <c r="I95" s="45">
        <f t="shared" si="73"/>
        <v>81</v>
      </c>
      <c r="J95" s="48">
        <f t="shared" si="74"/>
        <v>183</v>
      </c>
      <c r="K95" s="41">
        <v>2766</v>
      </c>
      <c r="L95" s="41">
        <v>2424.45</v>
      </c>
      <c r="M95" s="44">
        <f t="shared" si="75"/>
        <v>0.876518438177874</v>
      </c>
      <c r="N95" s="45">
        <f t="shared" si="76"/>
        <v>50</v>
      </c>
      <c r="O95" s="45">
        <f t="shared" si="77"/>
        <v>82</v>
      </c>
      <c r="P95" s="48">
        <f t="shared" si="78"/>
        <v>132</v>
      </c>
      <c r="Q95" s="41">
        <v>3043</v>
      </c>
      <c r="R95" s="41">
        <v>2168.96</v>
      </c>
      <c r="S95" s="44">
        <f t="shared" si="79"/>
        <v>0.712770292474532</v>
      </c>
      <c r="T95" s="45">
        <f t="shared" si="80"/>
        <v>57</v>
      </c>
      <c r="U95" s="45">
        <f t="shared" si="81"/>
        <v>85</v>
      </c>
      <c r="V95" s="48">
        <f t="shared" si="82"/>
        <v>142</v>
      </c>
      <c r="W95" s="41">
        <v>3000</v>
      </c>
      <c r="X95" s="41">
        <v>1109.41</v>
      </c>
      <c r="Y95" s="44">
        <f t="shared" si="83"/>
        <v>0.369803333333333</v>
      </c>
      <c r="Z95" s="45">
        <f t="shared" si="84"/>
        <v>136</v>
      </c>
      <c r="AA95" s="45">
        <f t="shared" si="85"/>
        <v>136</v>
      </c>
      <c r="AB95" s="48">
        <f t="shared" si="86"/>
        <v>272</v>
      </c>
      <c r="AC95" s="41">
        <v>857</v>
      </c>
      <c r="AD95" s="4">
        <v>213.5</v>
      </c>
      <c r="AE95" s="44">
        <f t="shared" si="87"/>
        <v>0.249124854142357</v>
      </c>
      <c r="AF95" s="45">
        <f t="shared" si="88"/>
        <v>90</v>
      </c>
      <c r="AG95" s="45">
        <f t="shared" si="89"/>
        <v>91</v>
      </c>
      <c r="AH95" s="48">
        <f t="shared" si="90"/>
        <v>181</v>
      </c>
      <c r="AI95" s="41">
        <v>1800</v>
      </c>
      <c r="AJ95" s="41">
        <v>1040.8</v>
      </c>
      <c r="AK95" s="44">
        <f t="shared" si="91"/>
        <v>0.578222222222222</v>
      </c>
      <c r="AL95" s="45">
        <f t="shared" si="92"/>
        <v>100</v>
      </c>
      <c r="AM95" s="45">
        <f t="shared" si="93"/>
        <v>105</v>
      </c>
      <c r="AN95" s="48">
        <f t="shared" si="94"/>
        <v>205</v>
      </c>
      <c r="AO95" s="41">
        <v>2700</v>
      </c>
      <c r="AP95" s="41">
        <v>1922.6</v>
      </c>
      <c r="AQ95" s="44">
        <f t="shared" si="95"/>
        <v>0.712074074074074</v>
      </c>
      <c r="AR95" s="45">
        <f t="shared" si="96"/>
        <v>90</v>
      </c>
      <c r="AS95" s="45">
        <f t="shared" si="97"/>
        <v>112</v>
      </c>
      <c r="AT95" s="48">
        <f t="shared" si="98"/>
        <v>202</v>
      </c>
      <c r="AU95" s="18">
        <v>1200</v>
      </c>
      <c r="AV95" s="4">
        <v>471.7</v>
      </c>
      <c r="AW95" s="44">
        <f t="shared" si="99"/>
        <v>0.393083333333333</v>
      </c>
      <c r="AX95" s="45">
        <f t="shared" si="100"/>
        <v>86</v>
      </c>
      <c r="AY95" s="45">
        <f t="shared" si="101"/>
        <v>96</v>
      </c>
      <c r="AZ95" s="48">
        <f t="shared" si="102"/>
        <v>182</v>
      </c>
      <c r="BA95" s="18">
        <v>548</v>
      </c>
      <c r="BB95" s="18">
        <v>2145</v>
      </c>
      <c r="BC95" s="44">
        <f t="shared" si="103"/>
        <v>3.91423357664234</v>
      </c>
      <c r="BD95" s="45">
        <f t="shared" si="104"/>
        <v>6</v>
      </c>
      <c r="BE95" s="45">
        <f t="shared" si="105"/>
        <v>76</v>
      </c>
      <c r="BF95" s="48">
        <f t="shared" si="106"/>
        <v>82</v>
      </c>
    </row>
    <row r="96" customHeight="1" spans="1:58">
      <c r="A96" s="18">
        <v>94</v>
      </c>
      <c r="B96" s="6">
        <v>106865</v>
      </c>
      <c r="C96" s="6" t="s">
        <v>161</v>
      </c>
      <c r="D96" s="6" t="s">
        <v>81</v>
      </c>
      <c r="E96" s="41">
        <v>932</v>
      </c>
      <c r="F96" s="41">
        <v>111</v>
      </c>
      <c r="G96" s="44">
        <f t="shared" si="107"/>
        <v>0.119098712446352</v>
      </c>
      <c r="H96" s="45">
        <f t="shared" si="72"/>
        <v>72</v>
      </c>
      <c r="I96" s="45">
        <f t="shared" si="73"/>
        <v>77</v>
      </c>
      <c r="J96" s="48">
        <f t="shared" si="74"/>
        <v>149</v>
      </c>
      <c r="K96" s="41">
        <v>3960</v>
      </c>
      <c r="L96" s="41">
        <v>2451.58</v>
      </c>
      <c r="M96" s="44">
        <f t="shared" si="75"/>
        <v>0.619085858585859</v>
      </c>
      <c r="N96" s="45">
        <f t="shared" si="76"/>
        <v>119</v>
      </c>
      <c r="O96" s="45">
        <f t="shared" si="77"/>
        <v>79</v>
      </c>
      <c r="P96" s="48">
        <f t="shared" si="78"/>
        <v>198</v>
      </c>
      <c r="Q96" s="41">
        <v>3043</v>
      </c>
      <c r="R96" s="41">
        <v>1964.45</v>
      </c>
      <c r="S96" s="44">
        <f t="shared" si="79"/>
        <v>0.645563588563917</v>
      </c>
      <c r="T96" s="45">
        <f t="shared" si="80"/>
        <v>78</v>
      </c>
      <c r="U96" s="45">
        <f t="shared" si="81"/>
        <v>94</v>
      </c>
      <c r="V96" s="48">
        <f t="shared" si="82"/>
        <v>172</v>
      </c>
      <c r="W96" s="41">
        <v>3000</v>
      </c>
      <c r="X96" s="41">
        <v>7017.97000000001</v>
      </c>
      <c r="Y96" s="44">
        <f t="shared" si="83"/>
        <v>2.33932333333334</v>
      </c>
      <c r="Z96" s="45">
        <f t="shared" si="84"/>
        <v>3</v>
      </c>
      <c r="AA96" s="45">
        <f t="shared" si="85"/>
        <v>15</v>
      </c>
      <c r="AB96" s="48">
        <v>6</v>
      </c>
      <c r="AC96" s="41">
        <v>857</v>
      </c>
      <c r="AD96" s="4">
        <v>156.2</v>
      </c>
      <c r="AE96" s="44">
        <f t="shared" si="87"/>
        <v>0.182263710618436</v>
      </c>
      <c r="AF96" s="45">
        <f t="shared" si="88"/>
        <v>112</v>
      </c>
      <c r="AG96" s="45">
        <f t="shared" si="89"/>
        <v>112</v>
      </c>
      <c r="AH96" s="48">
        <f t="shared" si="90"/>
        <v>224</v>
      </c>
      <c r="AI96" s="41">
        <v>1200</v>
      </c>
      <c r="AJ96" s="41">
        <v>1203.19</v>
      </c>
      <c r="AK96" s="44">
        <f t="shared" si="91"/>
        <v>1.00265833333333</v>
      </c>
      <c r="AL96" s="45">
        <f t="shared" si="92"/>
        <v>54</v>
      </c>
      <c r="AM96" s="45">
        <f t="shared" si="93"/>
        <v>101</v>
      </c>
      <c r="AN96" s="48">
        <f t="shared" si="94"/>
        <v>155</v>
      </c>
      <c r="AO96" s="41">
        <v>2700</v>
      </c>
      <c r="AP96" s="41">
        <v>2331</v>
      </c>
      <c r="AQ96" s="44">
        <f t="shared" si="95"/>
        <v>0.863333333333333</v>
      </c>
      <c r="AR96" s="45">
        <f t="shared" si="96"/>
        <v>73</v>
      </c>
      <c r="AS96" s="45">
        <f t="shared" si="97"/>
        <v>105</v>
      </c>
      <c r="AT96" s="48">
        <f t="shared" si="98"/>
        <v>178</v>
      </c>
      <c r="AU96" s="18">
        <v>1400</v>
      </c>
      <c r="AV96" s="4">
        <v>1089.87</v>
      </c>
      <c r="AW96" s="44">
        <f t="shared" si="99"/>
        <v>0.778478571428571</v>
      </c>
      <c r="AX96" s="45">
        <f t="shared" si="100"/>
        <v>21</v>
      </c>
      <c r="AY96" s="45">
        <f t="shared" si="101"/>
        <v>29</v>
      </c>
      <c r="AZ96" s="48">
        <f t="shared" si="102"/>
        <v>50</v>
      </c>
      <c r="BA96" s="18">
        <v>2907</v>
      </c>
      <c r="BB96" s="18">
        <v>1570</v>
      </c>
      <c r="BC96" s="44">
        <f t="shared" si="103"/>
        <v>0.540075679394565</v>
      </c>
      <c r="BD96" s="45">
        <f t="shared" si="104"/>
        <v>105</v>
      </c>
      <c r="BE96" s="45">
        <f t="shared" si="105"/>
        <v>94</v>
      </c>
      <c r="BF96" s="48">
        <f t="shared" si="106"/>
        <v>199</v>
      </c>
    </row>
    <row r="97" customHeight="1" spans="1:58">
      <c r="A97" s="18">
        <v>95</v>
      </c>
      <c r="B97" s="6">
        <v>727</v>
      </c>
      <c r="C97" s="6" t="s">
        <v>162</v>
      </c>
      <c r="D97" s="6" t="s">
        <v>83</v>
      </c>
      <c r="E97" s="41">
        <v>694</v>
      </c>
      <c r="F97" s="41">
        <v>0</v>
      </c>
      <c r="G97" s="44">
        <f t="shared" si="107"/>
        <v>0</v>
      </c>
      <c r="H97" s="45">
        <f t="shared" si="72"/>
        <v>102</v>
      </c>
      <c r="I97" s="45">
        <f t="shared" si="73"/>
        <v>106</v>
      </c>
      <c r="J97" s="48">
        <f t="shared" si="74"/>
        <v>208</v>
      </c>
      <c r="K97" s="41">
        <v>3144</v>
      </c>
      <c r="L97" s="41">
        <v>2016.46</v>
      </c>
      <c r="M97" s="44">
        <f t="shared" si="75"/>
        <v>0.641367684478372</v>
      </c>
      <c r="N97" s="45">
        <f t="shared" si="76"/>
        <v>112</v>
      </c>
      <c r="O97" s="45">
        <f t="shared" si="77"/>
        <v>99</v>
      </c>
      <c r="P97" s="48">
        <f t="shared" si="78"/>
        <v>211</v>
      </c>
      <c r="Q97" s="41">
        <v>3682</v>
      </c>
      <c r="R97" s="41">
        <v>2082.86</v>
      </c>
      <c r="S97" s="44">
        <f t="shared" si="79"/>
        <v>0.565687126561651</v>
      </c>
      <c r="T97" s="45">
        <f t="shared" si="80"/>
        <v>98</v>
      </c>
      <c r="U97" s="45">
        <f t="shared" si="81"/>
        <v>90</v>
      </c>
      <c r="V97" s="48">
        <f t="shared" si="82"/>
        <v>188</v>
      </c>
      <c r="W97" s="41">
        <v>3000</v>
      </c>
      <c r="X97" s="41">
        <v>2669.99</v>
      </c>
      <c r="Y97" s="44">
        <f t="shared" si="83"/>
        <v>0.889996666666667</v>
      </c>
      <c r="Z97" s="45">
        <f t="shared" si="84"/>
        <v>78</v>
      </c>
      <c r="AA97" s="45">
        <f t="shared" si="85"/>
        <v>85</v>
      </c>
      <c r="AB97" s="48">
        <f t="shared" si="86"/>
        <v>163</v>
      </c>
      <c r="AC97" s="41">
        <v>857</v>
      </c>
      <c r="AD97" s="4">
        <v>73.6</v>
      </c>
      <c r="AE97" s="44">
        <f t="shared" si="87"/>
        <v>0.0858809801633606</v>
      </c>
      <c r="AF97" s="45">
        <f t="shared" si="88"/>
        <v>135</v>
      </c>
      <c r="AG97" s="45">
        <f t="shared" si="89"/>
        <v>133</v>
      </c>
      <c r="AH97" s="48">
        <f t="shared" si="90"/>
        <v>268</v>
      </c>
      <c r="AI97" s="41">
        <v>2790</v>
      </c>
      <c r="AJ97" s="41">
        <v>2519.78</v>
      </c>
      <c r="AK97" s="44">
        <f t="shared" si="91"/>
        <v>0.903146953405018</v>
      </c>
      <c r="AL97" s="45">
        <f t="shared" si="92"/>
        <v>62</v>
      </c>
      <c r="AM97" s="45">
        <f t="shared" si="93"/>
        <v>45</v>
      </c>
      <c r="AN97" s="48">
        <f t="shared" si="94"/>
        <v>107</v>
      </c>
      <c r="AO97" s="41">
        <v>2700</v>
      </c>
      <c r="AP97" s="41">
        <v>1789.2</v>
      </c>
      <c r="AQ97" s="44">
        <f t="shared" si="95"/>
        <v>0.662666666666667</v>
      </c>
      <c r="AR97" s="45">
        <f t="shared" si="96"/>
        <v>97</v>
      </c>
      <c r="AS97" s="45">
        <f t="shared" si="97"/>
        <v>117</v>
      </c>
      <c r="AT97" s="48">
        <f t="shared" si="98"/>
        <v>214</v>
      </c>
      <c r="AU97" s="18">
        <v>1200</v>
      </c>
      <c r="AV97" s="4">
        <v>521.4</v>
      </c>
      <c r="AW97" s="44">
        <f t="shared" si="99"/>
        <v>0.4345</v>
      </c>
      <c r="AX97" s="45">
        <f t="shared" si="100"/>
        <v>80</v>
      </c>
      <c r="AY97" s="45">
        <f t="shared" si="101"/>
        <v>89</v>
      </c>
      <c r="AZ97" s="48">
        <f t="shared" si="102"/>
        <v>169</v>
      </c>
      <c r="BA97" s="18">
        <v>3566</v>
      </c>
      <c r="BB97" s="18">
        <v>554</v>
      </c>
      <c r="BC97" s="44">
        <f t="shared" si="103"/>
        <v>0.155356141334829</v>
      </c>
      <c r="BD97" s="45">
        <f t="shared" si="104"/>
        <v>131</v>
      </c>
      <c r="BE97" s="45">
        <f t="shared" si="105"/>
        <v>128</v>
      </c>
      <c r="BF97" s="48">
        <f t="shared" si="106"/>
        <v>259</v>
      </c>
    </row>
    <row r="98" customHeight="1" spans="1:58">
      <c r="A98" s="18">
        <v>96</v>
      </c>
      <c r="B98" s="6">
        <v>752</v>
      </c>
      <c r="C98" s="6" t="s">
        <v>163</v>
      </c>
      <c r="D98" s="6" t="s">
        <v>114</v>
      </c>
      <c r="E98" s="41">
        <v>806</v>
      </c>
      <c r="F98" s="41">
        <v>50.6</v>
      </c>
      <c r="G98" s="44">
        <f t="shared" si="107"/>
        <v>0.0627791563275434</v>
      </c>
      <c r="H98" s="45">
        <f t="shared" si="72"/>
        <v>90</v>
      </c>
      <c r="I98" s="45">
        <f t="shared" si="73"/>
        <v>96</v>
      </c>
      <c r="J98" s="48">
        <f t="shared" si="74"/>
        <v>186</v>
      </c>
      <c r="K98" s="41">
        <v>2766</v>
      </c>
      <c r="L98" s="41">
        <v>2483.93</v>
      </c>
      <c r="M98" s="44">
        <f t="shared" si="75"/>
        <v>0.898022415039769</v>
      </c>
      <c r="N98" s="45">
        <f t="shared" si="76"/>
        <v>43</v>
      </c>
      <c r="O98" s="45">
        <f t="shared" si="77"/>
        <v>77</v>
      </c>
      <c r="P98" s="48">
        <f t="shared" si="78"/>
        <v>120</v>
      </c>
      <c r="Q98" s="41">
        <v>4017</v>
      </c>
      <c r="R98" s="41">
        <v>2190.79</v>
      </c>
      <c r="S98" s="44">
        <f t="shared" si="79"/>
        <v>0.545379636544685</v>
      </c>
      <c r="T98" s="45">
        <f t="shared" si="80"/>
        <v>103</v>
      </c>
      <c r="U98" s="45">
        <f t="shared" si="81"/>
        <v>83</v>
      </c>
      <c r="V98" s="48">
        <f t="shared" si="82"/>
        <v>186</v>
      </c>
      <c r="W98" s="41">
        <v>3000</v>
      </c>
      <c r="X98" s="41">
        <v>1332.58</v>
      </c>
      <c r="Y98" s="44">
        <f t="shared" si="83"/>
        <v>0.444193333333333</v>
      </c>
      <c r="Z98" s="45">
        <f t="shared" si="84"/>
        <v>129</v>
      </c>
      <c r="AA98" s="45">
        <f t="shared" si="85"/>
        <v>129</v>
      </c>
      <c r="AB98" s="48">
        <f t="shared" si="86"/>
        <v>258</v>
      </c>
      <c r="AC98" s="41">
        <v>857</v>
      </c>
      <c r="AD98" s="4">
        <v>521.2</v>
      </c>
      <c r="AE98" s="44">
        <f t="shared" si="87"/>
        <v>0.608168028004668</v>
      </c>
      <c r="AF98" s="45">
        <f t="shared" si="88"/>
        <v>17</v>
      </c>
      <c r="AG98" s="45">
        <f t="shared" si="89"/>
        <v>30</v>
      </c>
      <c r="AH98" s="48">
        <f t="shared" si="90"/>
        <v>47</v>
      </c>
      <c r="AI98" s="41">
        <v>2572</v>
      </c>
      <c r="AJ98" s="41">
        <v>1263</v>
      </c>
      <c r="AK98" s="44">
        <f t="shared" si="91"/>
        <v>0.491057542768274</v>
      </c>
      <c r="AL98" s="45">
        <f t="shared" si="92"/>
        <v>108</v>
      </c>
      <c r="AM98" s="45">
        <f t="shared" si="93"/>
        <v>95</v>
      </c>
      <c r="AN98" s="48">
        <f t="shared" si="94"/>
        <v>203</v>
      </c>
      <c r="AO98" s="41">
        <v>4355</v>
      </c>
      <c r="AP98" s="41">
        <v>2951.3</v>
      </c>
      <c r="AQ98" s="44">
        <f t="shared" si="95"/>
        <v>0.677680826636051</v>
      </c>
      <c r="AR98" s="45">
        <f t="shared" si="96"/>
        <v>95</v>
      </c>
      <c r="AS98" s="45">
        <f t="shared" si="97"/>
        <v>86</v>
      </c>
      <c r="AT98" s="48">
        <f t="shared" si="98"/>
        <v>181</v>
      </c>
      <c r="AU98" s="18">
        <v>1200</v>
      </c>
      <c r="AV98" s="4">
        <v>690.81</v>
      </c>
      <c r="AW98" s="44">
        <f t="shared" si="99"/>
        <v>0.575675</v>
      </c>
      <c r="AX98" s="45">
        <f t="shared" si="100"/>
        <v>49</v>
      </c>
      <c r="AY98" s="45">
        <f t="shared" si="101"/>
        <v>66</v>
      </c>
      <c r="AZ98" s="48">
        <f t="shared" si="102"/>
        <v>115</v>
      </c>
      <c r="BA98" s="18">
        <v>595</v>
      </c>
      <c r="BB98" s="18">
        <v>1517.27</v>
      </c>
      <c r="BC98" s="44">
        <f t="shared" si="103"/>
        <v>2.55003361344538</v>
      </c>
      <c r="BD98" s="45">
        <f t="shared" si="104"/>
        <v>19</v>
      </c>
      <c r="BE98" s="45">
        <f t="shared" si="105"/>
        <v>97</v>
      </c>
      <c r="BF98" s="48">
        <f t="shared" si="106"/>
        <v>116</v>
      </c>
    </row>
    <row r="99" customHeight="1" spans="1:58">
      <c r="A99" s="18">
        <v>97</v>
      </c>
      <c r="B99" s="6">
        <v>102479</v>
      </c>
      <c r="C99" s="6" t="s">
        <v>164</v>
      </c>
      <c r="D99" s="6" t="s">
        <v>84</v>
      </c>
      <c r="E99" s="41">
        <v>908</v>
      </c>
      <c r="F99" s="41">
        <v>256.01</v>
      </c>
      <c r="G99" s="44">
        <f t="shared" si="107"/>
        <v>0.281949339207048</v>
      </c>
      <c r="H99" s="45">
        <f t="shared" si="72"/>
        <v>32</v>
      </c>
      <c r="I99" s="45">
        <f t="shared" si="73"/>
        <v>40</v>
      </c>
      <c r="J99" s="48">
        <f t="shared" si="74"/>
        <v>72</v>
      </c>
      <c r="K99" s="41">
        <v>2987</v>
      </c>
      <c r="L99" s="41">
        <v>3291.83</v>
      </c>
      <c r="M99" s="44">
        <f t="shared" si="75"/>
        <v>1.10205222631403</v>
      </c>
      <c r="N99" s="45">
        <f t="shared" si="76"/>
        <v>9</v>
      </c>
      <c r="O99" s="45">
        <f t="shared" si="77"/>
        <v>48</v>
      </c>
      <c r="P99" s="48">
        <f t="shared" si="78"/>
        <v>57</v>
      </c>
      <c r="Q99" s="41">
        <v>3471</v>
      </c>
      <c r="R99" s="41">
        <v>2688.96</v>
      </c>
      <c r="S99" s="44">
        <f t="shared" si="79"/>
        <v>0.774693171996543</v>
      </c>
      <c r="T99" s="45">
        <f t="shared" si="80"/>
        <v>41</v>
      </c>
      <c r="U99" s="45">
        <f t="shared" si="81"/>
        <v>62</v>
      </c>
      <c r="V99" s="48">
        <f t="shared" si="82"/>
        <v>103</v>
      </c>
      <c r="W99" s="41">
        <v>3000</v>
      </c>
      <c r="X99" s="41">
        <v>2144.36</v>
      </c>
      <c r="Y99" s="44">
        <f t="shared" si="83"/>
        <v>0.714786666666667</v>
      </c>
      <c r="Z99" s="45">
        <f t="shared" si="84"/>
        <v>94</v>
      </c>
      <c r="AA99" s="45">
        <f t="shared" si="85"/>
        <v>103</v>
      </c>
      <c r="AB99" s="48">
        <f t="shared" si="86"/>
        <v>197</v>
      </c>
      <c r="AC99" s="41">
        <v>993</v>
      </c>
      <c r="AD99" s="4">
        <v>555.4</v>
      </c>
      <c r="AE99" s="44">
        <f t="shared" si="87"/>
        <v>0.559315206445116</v>
      </c>
      <c r="AF99" s="45">
        <f t="shared" si="88"/>
        <v>20</v>
      </c>
      <c r="AG99" s="45">
        <f t="shared" si="89"/>
        <v>23</v>
      </c>
      <c r="AH99" s="48">
        <f t="shared" si="90"/>
        <v>43</v>
      </c>
      <c r="AI99" s="41">
        <v>2596</v>
      </c>
      <c r="AJ99" s="41">
        <v>1070.6</v>
      </c>
      <c r="AK99" s="44">
        <f t="shared" si="91"/>
        <v>0.412403697996918</v>
      </c>
      <c r="AL99" s="45">
        <f t="shared" si="92"/>
        <v>120</v>
      </c>
      <c r="AM99" s="45">
        <f t="shared" si="93"/>
        <v>103</v>
      </c>
      <c r="AN99" s="48">
        <f t="shared" si="94"/>
        <v>223</v>
      </c>
      <c r="AO99" s="41">
        <v>4080</v>
      </c>
      <c r="AP99" s="41">
        <v>5026</v>
      </c>
      <c r="AQ99" s="44">
        <f t="shared" si="95"/>
        <v>1.23186274509804</v>
      </c>
      <c r="AR99" s="45">
        <f t="shared" si="96"/>
        <v>33</v>
      </c>
      <c r="AS99" s="45">
        <f t="shared" si="97"/>
        <v>37</v>
      </c>
      <c r="AT99" s="48">
        <f t="shared" si="98"/>
        <v>70</v>
      </c>
      <c r="AU99" s="18">
        <v>1200</v>
      </c>
      <c r="AV99" s="4">
        <v>569.6</v>
      </c>
      <c r="AW99" s="44">
        <f t="shared" si="99"/>
        <v>0.474666666666667</v>
      </c>
      <c r="AX99" s="45">
        <f t="shared" si="100"/>
        <v>69</v>
      </c>
      <c r="AY99" s="45">
        <f t="shared" si="101"/>
        <v>83</v>
      </c>
      <c r="AZ99" s="48">
        <f t="shared" si="102"/>
        <v>152</v>
      </c>
      <c r="BA99" s="18">
        <v>962</v>
      </c>
      <c r="BB99" s="18">
        <v>1788.33</v>
      </c>
      <c r="BC99" s="44">
        <f t="shared" si="103"/>
        <v>1.85897089397089</v>
      </c>
      <c r="BD99" s="45">
        <f t="shared" si="104"/>
        <v>31</v>
      </c>
      <c r="BE99" s="45">
        <f t="shared" si="105"/>
        <v>89</v>
      </c>
      <c r="BF99" s="48">
        <f t="shared" si="106"/>
        <v>120</v>
      </c>
    </row>
    <row r="100" customHeight="1" spans="1:58">
      <c r="A100" s="18">
        <v>98</v>
      </c>
      <c r="B100" s="6">
        <v>710</v>
      </c>
      <c r="C100" s="6" t="s">
        <v>165</v>
      </c>
      <c r="D100" s="6" t="s">
        <v>141</v>
      </c>
      <c r="E100" s="41">
        <v>806</v>
      </c>
      <c r="F100" s="41">
        <v>370</v>
      </c>
      <c r="G100" s="44">
        <f t="shared" ref="G100:G135" si="108">F100/E100</f>
        <v>0.459057071960298</v>
      </c>
      <c r="H100" s="45">
        <f t="shared" ref="H100:H146" si="109">RANK(G100,G$3:G$145)</f>
        <v>12</v>
      </c>
      <c r="I100" s="45">
        <f t="shared" ref="I100:I146" si="110">RANK(F100,F$3:F$145)</f>
        <v>26</v>
      </c>
      <c r="J100" s="48">
        <f t="shared" ref="J100:J146" si="111">H100+I100</f>
        <v>38</v>
      </c>
      <c r="K100" s="41">
        <v>2766</v>
      </c>
      <c r="L100" s="41">
        <v>1724.54</v>
      </c>
      <c r="M100" s="44">
        <f t="shared" ref="M100:M146" si="112">L100/K100</f>
        <v>0.623477946493131</v>
      </c>
      <c r="N100" s="45">
        <f t="shared" ref="N100:N146" si="113">RANK(M100,M$3:M$145)</f>
        <v>118</v>
      </c>
      <c r="O100" s="45">
        <f t="shared" ref="O100:O146" si="114">RANK(L100,L$3:L$145)</f>
        <v>119</v>
      </c>
      <c r="P100" s="48">
        <f t="shared" ref="P100:P146" si="115">N100+O100</f>
        <v>237</v>
      </c>
      <c r="Q100" s="41">
        <v>3043</v>
      </c>
      <c r="R100" s="41">
        <v>1508.62</v>
      </c>
      <c r="S100" s="44">
        <f t="shared" ref="S100:S146" si="116">R100/Q100</f>
        <v>0.495767334866908</v>
      </c>
      <c r="T100" s="45">
        <f t="shared" ref="T100:T145" si="117">RANK(S100,S$3:S$145)</f>
        <v>114</v>
      </c>
      <c r="U100" s="45">
        <f t="shared" ref="U100:U145" si="118">RANK(R100,R$3:R$145)</f>
        <v>119</v>
      </c>
      <c r="V100" s="48">
        <f t="shared" ref="V100:V145" si="119">T100+U100</f>
        <v>233</v>
      </c>
      <c r="W100" s="41">
        <v>3000</v>
      </c>
      <c r="X100" s="41">
        <v>2778.85</v>
      </c>
      <c r="Y100" s="44">
        <f t="shared" ref="Y100:Y146" si="120">X100/W100</f>
        <v>0.926283333333333</v>
      </c>
      <c r="Z100" s="45">
        <f t="shared" ref="Z100:Z145" si="121">RANK(Y100,Y$3:Y$145)</f>
        <v>77</v>
      </c>
      <c r="AA100" s="45">
        <f t="shared" ref="AA100:AA145" si="122">RANK(X100,X$3:X$145)</f>
        <v>81</v>
      </c>
      <c r="AB100" s="48">
        <f t="shared" ref="AB100:AB145" si="123">Z100+AA100</f>
        <v>158</v>
      </c>
      <c r="AC100" s="41">
        <v>857</v>
      </c>
      <c r="AD100" s="4">
        <v>406.81</v>
      </c>
      <c r="AE100" s="44">
        <f t="shared" ref="AE100:AE146" si="124">AD100/AC100</f>
        <v>0.474690781796966</v>
      </c>
      <c r="AF100" s="45">
        <f t="shared" ref="AF100:AF145" si="125">RANK(AE100,AE$3:AE$145)</f>
        <v>29</v>
      </c>
      <c r="AG100" s="45">
        <f t="shared" ref="AG100:AG145" si="126">RANK(AD100,AD$3:AD$145)</f>
        <v>41</v>
      </c>
      <c r="AH100" s="48">
        <f t="shared" ref="AH100:AH145" si="127">AF100+AG100</f>
        <v>70</v>
      </c>
      <c r="AI100" s="41">
        <v>2600</v>
      </c>
      <c r="AJ100" s="41">
        <v>2597</v>
      </c>
      <c r="AK100" s="44">
        <f t="shared" ref="AK100:AK146" si="128">AJ100/AI100</f>
        <v>0.998846153846154</v>
      </c>
      <c r="AL100" s="45">
        <f t="shared" ref="AL100:AL145" si="129">RANK(AK100,AK$3:AK$145)</f>
        <v>56</v>
      </c>
      <c r="AM100" s="45">
        <f t="shared" ref="AM100:AM145" si="130">RANK(AJ100,AJ$3:AJ$145)</f>
        <v>41</v>
      </c>
      <c r="AN100" s="48">
        <f t="shared" ref="AN100:AN145" si="131">AL100+AM100</f>
        <v>97</v>
      </c>
      <c r="AO100" s="41">
        <v>2700</v>
      </c>
      <c r="AP100" s="41">
        <v>3418.6</v>
      </c>
      <c r="AQ100" s="44">
        <f t="shared" ref="AQ100:AQ146" si="132">AP100/AO100</f>
        <v>1.26614814814815</v>
      </c>
      <c r="AR100" s="45">
        <f t="shared" ref="AR100:AR145" si="133">RANK(AQ100,AQ$3:AQ$145)</f>
        <v>28</v>
      </c>
      <c r="AS100" s="45">
        <f t="shared" ref="AS100:AS145" si="134">RANK(AP100,AP$3:AP$145)</f>
        <v>68</v>
      </c>
      <c r="AT100" s="48">
        <f t="shared" ref="AT100:AT145" si="135">AR100+AS100</f>
        <v>96</v>
      </c>
      <c r="AU100" s="18">
        <v>1200</v>
      </c>
      <c r="AV100" s="4">
        <v>852.2</v>
      </c>
      <c r="AW100" s="44">
        <f t="shared" ref="AW100:AW146" si="136">AV100/AU100</f>
        <v>0.710166666666667</v>
      </c>
      <c r="AX100" s="45">
        <f t="shared" ref="AX100:AX145" si="137">RANK(AW100,AW$3:AW$145)</f>
        <v>32</v>
      </c>
      <c r="AY100" s="45">
        <f t="shared" ref="AY100:AY145" si="138">RANK(AV100,AV$3:AV$145)</f>
        <v>45</v>
      </c>
      <c r="AZ100" s="48">
        <f t="shared" ref="AZ100:AZ145" si="139">AX100+AY100</f>
        <v>77</v>
      </c>
      <c r="BA100" s="18">
        <v>1846</v>
      </c>
      <c r="BB100" s="18">
        <v>2555.01</v>
      </c>
      <c r="BC100" s="44">
        <f t="shared" ref="BC100:BC146" si="140">BB100/BA100</f>
        <v>1.38407908992416</v>
      </c>
      <c r="BD100" s="45">
        <f t="shared" ref="BD100:BD145" si="141">RANK(BC100,BC$3:BC$145)</f>
        <v>46</v>
      </c>
      <c r="BE100" s="45">
        <f t="shared" ref="BE100:BE145" si="142">RANK(BB100,BB$3:BB$145)</f>
        <v>66</v>
      </c>
      <c r="BF100" s="48">
        <f t="shared" ref="BF100:BF145" si="143">BD100+BE100</f>
        <v>112</v>
      </c>
    </row>
    <row r="101" customHeight="1" spans="1:58">
      <c r="A101" s="18">
        <v>99</v>
      </c>
      <c r="B101" s="6">
        <v>113299</v>
      </c>
      <c r="C101" s="6" t="s">
        <v>166</v>
      </c>
      <c r="D101" s="6" t="s">
        <v>84</v>
      </c>
      <c r="E101" s="41">
        <v>806</v>
      </c>
      <c r="F101" s="41">
        <v>252</v>
      </c>
      <c r="G101" s="44">
        <f t="shared" si="108"/>
        <v>0.312655086848635</v>
      </c>
      <c r="H101" s="45">
        <f t="shared" si="109"/>
        <v>28</v>
      </c>
      <c r="I101" s="45">
        <f t="shared" si="110"/>
        <v>43</v>
      </c>
      <c r="J101" s="48">
        <f t="shared" si="111"/>
        <v>71</v>
      </c>
      <c r="K101" s="41">
        <v>3082</v>
      </c>
      <c r="L101" s="41">
        <v>2065.12</v>
      </c>
      <c r="M101" s="44">
        <f t="shared" si="112"/>
        <v>0.670058403634004</v>
      </c>
      <c r="N101" s="45">
        <f t="shared" si="113"/>
        <v>102</v>
      </c>
      <c r="O101" s="45">
        <f t="shared" si="114"/>
        <v>97</v>
      </c>
      <c r="P101" s="48">
        <f t="shared" si="115"/>
        <v>199</v>
      </c>
      <c r="Q101" s="41">
        <v>3043</v>
      </c>
      <c r="R101" s="41">
        <v>1810.3</v>
      </c>
      <c r="S101" s="44">
        <f t="shared" si="116"/>
        <v>0.594906342425238</v>
      </c>
      <c r="T101" s="45">
        <f t="shared" si="117"/>
        <v>92</v>
      </c>
      <c r="U101" s="45">
        <f t="shared" si="118"/>
        <v>103</v>
      </c>
      <c r="V101" s="48">
        <f t="shared" si="119"/>
        <v>195</v>
      </c>
      <c r="W101" s="41">
        <v>3000</v>
      </c>
      <c r="X101" s="41">
        <v>2148.13</v>
      </c>
      <c r="Y101" s="44">
        <f t="shared" si="120"/>
        <v>0.716043333333333</v>
      </c>
      <c r="Z101" s="45">
        <f t="shared" si="121"/>
        <v>93</v>
      </c>
      <c r="AA101" s="45">
        <f t="shared" si="122"/>
        <v>102</v>
      </c>
      <c r="AB101" s="48">
        <f t="shared" si="123"/>
        <v>195</v>
      </c>
      <c r="AC101" s="41">
        <v>1143</v>
      </c>
      <c r="AD101" s="4">
        <v>192</v>
      </c>
      <c r="AE101" s="44">
        <f t="shared" si="124"/>
        <v>0.167979002624672</v>
      </c>
      <c r="AF101" s="45">
        <f t="shared" si="125"/>
        <v>118</v>
      </c>
      <c r="AG101" s="45">
        <f t="shared" si="126"/>
        <v>99</v>
      </c>
      <c r="AH101" s="48">
        <f t="shared" si="127"/>
        <v>217</v>
      </c>
      <c r="AI101" s="41">
        <v>3600</v>
      </c>
      <c r="AJ101" s="41">
        <v>2467.6</v>
      </c>
      <c r="AK101" s="44">
        <f t="shared" si="128"/>
        <v>0.685444444444444</v>
      </c>
      <c r="AL101" s="45">
        <f t="shared" si="129"/>
        <v>85</v>
      </c>
      <c r="AM101" s="45">
        <f t="shared" si="130"/>
        <v>47</v>
      </c>
      <c r="AN101" s="48">
        <f t="shared" si="131"/>
        <v>132</v>
      </c>
      <c r="AO101" s="41">
        <v>4650</v>
      </c>
      <c r="AP101" s="41">
        <v>2822</v>
      </c>
      <c r="AQ101" s="44">
        <f t="shared" si="132"/>
        <v>0.606881720430108</v>
      </c>
      <c r="AR101" s="45">
        <f t="shared" si="133"/>
        <v>105</v>
      </c>
      <c r="AS101" s="45">
        <f t="shared" si="134"/>
        <v>89</v>
      </c>
      <c r="AT101" s="48">
        <f t="shared" si="135"/>
        <v>194</v>
      </c>
      <c r="AU101" s="18">
        <v>1200</v>
      </c>
      <c r="AV101" s="4">
        <v>381.7</v>
      </c>
      <c r="AW101" s="44">
        <f t="shared" si="136"/>
        <v>0.318083333333333</v>
      </c>
      <c r="AX101" s="45">
        <f t="shared" si="137"/>
        <v>98</v>
      </c>
      <c r="AY101" s="45">
        <f t="shared" si="138"/>
        <v>109</v>
      </c>
      <c r="AZ101" s="48">
        <f t="shared" si="139"/>
        <v>207</v>
      </c>
      <c r="BA101" s="18">
        <v>1070</v>
      </c>
      <c r="BB101" s="18">
        <v>2202</v>
      </c>
      <c r="BC101" s="44">
        <f t="shared" si="140"/>
        <v>2.05794392523364</v>
      </c>
      <c r="BD101" s="45">
        <f t="shared" si="141"/>
        <v>26</v>
      </c>
      <c r="BE101" s="45">
        <f t="shared" si="142"/>
        <v>74</v>
      </c>
      <c r="BF101" s="48">
        <f t="shared" si="143"/>
        <v>100</v>
      </c>
    </row>
    <row r="102" customHeight="1" spans="1:58">
      <c r="A102" s="18">
        <v>100</v>
      </c>
      <c r="B102" s="6">
        <v>733</v>
      </c>
      <c r="C102" s="6" t="s">
        <v>167</v>
      </c>
      <c r="D102" s="6" t="s">
        <v>87</v>
      </c>
      <c r="E102" s="41">
        <v>1081</v>
      </c>
      <c r="F102" s="41">
        <v>156</v>
      </c>
      <c r="G102" s="44">
        <f t="shared" si="108"/>
        <v>0.144310823311748</v>
      </c>
      <c r="H102" s="45">
        <f t="shared" si="109"/>
        <v>64</v>
      </c>
      <c r="I102" s="45">
        <f t="shared" si="110"/>
        <v>57</v>
      </c>
      <c r="J102" s="48">
        <f t="shared" si="111"/>
        <v>121</v>
      </c>
      <c r="K102" s="41">
        <v>2766</v>
      </c>
      <c r="L102" s="41">
        <v>2985.3</v>
      </c>
      <c r="M102" s="44">
        <f t="shared" si="112"/>
        <v>1.079284164859</v>
      </c>
      <c r="N102" s="45">
        <f t="shared" si="113"/>
        <v>13</v>
      </c>
      <c r="O102" s="45">
        <f t="shared" si="114"/>
        <v>62</v>
      </c>
      <c r="P102" s="48">
        <f t="shared" si="115"/>
        <v>75</v>
      </c>
      <c r="Q102" s="41">
        <v>3694</v>
      </c>
      <c r="R102" s="41">
        <v>2914.51</v>
      </c>
      <c r="S102" s="44">
        <f t="shared" si="116"/>
        <v>0.788984840281538</v>
      </c>
      <c r="T102" s="45">
        <f t="shared" si="117"/>
        <v>37</v>
      </c>
      <c r="U102" s="45">
        <f t="shared" si="118"/>
        <v>50</v>
      </c>
      <c r="V102" s="48">
        <f t="shared" si="119"/>
        <v>87</v>
      </c>
      <c r="W102" s="41">
        <v>3000</v>
      </c>
      <c r="X102" s="41">
        <v>3245.97</v>
      </c>
      <c r="Y102" s="44">
        <f t="shared" si="120"/>
        <v>1.08199</v>
      </c>
      <c r="Z102" s="45">
        <f t="shared" si="121"/>
        <v>55</v>
      </c>
      <c r="AA102" s="45">
        <f t="shared" si="122"/>
        <v>69</v>
      </c>
      <c r="AB102" s="48">
        <f t="shared" si="123"/>
        <v>124</v>
      </c>
      <c r="AC102" s="41">
        <v>857</v>
      </c>
      <c r="AD102" s="4">
        <v>196</v>
      </c>
      <c r="AE102" s="44">
        <f t="shared" si="124"/>
        <v>0.228704784130688</v>
      </c>
      <c r="AF102" s="45">
        <f t="shared" si="125"/>
        <v>98</v>
      </c>
      <c r="AG102" s="45">
        <f t="shared" si="126"/>
        <v>98</v>
      </c>
      <c r="AH102" s="48">
        <f t="shared" si="127"/>
        <v>196</v>
      </c>
      <c r="AI102" s="41">
        <v>1200</v>
      </c>
      <c r="AJ102" s="41">
        <v>2116</v>
      </c>
      <c r="AK102" s="44">
        <f t="shared" si="128"/>
        <v>1.76333333333333</v>
      </c>
      <c r="AL102" s="45">
        <f t="shared" si="129"/>
        <v>17</v>
      </c>
      <c r="AM102" s="45">
        <f t="shared" si="130"/>
        <v>62</v>
      </c>
      <c r="AN102" s="48">
        <f t="shared" si="131"/>
        <v>79</v>
      </c>
      <c r="AO102" s="41">
        <v>2700</v>
      </c>
      <c r="AP102" s="41">
        <v>2814.4</v>
      </c>
      <c r="AQ102" s="44">
        <f t="shared" si="132"/>
        <v>1.04237037037037</v>
      </c>
      <c r="AR102" s="45">
        <f t="shared" si="133"/>
        <v>56</v>
      </c>
      <c r="AS102" s="45">
        <f t="shared" si="134"/>
        <v>90</v>
      </c>
      <c r="AT102" s="48">
        <f t="shared" si="135"/>
        <v>146</v>
      </c>
      <c r="AU102" s="18">
        <v>1200</v>
      </c>
      <c r="AV102" s="4">
        <v>774</v>
      </c>
      <c r="AW102" s="44">
        <f t="shared" si="136"/>
        <v>0.645</v>
      </c>
      <c r="AX102" s="45">
        <f t="shared" si="137"/>
        <v>40</v>
      </c>
      <c r="AY102" s="45">
        <f t="shared" si="138"/>
        <v>57</v>
      </c>
      <c r="AZ102" s="48">
        <f t="shared" si="139"/>
        <v>97</v>
      </c>
      <c r="BA102" s="18">
        <v>1818</v>
      </c>
      <c r="BB102" s="18">
        <v>2398</v>
      </c>
      <c r="BC102" s="44">
        <f t="shared" si="140"/>
        <v>1.31903190319032</v>
      </c>
      <c r="BD102" s="45">
        <f t="shared" si="141"/>
        <v>52</v>
      </c>
      <c r="BE102" s="45">
        <f t="shared" si="142"/>
        <v>72</v>
      </c>
      <c r="BF102" s="48">
        <f t="shared" si="143"/>
        <v>124</v>
      </c>
    </row>
    <row r="103" customHeight="1" spans="1:58">
      <c r="A103" s="18">
        <v>101</v>
      </c>
      <c r="B103" s="6">
        <v>720</v>
      </c>
      <c r="C103" s="46" t="s">
        <v>168</v>
      </c>
      <c r="D103" s="6" t="s">
        <v>92</v>
      </c>
      <c r="E103" s="41">
        <v>0</v>
      </c>
      <c r="F103" s="41">
        <v>0</v>
      </c>
      <c r="G103" s="47">
        <v>0</v>
      </c>
      <c r="H103" s="45">
        <f t="shared" si="109"/>
        <v>102</v>
      </c>
      <c r="I103" s="45">
        <f t="shared" si="110"/>
        <v>106</v>
      </c>
      <c r="J103" s="48">
        <f t="shared" si="111"/>
        <v>208</v>
      </c>
      <c r="K103" s="41">
        <v>2766</v>
      </c>
      <c r="L103" s="41">
        <v>1899.35</v>
      </c>
      <c r="M103" s="44">
        <f t="shared" si="112"/>
        <v>0.686677512653651</v>
      </c>
      <c r="N103" s="45">
        <f t="shared" si="113"/>
        <v>97</v>
      </c>
      <c r="O103" s="45">
        <f t="shared" si="114"/>
        <v>107</v>
      </c>
      <c r="P103" s="48">
        <f t="shared" si="115"/>
        <v>204</v>
      </c>
      <c r="Q103" s="41">
        <v>3043</v>
      </c>
      <c r="R103" s="41">
        <v>1572.07</v>
      </c>
      <c r="S103" s="44">
        <f t="shared" si="116"/>
        <v>0.516618468616497</v>
      </c>
      <c r="T103" s="45">
        <f t="shared" si="117"/>
        <v>108</v>
      </c>
      <c r="U103" s="45">
        <f t="shared" si="118"/>
        <v>116</v>
      </c>
      <c r="V103" s="48">
        <f t="shared" si="119"/>
        <v>224</v>
      </c>
      <c r="W103" s="41">
        <v>3000</v>
      </c>
      <c r="X103" s="41">
        <v>1703.76</v>
      </c>
      <c r="Y103" s="44">
        <f t="shared" si="120"/>
        <v>0.56792</v>
      </c>
      <c r="Z103" s="45">
        <f t="shared" si="121"/>
        <v>113</v>
      </c>
      <c r="AA103" s="45">
        <f t="shared" si="122"/>
        <v>116</v>
      </c>
      <c r="AB103" s="48">
        <f t="shared" si="123"/>
        <v>229</v>
      </c>
      <c r="AC103" s="41">
        <v>857</v>
      </c>
      <c r="AD103" s="4">
        <v>640.6</v>
      </c>
      <c r="AE103" s="44">
        <f t="shared" si="124"/>
        <v>0.747491248541424</v>
      </c>
      <c r="AF103" s="45">
        <f t="shared" si="125"/>
        <v>7</v>
      </c>
      <c r="AG103" s="45">
        <f t="shared" si="126"/>
        <v>17</v>
      </c>
      <c r="AH103" s="48">
        <f t="shared" si="127"/>
        <v>24</v>
      </c>
      <c r="AI103" s="41">
        <v>1624</v>
      </c>
      <c r="AJ103" s="41">
        <v>1258</v>
      </c>
      <c r="AK103" s="44">
        <f t="shared" si="128"/>
        <v>0.774630541871921</v>
      </c>
      <c r="AL103" s="45">
        <f t="shared" si="129"/>
        <v>77</v>
      </c>
      <c r="AM103" s="45">
        <f t="shared" si="130"/>
        <v>97</v>
      </c>
      <c r="AN103" s="48">
        <f t="shared" si="131"/>
        <v>174</v>
      </c>
      <c r="AO103" s="41">
        <v>3237</v>
      </c>
      <c r="AP103" s="41">
        <v>1443.2</v>
      </c>
      <c r="AQ103" s="44">
        <f t="shared" si="132"/>
        <v>0.445844918134075</v>
      </c>
      <c r="AR103" s="45">
        <f t="shared" si="133"/>
        <v>127</v>
      </c>
      <c r="AS103" s="45">
        <f t="shared" si="134"/>
        <v>129</v>
      </c>
      <c r="AT103" s="48">
        <f t="shared" si="135"/>
        <v>256</v>
      </c>
      <c r="AU103" s="18">
        <v>1200</v>
      </c>
      <c r="AV103" s="4">
        <v>825.94</v>
      </c>
      <c r="AW103" s="44">
        <f t="shared" si="136"/>
        <v>0.688283333333333</v>
      </c>
      <c r="AX103" s="45">
        <f t="shared" si="137"/>
        <v>36</v>
      </c>
      <c r="AY103" s="45">
        <f t="shared" si="138"/>
        <v>49</v>
      </c>
      <c r="AZ103" s="48">
        <f t="shared" si="139"/>
        <v>85</v>
      </c>
      <c r="BA103" s="18">
        <v>1000</v>
      </c>
      <c r="BB103" s="18">
        <v>0.01</v>
      </c>
      <c r="BC103" s="44">
        <f t="shared" si="140"/>
        <v>1e-5</v>
      </c>
      <c r="BD103" s="45">
        <f t="shared" si="141"/>
        <v>137</v>
      </c>
      <c r="BE103" s="45">
        <f t="shared" si="142"/>
        <v>141</v>
      </c>
      <c r="BF103" s="48">
        <f t="shared" si="143"/>
        <v>278</v>
      </c>
    </row>
    <row r="104" customHeight="1" spans="1:58">
      <c r="A104" s="18">
        <v>102</v>
      </c>
      <c r="B104" s="6">
        <v>102564</v>
      </c>
      <c r="C104" s="6" t="s">
        <v>169</v>
      </c>
      <c r="D104" s="6" t="s">
        <v>92</v>
      </c>
      <c r="E104" s="41">
        <v>858</v>
      </c>
      <c r="F104" s="41">
        <v>120</v>
      </c>
      <c r="G104" s="44">
        <f t="shared" si="108"/>
        <v>0.13986013986014</v>
      </c>
      <c r="H104" s="45">
        <f t="shared" si="109"/>
        <v>66</v>
      </c>
      <c r="I104" s="45">
        <f t="shared" si="110"/>
        <v>73</v>
      </c>
      <c r="J104" s="48">
        <f t="shared" si="111"/>
        <v>139</v>
      </c>
      <c r="K104" s="41">
        <v>2766</v>
      </c>
      <c r="L104" s="41">
        <v>2007.38</v>
      </c>
      <c r="M104" s="44">
        <f t="shared" si="112"/>
        <v>0.725733911785973</v>
      </c>
      <c r="N104" s="45">
        <f t="shared" si="113"/>
        <v>87</v>
      </c>
      <c r="O104" s="45">
        <f t="shared" si="114"/>
        <v>100</v>
      </c>
      <c r="P104" s="48">
        <f t="shared" si="115"/>
        <v>187</v>
      </c>
      <c r="Q104" s="41">
        <v>3043</v>
      </c>
      <c r="R104" s="41">
        <v>1204.82</v>
      </c>
      <c r="S104" s="44">
        <f t="shared" si="116"/>
        <v>0.395931646401577</v>
      </c>
      <c r="T104" s="45">
        <f t="shared" si="117"/>
        <v>129</v>
      </c>
      <c r="U104" s="45">
        <f t="shared" si="118"/>
        <v>128</v>
      </c>
      <c r="V104" s="48">
        <f t="shared" si="119"/>
        <v>257</v>
      </c>
      <c r="W104" s="41">
        <v>3000</v>
      </c>
      <c r="X104" s="41">
        <v>1644</v>
      </c>
      <c r="Y104" s="44">
        <f t="shared" si="120"/>
        <v>0.548</v>
      </c>
      <c r="Z104" s="45">
        <f t="shared" si="121"/>
        <v>117</v>
      </c>
      <c r="AA104" s="45">
        <f t="shared" si="122"/>
        <v>120</v>
      </c>
      <c r="AB104" s="48">
        <f t="shared" si="123"/>
        <v>237</v>
      </c>
      <c r="AC104" s="41">
        <v>857</v>
      </c>
      <c r="AD104" s="4">
        <v>199.2</v>
      </c>
      <c r="AE104" s="44">
        <f t="shared" si="124"/>
        <v>0.232438739789965</v>
      </c>
      <c r="AF104" s="45">
        <f t="shared" si="125"/>
        <v>96</v>
      </c>
      <c r="AG104" s="45">
        <f t="shared" si="126"/>
        <v>96</v>
      </c>
      <c r="AH104" s="48">
        <f t="shared" si="127"/>
        <v>192</v>
      </c>
      <c r="AI104" s="41">
        <v>1200</v>
      </c>
      <c r="AJ104" s="41">
        <v>1711.2</v>
      </c>
      <c r="AK104" s="44">
        <f t="shared" si="128"/>
        <v>1.426</v>
      </c>
      <c r="AL104" s="45">
        <f t="shared" si="129"/>
        <v>27</v>
      </c>
      <c r="AM104" s="45">
        <f t="shared" si="130"/>
        <v>76</v>
      </c>
      <c r="AN104" s="48">
        <f t="shared" si="131"/>
        <v>103</v>
      </c>
      <c r="AO104" s="41">
        <v>2822</v>
      </c>
      <c r="AP104" s="41">
        <v>1673.8</v>
      </c>
      <c r="AQ104" s="44">
        <f t="shared" si="132"/>
        <v>0.593125442948264</v>
      </c>
      <c r="AR104" s="45">
        <f t="shared" si="133"/>
        <v>108</v>
      </c>
      <c r="AS104" s="45">
        <f t="shared" si="134"/>
        <v>119</v>
      </c>
      <c r="AT104" s="48">
        <f t="shared" si="135"/>
        <v>227</v>
      </c>
      <c r="AU104" s="18">
        <v>1200</v>
      </c>
      <c r="AV104" s="4">
        <v>1028.9</v>
      </c>
      <c r="AW104" s="44">
        <f t="shared" si="136"/>
        <v>0.857416666666667</v>
      </c>
      <c r="AX104" s="45">
        <f t="shared" si="137"/>
        <v>17</v>
      </c>
      <c r="AY104" s="45">
        <f t="shared" si="138"/>
        <v>37</v>
      </c>
      <c r="AZ104" s="48">
        <f t="shared" si="139"/>
        <v>54</v>
      </c>
      <c r="BA104" s="18">
        <v>1483</v>
      </c>
      <c r="BB104" s="18">
        <v>1986.61</v>
      </c>
      <c r="BC104" s="44">
        <f t="shared" si="140"/>
        <v>1.3395886716116</v>
      </c>
      <c r="BD104" s="45">
        <f t="shared" si="141"/>
        <v>48</v>
      </c>
      <c r="BE104" s="45">
        <f t="shared" si="142"/>
        <v>81</v>
      </c>
      <c r="BF104" s="48">
        <f t="shared" si="143"/>
        <v>129</v>
      </c>
    </row>
    <row r="105" customHeight="1" spans="1:58">
      <c r="A105" s="18">
        <v>103</v>
      </c>
      <c r="B105" s="6">
        <v>113025</v>
      </c>
      <c r="C105" s="6" t="s">
        <v>170</v>
      </c>
      <c r="D105" s="6" t="s">
        <v>114</v>
      </c>
      <c r="E105" s="41">
        <v>806</v>
      </c>
      <c r="F105" s="41">
        <v>58</v>
      </c>
      <c r="G105" s="44">
        <f t="shared" si="108"/>
        <v>0.0719602977667494</v>
      </c>
      <c r="H105" s="45">
        <f t="shared" si="109"/>
        <v>89</v>
      </c>
      <c r="I105" s="45">
        <f t="shared" si="110"/>
        <v>94</v>
      </c>
      <c r="J105" s="48">
        <f t="shared" si="111"/>
        <v>183</v>
      </c>
      <c r="K105" s="41">
        <v>2766</v>
      </c>
      <c r="L105" s="41">
        <v>2148.88</v>
      </c>
      <c r="M105" s="44">
        <f t="shared" si="112"/>
        <v>0.776890817064353</v>
      </c>
      <c r="N105" s="45">
        <f t="shared" si="113"/>
        <v>73</v>
      </c>
      <c r="O105" s="45">
        <f t="shared" si="114"/>
        <v>91</v>
      </c>
      <c r="P105" s="48">
        <f t="shared" si="115"/>
        <v>164</v>
      </c>
      <c r="Q105" s="41">
        <v>3043</v>
      </c>
      <c r="R105" s="41">
        <v>2303.47</v>
      </c>
      <c r="S105" s="44">
        <f t="shared" si="116"/>
        <v>0.756973381531383</v>
      </c>
      <c r="T105" s="45">
        <f t="shared" si="117"/>
        <v>47</v>
      </c>
      <c r="U105" s="45">
        <f t="shared" si="118"/>
        <v>78</v>
      </c>
      <c r="V105" s="48">
        <f t="shared" si="119"/>
        <v>125</v>
      </c>
      <c r="W105" s="41">
        <v>3000</v>
      </c>
      <c r="X105" s="41">
        <v>2171.7</v>
      </c>
      <c r="Y105" s="44">
        <f t="shared" si="120"/>
        <v>0.7239</v>
      </c>
      <c r="Z105" s="45">
        <f t="shared" si="121"/>
        <v>92</v>
      </c>
      <c r="AA105" s="45">
        <f t="shared" si="122"/>
        <v>100</v>
      </c>
      <c r="AB105" s="48">
        <f t="shared" si="123"/>
        <v>192</v>
      </c>
      <c r="AC105" s="41">
        <v>857</v>
      </c>
      <c r="AD105" s="4">
        <v>437.9</v>
      </c>
      <c r="AE105" s="44">
        <f t="shared" si="124"/>
        <v>0.510968494749125</v>
      </c>
      <c r="AF105" s="45">
        <f t="shared" si="125"/>
        <v>22</v>
      </c>
      <c r="AG105" s="45">
        <f t="shared" si="126"/>
        <v>35</v>
      </c>
      <c r="AH105" s="48">
        <f t="shared" si="127"/>
        <v>57</v>
      </c>
      <c r="AI105" s="41">
        <v>1200</v>
      </c>
      <c r="AJ105" s="41">
        <v>1283.2</v>
      </c>
      <c r="AK105" s="44">
        <f t="shared" si="128"/>
        <v>1.06933333333333</v>
      </c>
      <c r="AL105" s="45">
        <f t="shared" si="129"/>
        <v>47</v>
      </c>
      <c r="AM105" s="45">
        <f t="shared" si="130"/>
        <v>94</v>
      </c>
      <c r="AN105" s="48">
        <f t="shared" si="131"/>
        <v>141</v>
      </c>
      <c r="AO105" s="41">
        <v>2700</v>
      </c>
      <c r="AP105" s="41">
        <v>3309.6</v>
      </c>
      <c r="AQ105" s="44">
        <f t="shared" si="132"/>
        <v>1.22577777777778</v>
      </c>
      <c r="AR105" s="45">
        <f t="shared" si="133"/>
        <v>34</v>
      </c>
      <c r="AS105" s="45">
        <f t="shared" si="134"/>
        <v>72</v>
      </c>
      <c r="AT105" s="48">
        <f t="shared" si="135"/>
        <v>106</v>
      </c>
      <c r="AU105" s="18">
        <v>1200</v>
      </c>
      <c r="AV105" s="4">
        <v>519.63</v>
      </c>
      <c r="AW105" s="44">
        <f t="shared" si="136"/>
        <v>0.433025</v>
      </c>
      <c r="AX105" s="45">
        <f t="shared" si="137"/>
        <v>82</v>
      </c>
      <c r="AY105" s="45">
        <f t="shared" si="138"/>
        <v>90</v>
      </c>
      <c r="AZ105" s="48">
        <f t="shared" si="139"/>
        <v>172</v>
      </c>
      <c r="BA105" s="18">
        <v>998</v>
      </c>
      <c r="BB105" s="18">
        <v>1088</v>
      </c>
      <c r="BC105" s="44">
        <f t="shared" si="140"/>
        <v>1.09018036072144</v>
      </c>
      <c r="BD105" s="45">
        <f t="shared" si="141"/>
        <v>64</v>
      </c>
      <c r="BE105" s="45">
        <f t="shared" si="142"/>
        <v>113</v>
      </c>
      <c r="BF105" s="48">
        <f t="shared" si="143"/>
        <v>177</v>
      </c>
    </row>
    <row r="106" customHeight="1" spans="1:58">
      <c r="A106" s="18">
        <v>104</v>
      </c>
      <c r="B106" s="6">
        <v>118951</v>
      </c>
      <c r="C106" s="6" t="s">
        <v>171</v>
      </c>
      <c r="D106" s="6" t="s">
        <v>114</v>
      </c>
      <c r="E106" s="41">
        <v>694</v>
      </c>
      <c r="F106" s="41">
        <v>0</v>
      </c>
      <c r="G106" s="44">
        <f t="shared" si="108"/>
        <v>0</v>
      </c>
      <c r="H106" s="45">
        <f t="shared" si="109"/>
        <v>102</v>
      </c>
      <c r="I106" s="45">
        <f t="shared" si="110"/>
        <v>106</v>
      </c>
      <c r="J106" s="48">
        <f t="shared" si="111"/>
        <v>208</v>
      </c>
      <c r="K106" s="41">
        <v>2766</v>
      </c>
      <c r="L106" s="41">
        <v>2125.49</v>
      </c>
      <c r="M106" s="44">
        <f t="shared" si="112"/>
        <v>0.768434562545191</v>
      </c>
      <c r="N106" s="45">
        <f t="shared" si="113"/>
        <v>78</v>
      </c>
      <c r="O106" s="45">
        <f t="shared" si="114"/>
        <v>95</v>
      </c>
      <c r="P106" s="48">
        <f t="shared" si="115"/>
        <v>173</v>
      </c>
      <c r="Q106" s="41">
        <v>3188</v>
      </c>
      <c r="R106" s="41">
        <v>2579.35</v>
      </c>
      <c r="S106" s="44">
        <f t="shared" si="116"/>
        <v>0.809080928481807</v>
      </c>
      <c r="T106" s="45">
        <f t="shared" si="117"/>
        <v>32</v>
      </c>
      <c r="U106" s="45">
        <f t="shared" si="118"/>
        <v>65</v>
      </c>
      <c r="V106" s="48">
        <f t="shared" si="119"/>
        <v>97</v>
      </c>
      <c r="W106" s="41">
        <v>3000</v>
      </c>
      <c r="X106" s="41">
        <v>4226.46</v>
      </c>
      <c r="Y106" s="44">
        <f t="shared" si="120"/>
        <v>1.40882</v>
      </c>
      <c r="Z106" s="45">
        <f t="shared" si="121"/>
        <v>29</v>
      </c>
      <c r="AA106" s="45">
        <f t="shared" si="122"/>
        <v>47</v>
      </c>
      <c r="AB106" s="48">
        <f t="shared" si="123"/>
        <v>76</v>
      </c>
      <c r="AC106" s="41">
        <v>857</v>
      </c>
      <c r="AD106" s="4">
        <v>147.2</v>
      </c>
      <c r="AE106" s="44">
        <f t="shared" si="124"/>
        <v>0.171761960326721</v>
      </c>
      <c r="AF106" s="45">
        <f t="shared" si="125"/>
        <v>116</v>
      </c>
      <c r="AG106" s="45">
        <f t="shared" si="126"/>
        <v>118</v>
      </c>
      <c r="AH106" s="48">
        <f t="shared" si="127"/>
        <v>234</v>
      </c>
      <c r="AI106" s="41">
        <v>2460</v>
      </c>
      <c r="AJ106" s="41">
        <v>1136.4</v>
      </c>
      <c r="AK106" s="44">
        <f t="shared" si="128"/>
        <v>0.461951219512195</v>
      </c>
      <c r="AL106" s="45">
        <f t="shared" si="129"/>
        <v>113</v>
      </c>
      <c r="AM106" s="45">
        <f t="shared" si="130"/>
        <v>102</v>
      </c>
      <c r="AN106" s="48">
        <f t="shared" si="131"/>
        <v>215</v>
      </c>
      <c r="AO106" s="41">
        <v>2700</v>
      </c>
      <c r="AP106" s="41">
        <v>1856.42</v>
      </c>
      <c r="AQ106" s="44">
        <f t="shared" si="132"/>
        <v>0.687562962962963</v>
      </c>
      <c r="AR106" s="45">
        <f t="shared" si="133"/>
        <v>93</v>
      </c>
      <c r="AS106" s="45">
        <f t="shared" si="134"/>
        <v>114</v>
      </c>
      <c r="AT106" s="48">
        <f t="shared" si="135"/>
        <v>207</v>
      </c>
      <c r="AU106" s="18">
        <v>1200</v>
      </c>
      <c r="AV106" s="4">
        <v>778.8</v>
      </c>
      <c r="AW106" s="44">
        <f t="shared" si="136"/>
        <v>0.649</v>
      </c>
      <c r="AX106" s="45">
        <f t="shared" si="137"/>
        <v>39</v>
      </c>
      <c r="AY106" s="45">
        <f t="shared" si="138"/>
        <v>56</v>
      </c>
      <c r="AZ106" s="48">
        <f t="shared" si="139"/>
        <v>95</v>
      </c>
      <c r="BA106" s="18">
        <v>2117</v>
      </c>
      <c r="BB106" s="18">
        <v>454</v>
      </c>
      <c r="BC106" s="44">
        <f t="shared" si="140"/>
        <v>0.214454416627303</v>
      </c>
      <c r="BD106" s="45">
        <f t="shared" si="141"/>
        <v>125</v>
      </c>
      <c r="BE106" s="45">
        <f t="shared" si="142"/>
        <v>129</v>
      </c>
      <c r="BF106" s="48">
        <f t="shared" si="143"/>
        <v>254</v>
      </c>
    </row>
    <row r="107" customHeight="1" spans="1:58">
      <c r="A107" s="18">
        <v>105</v>
      </c>
      <c r="B107" s="6">
        <v>754</v>
      </c>
      <c r="C107" s="6" t="s">
        <v>172</v>
      </c>
      <c r="D107" s="6" t="s">
        <v>112</v>
      </c>
      <c r="E107" s="41">
        <v>694</v>
      </c>
      <c r="F107" s="41">
        <v>0</v>
      </c>
      <c r="G107" s="44">
        <f t="shared" si="108"/>
        <v>0</v>
      </c>
      <c r="H107" s="45">
        <f t="shared" si="109"/>
        <v>102</v>
      </c>
      <c r="I107" s="45">
        <f t="shared" si="110"/>
        <v>106</v>
      </c>
      <c r="J107" s="48">
        <f t="shared" si="111"/>
        <v>208</v>
      </c>
      <c r="K107" s="41">
        <v>2766</v>
      </c>
      <c r="L107" s="41">
        <v>1938.62</v>
      </c>
      <c r="M107" s="44">
        <f t="shared" si="112"/>
        <v>0.700874909616775</v>
      </c>
      <c r="N107" s="45">
        <f t="shared" si="113"/>
        <v>92</v>
      </c>
      <c r="O107" s="45">
        <f t="shared" si="114"/>
        <v>105</v>
      </c>
      <c r="P107" s="48">
        <f t="shared" si="115"/>
        <v>197</v>
      </c>
      <c r="Q107" s="41">
        <v>3043</v>
      </c>
      <c r="R107" s="41">
        <v>1687.32</v>
      </c>
      <c r="S107" s="44">
        <f t="shared" si="116"/>
        <v>0.554492277357871</v>
      </c>
      <c r="T107" s="45">
        <f t="shared" si="117"/>
        <v>101</v>
      </c>
      <c r="U107" s="45">
        <f t="shared" si="118"/>
        <v>108</v>
      </c>
      <c r="V107" s="48">
        <f t="shared" si="119"/>
        <v>209</v>
      </c>
      <c r="W107" s="41">
        <v>3000</v>
      </c>
      <c r="X107" s="41">
        <v>1140.99</v>
      </c>
      <c r="Y107" s="44">
        <f t="shared" si="120"/>
        <v>0.38033</v>
      </c>
      <c r="Z107" s="45">
        <f t="shared" si="121"/>
        <v>135</v>
      </c>
      <c r="AA107" s="45">
        <f t="shared" si="122"/>
        <v>135</v>
      </c>
      <c r="AB107" s="48">
        <f t="shared" si="123"/>
        <v>270</v>
      </c>
      <c r="AC107" s="41">
        <v>857</v>
      </c>
      <c r="AD107" s="4">
        <v>307.3</v>
      </c>
      <c r="AE107" s="44">
        <f t="shared" si="124"/>
        <v>0.358576429404901</v>
      </c>
      <c r="AF107" s="45">
        <f t="shared" si="125"/>
        <v>57</v>
      </c>
      <c r="AG107" s="45">
        <f t="shared" si="126"/>
        <v>64</v>
      </c>
      <c r="AH107" s="48">
        <f t="shared" si="127"/>
        <v>121</v>
      </c>
      <c r="AI107" s="41">
        <v>2000</v>
      </c>
      <c r="AJ107" s="41">
        <v>1721</v>
      </c>
      <c r="AK107" s="44">
        <f t="shared" si="128"/>
        <v>0.8605</v>
      </c>
      <c r="AL107" s="45">
        <f t="shared" si="129"/>
        <v>65</v>
      </c>
      <c r="AM107" s="45">
        <f t="shared" si="130"/>
        <v>75</v>
      </c>
      <c r="AN107" s="48">
        <f t="shared" si="131"/>
        <v>140</v>
      </c>
      <c r="AO107" s="41">
        <v>2700</v>
      </c>
      <c r="AP107" s="41">
        <v>1053.3</v>
      </c>
      <c r="AQ107" s="44">
        <f t="shared" si="132"/>
        <v>0.390111111111111</v>
      </c>
      <c r="AR107" s="45">
        <f t="shared" si="133"/>
        <v>136</v>
      </c>
      <c r="AS107" s="45">
        <f t="shared" si="134"/>
        <v>137</v>
      </c>
      <c r="AT107" s="48">
        <f t="shared" si="135"/>
        <v>273</v>
      </c>
      <c r="AU107" s="18">
        <v>1200</v>
      </c>
      <c r="AV107" s="4">
        <v>157.22</v>
      </c>
      <c r="AW107" s="44">
        <f t="shared" si="136"/>
        <v>0.131016666666667</v>
      </c>
      <c r="AX107" s="45">
        <f t="shared" si="137"/>
        <v>131</v>
      </c>
      <c r="AY107" s="45">
        <f t="shared" si="138"/>
        <v>131</v>
      </c>
      <c r="AZ107" s="48">
        <f t="shared" si="139"/>
        <v>262</v>
      </c>
      <c r="BA107" s="18">
        <v>2080</v>
      </c>
      <c r="BB107" s="18">
        <v>3310</v>
      </c>
      <c r="BC107" s="44">
        <f t="shared" si="140"/>
        <v>1.59134615384615</v>
      </c>
      <c r="BD107" s="45">
        <f t="shared" si="141"/>
        <v>40</v>
      </c>
      <c r="BE107" s="45">
        <f t="shared" si="142"/>
        <v>53</v>
      </c>
      <c r="BF107" s="48">
        <f t="shared" si="143"/>
        <v>93</v>
      </c>
    </row>
    <row r="108" customHeight="1" spans="1:58">
      <c r="A108" s="18">
        <v>106</v>
      </c>
      <c r="B108" s="6">
        <v>113833</v>
      </c>
      <c r="C108" s="6" t="s">
        <v>173</v>
      </c>
      <c r="D108" s="6" t="s">
        <v>114</v>
      </c>
      <c r="E108" s="41">
        <v>806</v>
      </c>
      <c r="F108" s="41">
        <v>116.48</v>
      </c>
      <c r="G108" s="44">
        <f t="shared" si="108"/>
        <v>0.144516129032258</v>
      </c>
      <c r="H108" s="45">
        <f t="shared" si="109"/>
        <v>63</v>
      </c>
      <c r="I108" s="45">
        <f t="shared" si="110"/>
        <v>75</v>
      </c>
      <c r="J108" s="48">
        <f t="shared" si="111"/>
        <v>138</v>
      </c>
      <c r="K108" s="41">
        <v>2766</v>
      </c>
      <c r="L108" s="41">
        <v>1856.93</v>
      </c>
      <c r="M108" s="44">
        <f t="shared" si="112"/>
        <v>0.671341287057122</v>
      </c>
      <c r="N108" s="45">
        <f t="shared" si="113"/>
        <v>101</v>
      </c>
      <c r="O108" s="45">
        <f t="shared" si="114"/>
        <v>108</v>
      </c>
      <c r="P108" s="48">
        <f t="shared" si="115"/>
        <v>209</v>
      </c>
      <c r="Q108" s="41">
        <v>4388</v>
      </c>
      <c r="R108" s="41">
        <v>2490.99</v>
      </c>
      <c r="S108" s="44">
        <f t="shared" si="116"/>
        <v>0.567682315405652</v>
      </c>
      <c r="T108" s="45">
        <f t="shared" si="117"/>
        <v>95</v>
      </c>
      <c r="U108" s="45">
        <f t="shared" si="118"/>
        <v>69</v>
      </c>
      <c r="V108" s="48">
        <f t="shared" si="119"/>
        <v>164</v>
      </c>
      <c r="W108" s="41">
        <v>3000</v>
      </c>
      <c r="X108" s="41">
        <v>3140.46</v>
      </c>
      <c r="Y108" s="44">
        <f t="shared" si="120"/>
        <v>1.04682</v>
      </c>
      <c r="Z108" s="45">
        <f t="shared" si="121"/>
        <v>62</v>
      </c>
      <c r="AA108" s="45">
        <f t="shared" si="122"/>
        <v>72</v>
      </c>
      <c r="AB108" s="48">
        <f t="shared" si="123"/>
        <v>134</v>
      </c>
      <c r="AC108" s="41">
        <v>857</v>
      </c>
      <c r="AD108" s="4">
        <v>288.29</v>
      </c>
      <c r="AE108" s="44">
        <f t="shared" si="124"/>
        <v>0.336394399066511</v>
      </c>
      <c r="AF108" s="45">
        <f t="shared" si="125"/>
        <v>61</v>
      </c>
      <c r="AG108" s="45">
        <f t="shared" si="126"/>
        <v>67</v>
      </c>
      <c r="AH108" s="48">
        <f t="shared" si="127"/>
        <v>128</v>
      </c>
      <c r="AI108" s="41">
        <v>1852</v>
      </c>
      <c r="AJ108" s="41">
        <v>1321</v>
      </c>
      <c r="AK108" s="44">
        <f t="shared" si="128"/>
        <v>0.713282937365011</v>
      </c>
      <c r="AL108" s="45">
        <f t="shared" si="129"/>
        <v>82</v>
      </c>
      <c r="AM108" s="45">
        <f t="shared" si="130"/>
        <v>93</v>
      </c>
      <c r="AN108" s="48">
        <f t="shared" si="131"/>
        <v>175</v>
      </c>
      <c r="AO108" s="41">
        <v>2720</v>
      </c>
      <c r="AP108" s="41">
        <v>5782</v>
      </c>
      <c r="AQ108" s="44">
        <f t="shared" si="132"/>
        <v>2.12573529411765</v>
      </c>
      <c r="AR108" s="45">
        <f t="shared" si="133"/>
        <v>2</v>
      </c>
      <c r="AS108" s="45">
        <f t="shared" si="134"/>
        <v>29</v>
      </c>
      <c r="AT108" s="48">
        <f t="shared" si="135"/>
        <v>31</v>
      </c>
      <c r="AU108" s="18">
        <v>1200</v>
      </c>
      <c r="AV108" s="4">
        <v>703.96</v>
      </c>
      <c r="AW108" s="44">
        <f t="shared" si="136"/>
        <v>0.586633333333333</v>
      </c>
      <c r="AX108" s="45">
        <f t="shared" si="137"/>
        <v>46</v>
      </c>
      <c r="AY108" s="45">
        <f t="shared" si="138"/>
        <v>64</v>
      </c>
      <c r="AZ108" s="48">
        <f t="shared" si="139"/>
        <v>110</v>
      </c>
      <c r="BA108" s="18">
        <v>3453</v>
      </c>
      <c r="BB108" s="18">
        <v>4048</v>
      </c>
      <c r="BC108" s="44">
        <f t="shared" si="140"/>
        <v>1.17231392991602</v>
      </c>
      <c r="BD108" s="45">
        <f t="shared" si="141"/>
        <v>59</v>
      </c>
      <c r="BE108" s="45">
        <f t="shared" si="142"/>
        <v>38</v>
      </c>
      <c r="BF108" s="48">
        <f t="shared" si="143"/>
        <v>97</v>
      </c>
    </row>
    <row r="109" customHeight="1" spans="1:58">
      <c r="A109" s="18">
        <v>107</v>
      </c>
      <c r="B109" s="6">
        <v>738</v>
      </c>
      <c r="C109" s="6" t="s">
        <v>174</v>
      </c>
      <c r="D109" s="6" t="s">
        <v>141</v>
      </c>
      <c r="E109" s="41">
        <v>694</v>
      </c>
      <c r="F109" s="41">
        <v>0</v>
      </c>
      <c r="G109" s="44">
        <f t="shared" si="108"/>
        <v>0</v>
      </c>
      <c r="H109" s="45">
        <f t="shared" si="109"/>
        <v>102</v>
      </c>
      <c r="I109" s="45">
        <f t="shared" si="110"/>
        <v>106</v>
      </c>
      <c r="J109" s="48">
        <f t="shared" si="111"/>
        <v>208</v>
      </c>
      <c r="K109" s="41">
        <v>2766</v>
      </c>
      <c r="L109" s="41">
        <v>1726.95</v>
      </c>
      <c r="M109" s="44">
        <f t="shared" si="112"/>
        <v>0.624349240780911</v>
      </c>
      <c r="N109" s="45">
        <f t="shared" si="113"/>
        <v>117</v>
      </c>
      <c r="O109" s="45">
        <f t="shared" si="114"/>
        <v>118</v>
      </c>
      <c r="P109" s="48">
        <f t="shared" si="115"/>
        <v>235</v>
      </c>
      <c r="Q109" s="41">
        <v>3043</v>
      </c>
      <c r="R109" s="41">
        <v>1107.64</v>
      </c>
      <c r="S109" s="44">
        <f t="shared" si="116"/>
        <v>0.363996056523168</v>
      </c>
      <c r="T109" s="45">
        <f t="shared" si="117"/>
        <v>136</v>
      </c>
      <c r="U109" s="45">
        <f t="shared" si="118"/>
        <v>133</v>
      </c>
      <c r="V109" s="48">
        <f t="shared" si="119"/>
        <v>269</v>
      </c>
      <c r="W109" s="41">
        <v>3000</v>
      </c>
      <c r="X109" s="41">
        <v>2268.94</v>
      </c>
      <c r="Y109" s="44">
        <f t="shared" si="120"/>
        <v>0.756313333333333</v>
      </c>
      <c r="Z109" s="45">
        <f t="shared" si="121"/>
        <v>90</v>
      </c>
      <c r="AA109" s="45">
        <f t="shared" si="122"/>
        <v>96</v>
      </c>
      <c r="AB109" s="48">
        <f t="shared" si="123"/>
        <v>186</v>
      </c>
      <c r="AC109" s="41">
        <v>857</v>
      </c>
      <c r="AD109" s="4">
        <v>213.75</v>
      </c>
      <c r="AE109" s="44">
        <f t="shared" si="124"/>
        <v>0.249416569428238</v>
      </c>
      <c r="AF109" s="45">
        <f t="shared" si="125"/>
        <v>89</v>
      </c>
      <c r="AG109" s="45">
        <f t="shared" si="126"/>
        <v>90</v>
      </c>
      <c r="AH109" s="48">
        <f t="shared" si="127"/>
        <v>179</v>
      </c>
      <c r="AI109" s="41">
        <v>2764</v>
      </c>
      <c r="AJ109" s="41">
        <v>2556</v>
      </c>
      <c r="AK109" s="44">
        <f t="shared" si="128"/>
        <v>0.924746743849494</v>
      </c>
      <c r="AL109" s="45">
        <f t="shared" si="129"/>
        <v>60</v>
      </c>
      <c r="AM109" s="45">
        <f t="shared" si="130"/>
        <v>43</v>
      </c>
      <c r="AN109" s="48">
        <f t="shared" si="131"/>
        <v>103</v>
      </c>
      <c r="AO109" s="41">
        <v>2890</v>
      </c>
      <c r="AP109" s="41">
        <v>3340.4</v>
      </c>
      <c r="AQ109" s="44">
        <f t="shared" si="132"/>
        <v>1.15584775086505</v>
      </c>
      <c r="AR109" s="45">
        <f t="shared" si="133"/>
        <v>41</v>
      </c>
      <c r="AS109" s="45">
        <f t="shared" si="134"/>
        <v>71</v>
      </c>
      <c r="AT109" s="48">
        <f t="shared" si="135"/>
        <v>112</v>
      </c>
      <c r="AU109" s="18">
        <v>1200</v>
      </c>
      <c r="AV109" s="4">
        <v>670.28</v>
      </c>
      <c r="AW109" s="44">
        <f t="shared" si="136"/>
        <v>0.558566666666667</v>
      </c>
      <c r="AX109" s="45">
        <f t="shared" si="137"/>
        <v>50</v>
      </c>
      <c r="AY109" s="45">
        <f t="shared" si="138"/>
        <v>69</v>
      </c>
      <c r="AZ109" s="48">
        <f t="shared" si="139"/>
        <v>119</v>
      </c>
      <c r="BA109" s="18">
        <v>2523</v>
      </c>
      <c r="BB109" s="18">
        <v>1269.93</v>
      </c>
      <c r="BC109" s="44">
        <f t="shared" si="140"/>
        <v>0.503341260404281</v>
      </c>
      <c r="BD109" s="45">
        <f t="shared" si="141"/>
        <v>110</v>
      </c>
      <c r="BE109" s="45">
        <f t="shared" si="142"/>
        <v>106</v>
      </c>
      <c r="BF109" s="48">
        <f t="shared" si="143"/>
        <v>216</v>
      </c>
    </row>
    <row r="110" customHeight="1" spans="1:58">
      <c r="A110" s="18">
        <v>108</v>
      </c>
      <c r="B110" s="6">
        <v>102935</v>
      </c>
      <c r="C110" s="6" t="s">
        <v>175</v>
      </c>
      <c r="D110" s="6" t="s">
        <v>81</v>
      </c>
      <c r="E110" s="41">
        <v>1035</v>
      </c>
      <c r="F110" s="41">
        <v>196.01</v>
      </c>
      <c r="G110" s="44">
        <f t="shared" si="108"/>
        <v>0.189381642512077</v>
      </c>
      <c r="H110" s="45">
        <f t="shared" si="109"/>
        <v>48</v>
      </c>
      <c r="I110" s="45">
        <f t="shared" si="110"/>
        <v>47</v>
      </c>
      <c r="J110" s="48">
        <f t="shared" si="111"/>
        <v>95</v>
      </c>
      <c r="K110" s="41">
        <v>2863</v>
      </c>
      <c r="L110" s="41">
        <v>2732.2</v>
      </c>
      <c r="M110" s="44">
        <f t="shared" si="112"/>
        <v>0.954313657003144</v>
      </c>
      <c r="N110" s="45">
        <f t="shared" si="113"/>
        <v>33</v>
      </c>
      <c r="O110" s="45">
        <f t="shared" si="114"/>
        <v>68</v>
      </c>
      <c r="P110" s="48">
        <f t="shared" si="115"/>
        <v>101</v>
      </c>
      <c r="Q110" s="41">
        <v>3747</v>
      </c>
      <c r="R110" s="41">
        <v>2624.5</v>
      </c>
      <c r="S110" s="44">
        <f t="shared" si="116"/>
        <v>0.700427008273285</v>
      </c>
      <c r="T110" s="45">
        <f t="shared" si="117"/>
        <v>61</v>
      </c>
      <c r="U110" s="45">
        <f t="shared" si="118"/>
        <v>64</v>
      </c>
      <c r="V110" s="48">
        <f t="shared" si="119"/>
        <v>125</v>
      </c>
      <c r="W110" s="41">
        <v>3000</v>
      </c>
      <c r="X110" s="41">
        <v>4874.8</v>
      </c>
      <c r="Y110" s="44">
        <f t="shared" si="120"/>
        <v>1.62493333333333</v>
      </c>
      <c r="Z110" s="45">
        <f t="shared" si="121"/>
        <v>14</v>
      </c>
      <c r="AA110" s="45">
        <f t="shared" si="122"/>
        <v>37</v>
      </c>
      <c r="AB110" s="48">
        <f t="shared" si="123"/>
        <v>51</v>
      </c>
      <c r="AC110" s="41">
        <v>857</v>
      </c>
      <c r="AD110" s="4">
        <v>506.63</v>
      </c>
      <c r="AE110" s="44">
        <f t="shared" si="124"/>
        <v>0.591166861143524</v>
      </c>
      <c r="AF110" s="45">
        <f t="shared" si="125"/>
        <v>19</v>
      </c>
      <c r="AG110" s="45">
        <f t="shared" si="126"/>
        <v>31</v>
      </c>
      <c r="AH110" s="48">
        <f t="shared" si="127"/>
        <v>50</v>
      </c>
      <c r="AI110" s="41">
        <v>3374</v>
      </c>
      <c r="AJ110" s="41">
        <v>916</v>
      </c>
      <c r="AK110" s="44">
        <f t="shared" si="128"/>
        <v>0.271487848251334</v>
      </c>
      <c r="AL110" s="45">
        <f t="shared" si="129"/>
        <v>133</v>
      </c>
      <c r="AM110" s="45">
        <f t="shared" si="130"/>
        <v>112</v>
      </c>
      <c r="AN110" s="48">
        <f t="shared" si="131"/>
        <v>245</v>
      </c>
      <c r="AO110" s="41">
        <v>5440</v>
      </c>
      <c r="AP110" s="41">
        <v>3957.8</v>
      </c>
      <c r="AQ110" s="44">
        <f t="shared" si="132"/>
        <v>0.727536764705882</v>
      </c>
      <c r="AR110" s="45">
        <f t="shared" si="133"/>
        <v>88</v>
      </c>
      <c r="AS110" s="45">
        <f t="shared" si="134"/>
        <v>53</v>
      </c>
      <c r="AT110" s="48">
        <f t="shared" si="135"/>
        <v>141</v>
      </c>
      <c r="AU110" s="18">
        <v>1200</v>
      </c>
      <c r="AV110" s="4">
        <v>310.85</v>
      </c>
      <c r="AW110" s="44">
        <f t="shared" si="136"/>
        <v>0.259041666666667</v>
      </c>
      <c r="AX110" s="45">
        <f t="shared" si="137"/>
        <v>113</v>
      </c>
      <c r="AY110" s="45">
        <f t="shared" si="138"/>
        <v>116</v>
      </c>
      <c r="AZ110" s="48">
        <f t="shared" si="139"/>
        <v>229</v>
      </c>
      <c r="BA110" s="18">
        <v>6000</v>
      </c>
      <c r="BB110" s="18">
        <v>4127</v>
      </c>
      <c r="BC110" s="44">
        <f t="shared" si="140"/>
        <v>0.687833333333333</v>
      </c>
      <c r="BD110" s="45">
        <f t="shared" si="141"/>
        <v>96</v>
      </c>
      <c r="BE110" s="45">
        <f t="shared" si="142"/>
        <v>36</v>
      </c>
      <c r="BF110" s="48">
        <f t="shared" si="143"/>
        <v>132</v>
      </c>
    </row>
    <row r="111" customHeight="1" spans="1:58">
      <c r="A111" s="18">
        <v>109</v>
      </c>
      <c r="B111" s="6">
        <v>570</v>
      </c>
      <c r="C111" s="6" t="s">
        <v>176</v>
      </c>
      <c r="D111" s="6" t="s">
        <v>114</v>
      </c>
      <c r="E111" s="41">
        <v>806</v>
      </c>
      <c r="F111" s="41">
        <v>257.07</v>
      </c>
      <c r="G111" s="44">
        <f t="shared" si="108"/>
        <v>0.31894540942928</v>
      </c>
      <c r="H111" s="45">
        <f t="shared" si="109"/>
        <v>25</v>
      </c>
      <c r="I111" s="45">
        <f t="shared" si="110"/>
        <v>39</v>
      </c>
      <c r="J111" s="48">
        <f t="shared" si="111"/>
        <v>64</v>
      </c>
      <c r="K111" s="41">
        <v>2908</v>
      </c>
      <c r="L111" s="41">
        <v>2125.92</v>
      </c>
      <c r="M111" s="44">
        <f t="shared" si="112"/>
        <v>0.731059147180193</v>
      </c>
      <c r="N111" s="45">
        <f t="shared" si="113"/>
        <v>86</v>
      </c>
      <c r="O111" s="45">
        <f t="shared" si="114"/>
        <v>94</v>
      </c>
      <c r="P111" s="48">
        <f t="shared" si="115"/>
        <v>180</v>
      </c>
      <c r="Q111" s="41">
        <v>3599</v>
      </c>
      <c r="R111" s="41">
        <v>2393.92</v>
      </c>
      <c r="S111" s="44">
        <f t="shared" si="116"/>
        <v>0.665162545151431</v>
      </c>
      <c r="T111" s="45">
        <f t="shared" si="117"/>
        <v>74</v>
      </c>
      <c r="U111" s="45">
        <f t="shared" si="118"/>
        <v>76</v>
      </c>
      <c r="V111" s="48">
        <f t="shared" si="119"/>
        <v>150</v>
      </c>
      <c r="W111" s="41">
        <v>3000</v>
      </c>
      <c r="X111" s="41">
        <v>3639.53</v>
      </c>
      <c r="Y111" s="44">
        <f t="shared" si="120"/>
        <v>1.21317666666667</v>
      </c>
      <c r="Z111" s="45">
        <f t="shared" si="121"/>
        <v>41</v>
      </c>
      <c r="AA111" s="45">
        <f t="shared" si="122"/>
        <v>61</v>
      </c>
      <c r="AB111" s="48">
        <f t="shared" si="123"/>
        <v>102</v>
      </c>
      <c r="AC111" s="41">
        <v>857</v>
      </c>
      <c r="AD111" s="4">
        <v>246.37</v>
      </c>
      <c r="AE111" s="44">
        <f t="shared" si="124"/>
        <v>0.287479579929988</v>
      </c>
      <c r="AF111" s="45">
        <f t="shared" si="125"/>
        <v>78</v>
      </c>
      <c r="AG111" s="45">
        <f t="shared" si="126"/>
        <v>81</v>
      </c>
      <c r="AH111" s="48">
        <f t="shared" si="127"/>
        <v>159</v>
      </c>
      <c r="AI111" s="41">
        <v>1200</v>
      </c>
      <c r="AJ111" s="41">
        <v>2384</v>
      </c>
      <c r="AK111" s="44">
        <f t="shared" si="128"/>
        <v>1.98666666666667</v>
      </c>
      <c r="AL111" s="45">
        <f t="shared" si="129"/>
        <v>12</v>
      </c>
      <c r="AM111" s="45">
        <f t="shared" si="130"/>
        <v>50</v>
      </c>
      <c r="AN111" s="48">
        <f t="shared" si="131"/>
        <v>62</v>
      </c>
      <c r="AO111" s="41">
        <v>6208</v>
      </c>
      <c r="AP111" s="41">
        <v>4169.7</v>
      </c>
      <c r="AQ111" s="44">
        <f t="shared" si="132"/>
        <v>0.671665592783505</v>
      </c>
      <c r="AR111" s="45">
        <f t="shared" si="133"/>
        <v>96</v>
      </c>
      <c r="AS111" s="45">
        <f t="shared" si="134"/>
        <v>50</v>
      </c>
      <c r="AT111" s="48">
        <f t="shared" si="135"/>
        <v>146</v>
      </c>
      <c r="AU111" s="18">
        <v>1200</v>
      </c>
      <c r="AV111" s="4">
        <v>1229.73</v>
      </c>
      <c r="AW111" s="44">
        <f t="shared" si="136"/>
        <v>1.024775</v>
      </c>
      <c r="AX111" s="45">
        <f t="shared" si="137"/>
        <v>5</v>
      </c>
      <c r="AY111" s="45">
        <f t="shared" si="138"/>
        <v>20</v>
      </c>
      <c r="AZ111" s="48">
        <f t="shared" si="139"/>
        <v>25</v>
      </c>
      <c r="BA111" s="18">
        <v>1068</v>
      </c>
      <c r="BB111" s="18">
        <v>436</v>
      </c>
      <c r="BC111" s="44">
        <f t="shared" si="140"/>
        <v>0.408239700374532</v>
      </c>
      <c r="BD111" s="45">
        <f t="shared" si="141"/>
        <v>118</v>
      </c>
      <c r="BE111" s="45">
        <f t="shared" si="142"/>
        <v>131</v>
      </c>
      <c r="BF111" s="48">
        <f t="shared" si="143"/>
        <v>249</v>
      </c>
    </row>
    <row r="112" customHeight="1" spans="1:58">
      <c r="A112" s="18">
        <v>110</v>
      </c>
      <c r="B112" s="6">
        <v>351</v>
      </c>
      <c r="C112" s="6" t="s">
        <v>177</v>
      </c>
      <c r="D112" s="6" t="s">
        <v>141</v>
      </c>
      <c r="E112" s="41">
        <v>806</v>
      </c>
      <c r="F112" s="41">
        <v>0.1</v>
      </c>
      <c r="G112" s="44">
        <f t="shared" si="108"/>
        <v>0.000124069478908189</v>
      </c>
      <c r="H112" s="45">
        <f t="shared" si="109"/>
        <v>97</v>
      </c>
      <c r="I112" s="45">
        <f t="shared" si="110"/>
        <v>101</v>
      </c>
      <c r="J112" s="48">
        <f t="shared" si="111"/>
        <v>198</v>
      </c>
      <c r="K112" s="41">
        <v>2766</v>
      </c>
      <c r="L112" s="41">
        <v>1251.24</v>
      </c>
      <c r="M112" s="44">
        <f t="shared" si="112"/>
        <v>0.45236442516269</v>
      </c>
      <c r="N112" s="45">
        <f t="shared" si="113"/>
        <v>137</v>
      </c>
      <c r="O112" s="45">
        <f t="shared" si="114"/>
        <v>133</v>
      </c>
      <c r="P112" s="48">
        <f t="shared" si="115"/>
        <v>270</v>
      </c>
      <c r="Q112" s="41">
        <v>3043</v>
      </c>
      <c r="R112" s="41">
        <v>1083.41</v>
      </c>
      <c r="S112" s="44">
        <f t="shared" si="116"/>
        <v>0.356033519553073</v>
      </c>
      <c r="T112" s="45">
        <f t="shared" si="117"/>
        <v>138</v>
      </c>
      <c r="U112" s="45">
        <f t="shared" si="118"/>
        <v>134</v>
      </c>
      <c r="V112" s="48">
        <f t="shared" si="119"/>
        <v>272</v>
      </c>
      <c r="W112" s="41">
        <v>3000</v>
      </c>
      <c r="X112" s="41">
        <v>928.36</v>
      </c>
      <c r="Y112" s="44">
        <f t="shared" si="120"/>
        <v>0.309453333333333</v>
      </c>
      <c r="Z112" s="45">
        <f t="shared" si="121"/>
        <v>139</v>
      </c>
      <c r="AA112" s="45">
        <f t="shared" si="122"/>
        <v>140</v>
      </c>
      <c r="AB112" s="48">
        <f t="shared" si="123"/>
        <v>279</v>
      </c>
      <c r="AC112" s="41">
        <v>857</v>
      </c>
      <c r="AD112" s="4">
        <v>183.77</v>
      </c>
      <c r="AE112" s="44">
        <f t="shared" si="124"/>
        <v>0.214434072345391</v>
      </c>
      <c r="AF112" s="45">
        <f t="shared" si="125"/>
        <v>101</v>
      </c>
      <c r="AG112" s="45">
        <f t="shared" si="126"/>
        <v>103</v>
      </c>
      <c r="AH112" s="48">
        <f t="shared" si="127"/>
        <v>204</v>
      </c>
      <c r="AI112" s="41">
        <v>1200</v>
      </c>
      <c r="AJ112" s="41">
        <v>569.64</v>
      </c>
      <c r="AK112" s="44">
        <f t="shared" si="128"/>
        <v>0.4747</v>
      </c>
      <c r="AL112" s="45">
        <f t="shared" si="129"/>
        <v>112</v>
      </c>
      <c r="AM112" s="45">
        <f t="shared" si="130"/>
        <v>127</v>
      </c>
      <c r="AN112" s="48">
        <f t="shared" si="131"/>
        <v>239</v>
      </c>
      <c r="AO112" s="41">
        <v>2700</v>
      </c>
      <c r="AP112" s="41">
        <v>671</v>
      </c>
      <c r="AQ112" s="44">
        <f t="shared" si="132"/>
        <v>0.248518518518519</v>
      </c>
      <c r="AR112" s="45">
        <f t="shared" si="133"/>
        <v>140</v>
      </c>
      <c r="AS112" s="45">
        <f t="shared" si="134"/>
        <v>140</v>
      </c>
      <c r="AT112" s="48">
        <f t="shared" si="135"/>
        <v>280</v>
      </c>
      <c r="AU112" s="18">
        <v>1200</v>
      </c>
      <c r="AV112" s="4">
        <v>350</v>
      </c>
      <c r="AW112" s="44">
        <f t="shared" si="136"/>
        <v>0.291666666666667</v>
      </c>
      <c r="AX112" s="45">
        <f t="shared" si="137"/>
        <v>104</v>
      </c>
      <c r="AY112" s="45">
        <f t="shared" si="138"/>
        <v>113</v>
      </c>
      <c r="AZ112" s="48">
        <f t="shared" si="139"/>
        <v>217</v>
      </c>
      <c r="BA112" s="18">
        <v>1985</v>
      </c>
      <c r="BB112" s="18">
        <v>1726</v>
      </c>
      <c r="BC112" s="44">
        <f t="shared" si="140"/>
        <v>0.869521410579345</v>
      </c>
      <c r="BD112" s="45">
        <f t="shared" si="141"/>
        <v>82</v>
      </c>
      <c r="BE112" s="45">
        <f t="shared" si="142"/>
        <v>91</v>
      </c>
      <c r="BF112" s="48">
        <f t="shared" si="143"/>
        <v>173</v>
      </c>
    </row>
    <row r="113" customHeight="1" spans="1:58">
      <c r="A113" s="18">
        <v>111</v>
      </c>
      <c r="B113" s="6">
        <v>713</v>
      </c>
      <c r="C113" s="6" t="s">
        <v>178</v>
      </c>
      <c r="D113" s="6" t="s">
        <v>141</v>
      </c>
      <c r="E113" s="41">
        <v>806</v>
      </c>
      <c r="F113" s="41">
        <v>45</v>
      </c>
      <c r="G113" s="44">
        <f t="shared" si="108"/>
        <v>0.0558312655086849</v>
      </c>
      <c r="H113" s="45">
        <f t="shared" si="109"/>
        <v>92</v>
      </c>
      <c r="I113" s="45">
        <f t="shared" si="110"/>
        <v>100</v>
      </c>
      <c r="J113" s="48">
        <f t="shared" si="111"/>
        <v>192</v>
      </c>
      <c r="K113" s="41">
        <v>2766</v>
      </c>
      <c r="L113" s="41">
        <v>1904.37</v>
      </c>
      <c r="M113" s="44">
        <f t="shared" si="112"/>
        <v>0.688492407809111</v>
      </c>
      <c r="N113" s="45">
        <f t="shared" si="113"/>
        <v>95</v>
      </c>
      <c r="O113" s="45">
        <f t="shared" si="114"/>
        <v>106</v>
      </c>
      <c r="P113" s="48">
        <f t="shared" si="115"/>
        <v>201</v>
      </c>
      <c r="Q113" s="41">
        <v>3414</v>
      </c>
      <c r="R113" s="41">
        <v>1298.82</v>
      </c>
      <c r="S113" s="44">
        <f t="shared" si="116"/>
        <v>0.380439367311072</v>
      </c>
      <c r="T113" s="45">
        <f t="shared" si="117"/>
        <v>134</v>
      </c>
      <c r="U113" s="45">
        <f t="shared" si="118"/>
        <v>127</v>
      </c>
      <c r="V113" s="48">
        <f t="shared" si="119"/>
        <v>261</v>
      </c>
      <c r="W113" s="41">
        <v>3000</v>
      </c>
      <c r="X113" s="41">
        <v>4691.44</v>
      </c>
      <c r="Y113" s="44">
        <f t="shared" si="120"/>
        <v>1.56381333333333</v>
      </c>
      <c r="Z113" s="45">
        <f t="shared" si="121"/>
        <v>20</v>
      </c>
      <c r="AA113" s="45">
        <f t="shared" si="122"/>
        <v>39</v>
      </c>
      <c r="AB113" s="48">
        <f t="shared" si="123"/>
        <v>59</v>
      </c>
      <c r="AC113" s="41">
        <v>857</v>
      </c>
      <c r="AD113" s="4">
        <v>343.29</v>
      </c>
      <c r="AE113" s="44">
        <f t="shared" si="124"/>
        <v>0.400571761960327</v>
      </c>
      <c r="AF113" s="45">
        <f t="shared" si="125"/>
        <v>48</v>
      </c>
      <c r="AG113" s="45">
        <f t="shared" si="126"/>
        <v>56</v>
      </c>
      <c r="AH113" s="48">
        <f t="shared" si="127"/>
        <v>104</v>
      </c>
      <c r="AI113" s="41">
        <v>1200</v>
      </c>
      <c r="AJ113" s="41">
        <v>1332.21</v>
      </c>
      <c r="AK113" s="44">
        <f t="shared" si="128"/>
        <v>1.110175</v>
      </c>
      <c r="AL113" s="45">
        <f t="shared" si="129"/>
        <v>39</v>
      </c>
      <c r="AM113" s="45">
        <f t="shared" si="130"/>
        <v>91</v>
      </c>
      <c r="AN113" s="48">
        <f t="shared" si="131"/>
        <v>130</v>
      </c>
      <c r="AO113" s="41">
        <v>2795</v>
      </c>
      <c r="AP113" s="41">
        <v>1673.6</v>
      </c>
      <c r="AQ113" s="44">
        <f t="shared" si="132"/>
        <v>0.598783542039356</v>
      </c>
      <c r="AR113" s="45">
        <f t="shared" si="133"/>
        <v>107</v>
      </c>
      <c r="AS113" s="45">
        <f t="shared" si="134"/>
        <v>120</v>
      </c>
      <c r="AT113" s="48">
        <f t="shared" si="135"/>
        <v>227</v>
      </c>
      <c r="AU113" s="18">
        <v>1200</v>
      </c>
      <c r="AV113" s="4">
        <v>735.72</v>
      </c>
      <c r="AW113" s="44">
        <f t="shared" si="136"/>
        <v>0.6131</v>
      </c>
      <c r="AX113" s="45">
        <f t="shared" si="137"/>
        <v>43</v>
      </c>
      <c r="AY113" s="45">
        <f t="shared" si="138"/>
        <v>61</v>
      </c>
      <c r="AZ113" s="48">
        <f t="shared" si="139"/>
        <v>104</v>
      </c>
      <c r="BA113" s="18">
        <v>1043</v>
      </c>
      <c r="BB113" s="18">
        <v>5161</v>
      </c>
      <c r="BC113" s="44">
        <f t="shared" si="140"/>
        <v>4.94822627037392</v>
      </c>
      <c r="BD113" s="45">
        <f t="shared" si="141"/>
        <v>2</v>
      </c>
      <c r="BE113" s="45">
        <f t="shared" si="142"/>
        <v>25</v>
      </c>
      <c r="BF113" s="48">
        <f t="shared" si="143"/>
        <v>27</v>
      </c>
    </row>
    <row r="114" customHeight="1" spans="1:58">
      <c r="A114" s="18">
        <v>112</v>
      </c>
      <c r="B114" s="6">
        <v>104429</v>
      </c>
      <c r="C114" s="6" t="s">
        <v>179</v>
      </c>
      <c r="D114" s="6" t="s">
        <v>114</v>
      </c>
      <c r="E114" s="41">
        <v>806</v>
      </c>
      <c r="F114" s="41">
        <v>110.64</v>
      </c>
      <c r="G114" s="44">
        <f t="shared" si="108"/>
        <v>0.13727047146402</v>
      </c>
      <c r="H114" s="45">
        <f t="shared" si="109"/>
        <v>67</v>
      </c>
      <c r="I114" s="45">
        <f t="shared" si="110"/>
        <v>78</v>
      </c>
      <c r="J114" s="48">
        <f t="shared" si="111"/>
        <v>145</v>
      </c>
      <c r="K114" s="41">
        <v>2766</v>
      </c>
      <c r="L114" s="41">
        <v>1425.72</v>
      </c>
      <c r="M114" s="44">
        <f t="shared" si="112"/>
        <v>0.515444685466377</v>
      </c>
      <c r="N114" s="45">
        <f t="shared" si="113"/>
        <v>129</v>
      </c>
      <c r="O114" s="45">
        <f t="shared" si="114"/>
        <v>130</v>
      </c>
      <c r="P114" s="48">
        <f t="shared" si="115"/>
        <v>259</v>
      </c>
      <c r="Q114" s="41">
        <v>3043</v>
      </c>
      <c r="R114" s="41">
        <v>2035.92</v>
      </c>
      <c r="S114" s="44">
        <f t="shared" si="116"/>
        <v>0.669050279329609</v>
      </c>
      <c r="T114" s="45">
        <f t="shared" si="117"/>
        <v>73</v>
      </c>
      <c r="U114" s="45">
        <f t="shared" si="118"/>
        <v>91</v>
      </c>
      <c r="V114" s="48">
        <f t="shared" si="119"/>
        <v>164</v>
      </c>
      <c r="W114" s="41">
        <v>3000</v>
      </c>
      <c r="X114" s="41">
        <v>2990.42</v>
      </c>
      <c r="Y114" s="44">
        <f t="shared" si="120"/>
        <v>0.996806666666667</v>
      </c>
      <c r="Z114" s="45">
        <f t="shared" si="121"/>
        <v>67</v>
      </c>
      <c r="AA114" s="45">
        <f t="shared" si="122"/>
        <v>76</v>
      </c>
      <c r="AB114" s="48">
        <f t="shared" si="123"/>
        <v>143</v>
      </c>
      <c r="AC114" s="41">
        <v>857</v>
      </c>
      <c r="AD114" s="4">
        <v>165.94</v>
      </c>
      <c r="AE114" s="44">
        <f t="shared" si="124"/>
        <v>0.193628938156359</v>
      </c>
      <c r="AF114" s="45">
        <f t="shared" si="125"/>
        <v>108</v>
      </c>
      <c r="AG114" s="45">
        <f t="shared" si="126"/>
        <v>108</v>
      </c>
      <c r="AH114" s="48">
        <f t="shared" si="127"/>
        <v>216</v>
      </c>
      <c r="AI114" s="41">
        <v>1200</v>
      </c>
      <c r="AJ114" s="41">
        <v>2450</v>
      </c>
      <c r="AK114" s="44">
        <f t="shared" si="128"/>
        <v>2.04166666666667</v>
      </c>
      <c r="AL114" s="45">
        <f t="shared" si="129"/>
        <v>10</v>
      </c>
      <c r="AM114" s="45">
        <f t="shared" si="130"/>
        <v>49</v>
      </c>
      <c r="AN114" s="48">
        <f t="shared" si="131"/>
        <v>59</v>
      </c>
      <c r="AO114" s="41">
        <v>2700</v>
      </c>
      <c r="AP114" s="41">
        <v>1295.4</v>
      </c>
      <c r="AQ114" s="44">
        <f t="shared" si="132"/>
        <v>0.479777777777778</v>
      </c>
      <c r="AR114" s="45">
        <f t="shared" si="133"/>
        <v>123</v>
      </c>
      <c r="AS114" s="45">
        <f t="shared" si="134"/>
        <v>134</v>
      </c>
      <c r="AT114" s="48">
        <f t="shared" si="135"/>
        <v>257</v>
      </c>
      <c r="AU114" s="18">
        <v>1200</v>
      </c>
      <c r="AV114" s="4">
        <v>597.53</v>
      </c>
      <c r="AW114" s="44">
        <f t="shared" si="136"/>
        <v>0.497941666666667</v>
      </c>
      <c r="AX114" s="45">
        <f t="shared" si="137"/>
        <v>64</v>
      </c>
      <c r="AY114" s="45">
        <f t="shared" si="138"/>
        <v>80</v>
      </c>
      <c r="AZ114" s="48">
        <f t="shared" si="139"/>
        <v>144</v>
      </c>
      <c r="BA114" s="18">
        <v>1489</v>
      </c>
      <c r="BB114" s="18">
        <v>1497</v>
      </c>
      <c r="BC114" s="44">
        <f t="shared" si="140"/>
        <v>1.00537273337811</v>
      </c>
      <c r="BD114" s="45">
        <f t="shared" si="141"/>
        <v>72</v>
      </c>
      <c r="BE114" s="45">
        <f t="shared" si="142"/>
        <v>98</v>
      </c>
      <c r="BF114" s="48">
        <f t="shared" si="143"/>
        <v>170</v>
      </c>
    </row>
    <row r="115" customHeight="1" spans="1:58">
      <c r="A115" s="18">
        <v>113</v>
      </c>
      <c r="B115" s="6">
        <v>549</v>
      </c>
      <c r="C115" s="46" t="s">
        <v>180</v>
      </c>
      <c r="D115" s="6" t="s">
        <v>92</v>
      </c>
      <c r="E115" s="41">
        <v>0</v>
      </c>
      <c r="F115" s="41">
        <v>0</v>
      </c>
      <c r="G115" s="47">
        <v>0</v>
      </c>
      <c r="H115" s="45">
        <f t="shared" si="109"/>
        <v>102</v>
      </c>
      <c r="I115" s="45">
        <f t="shared" si="110"/>
        <v>106</v>
      </c>
      <c r="J115" s="48">
        <f t="shared" si="111"/>
        <v>208</v>
      </c>
      <c r="K115" s="41">
        <v>2766</v>
      </c>
      <c r="L115" s="41">
        <v>1770.91</v>
      </c>
      <c r="M115" s="44">
        <f t="shared" si="112"/>
        <v>0.640242227042661</v>
      </c>
      <c r="N115" s="45">
        <f t="shared" si="113"/>
        <v>114</v>
      </c>
      <c r="O115" s="45">
        <f t="shared" si="114"/>
        <v>116</v>
      </c>
      <c r="P115" s="48">
        <f t="shared" si="115"/>
        <v>230</v>
      </c>
      <c r="Q115" s="41">
        <v>3043</v>
      </c>
      <c r="R115" s="41">
        <v>1722.92</v>
      </c>
      <c r="S115" s="44">
        <f t="shared" si="116"/>
        <v>0.566191258626356</v>
      </c>
      <c r="T115" s="45">
        <f t="shared" si="117"/>
        <v>97</v>
      </c>
      <c r="U115" s="45">
        <f t="shared" si="118"/>
        <v>107</v>
      </c>
      <c r="V115" s="48">
        <f t="shared" si="119"/>
        <v>204</v>
      </c>
      <c r="W115" s="41">
        <v>3000</v>
      </c>
      <c r="X115" s="41">
        <v>2512.16</v>
      </c>
      <c r="Y115" s="44">
        <f t="shared" si="120"/>
        <v>0.837386666666667</v>
      </c>
      <c r="Z115" s="45">
        <f t="shared" si="121"/>
        <v>80</v>
      </c>
      <c r="AA115" s="45">
        <f t="shared" si="122"/>
        <v>87</v>
      </c>
      <c r="AB115" s="48">
        <f t="shared" si="123"/>
        <v>167</v>
      </c>
      <c r="AC115" s="41">
        <v>857</v>
      </c>
      <c r="AD115" s="4">
        <v>153.2</v>
      </c>
      <c r="AE115" s="44">
        <f t="shared" si="124"/>
        <v>0.178763127187865</v>
      </c>
      <c r="AF115" s="45">
        <f t="shared" si="125"/>
        <v>113</v>
      </c>
      <c r="AG115" s="45">
        <f t="shared" si="126"/>
        <v>113</v>
      </c>
      <c r="AH115" s="48">
        <f t="shared" si="127"/>
        <v>226</v>
      </c>
      <c r="AI115" s="41">
        <v>3628</v>
      </c>
      <c r="AJ115" s="41">
        <v>1585.6</v>
      </c>
      <c r="AK115" s="44">
        <f t="shared" si="128"/>
        <v>0.437045203969129</v>
      </c>
      <c r="AL115" s="45">
        <f t="shared" si="129"/>
        <v>116</v>
      </c>
      <c r="AM115" s="45">
        <f t="shared" si="130"/>
        <v>80</v>
      </c>
      <c r="AN115" s="48">
        <f t="shared" si="131"/>
        <v>196</v>
      </c>
      <c r="AO115" s="41">
        <v>2700</v>
      </c>
      <c r="AP115" s="41">
        <v>3655.2</v>
      </c>
      <c r="AQ115" s="44">
        <f t="shared" si="132"/>
        <v>1.35377777777778</v>
      </c>
      <c r="AR115" s="45">
        <f t="shared" si="133"/>
        <v>22</v>
      </c>
      <c r="AS115" s="45">
        <f t="shared" si="134"/>
        <v>63</v>
      </c>
      <c r="AT115" s="48">
        <f t="shared" si="135"/>
        <v>85</v>
      </c>
      <c r="AU115" s="18">
        <v>1200</v>
      </c>
      <c r="AV115" s="4">
        <v>347.63</v>
      </c>
      <c r="AW115" s="44">
        <f t="shared" si="136"/>
        <v>0.289691666666667</v>
      </c>
      <c r="AX115" s="45">
        <f t="shared" si="137"/>
        <v>105</v>
      </c>
      <c r="AY115" s="45">
        <f t="shared" si="138"/>
        <v>114</v>
      </c>
      <c r="AZ115" s="48">
        <f t="shared" si="139"/>
        <v>219</v>
      </c>
      <c r="BA115" s="18">
        <v>1148</v>
      </c>
      <c r="BB115" s="18">
        <v>1529.58</v>
      </c>
      <c r="BC115" s="44">
        <f t="shared" si="140"/>
        <v>1.33238675958188</v>
      </c>
      <c r="BD115" s="45">
        <f t="shared" si="141"/>
        <v>50</v>
      </c>
      <c r="BE115" s="45">
        <f t="shared" si="142"/>
        <v>96</v>
      </c>
      <c r="BF115" s="48">
        <f t="shared" si="143"/>
        <v>146</v>
      </c>
    </row>
    <row r="116" customHeight="1" spans="1:58">
      <c r="A116" s="18">
        <v>114</v>
      </c>
      <c r="B116" s="6">
        <v>115971</v>
      </c>
      <c r="C116" s="6" t="s">
        <v>181</v>
      </c>
      <c r="D116" s="6" t="s">
        <v>83</v>
      </c>
      <c r="E116" s="41">
        <v>806</v>
      </c>
      <c r="F116" s="41">
        <v>0</v>
      </c>
      <c r="G116" s="44">
        <f t="shared" si="108"/>
        <v>0</v>
      </c>
      <c r="H116" s="45">
        <f t="shared" si="109"/>
        <v>102</v>
      </c>
      <c r="I116" s="45">
        <f t="shared" si="110"/>
        <v>106</v>
      </c>
      <c r="J116" s="48">
        <f t="shared" si="111"/>
        <v>208</v>
      </c>
      <c r="K116" s="41">
        <v>2766</v>
      </c>
      <c r="L116" s="41">
        <v>1961.36</v>
      </c>
      <c r="M116" s="44">
        <f t="shared" si="112"/>
        <v>0.709096167751265</v>
      </c>
      <c r="N116" s="45">
        <f t="shared" si="113"/>
        <v>89</v>
      </c>
      <c r="O116" s="45">
        <f t="shared" si="114"/>
        <v>102</v>
      </c>
      <c r="P116" s="48">
        <f t="shared" si="115"/>
        <v>191</v>
      </c>
      <c r="Q116" s="41">
        <v>3191</v>
      </c>
      <c r="R116" s="41">
        <v>1923.98</v>
      </c>
      <c r="S116" s="44">
        <f t="shared" si="116"/>
        <v>0.602939517392667</v>
      </c>
      <c r="T116" s="45">
        <f t="shared" si="117"/>
        <v>90</v>
      </c>
      <c r="U116" s="45">
        <f t="shared" si="118"/>
        <v>97</v>
      </c>
      <c r="V116" s="48">
        <f t="shared" si="119"/>
        <v>187</v>
      </c>
      <c r="W116" s="41">
        <v>3500</v>
      </c>
      <c r="X116" s="41">
        <v>1787.43</v>
      </c>
      <c r="Y116" s="44">
        <f t="shared" si="120"/>
        <v>0.510694285714286</v>
      </c>
      <c r="Z116" s="45">
        <f t="shared" si="121"/>
        <v>119</v>
      </c>
      <c r="AA116" s="45">
        <f t="shared" si="122"/>
        <v>113</v>
      </c>
      <c r="AB116" s="48">
        <f t="shared" si="123"/>
        <v>232</v>
      </c>
      <c r="AC116" s="41">
        <v>857</v>
      </c>
      <c r="AD116" s="4">
        <v>150.2</v>
      </c>
      <c r="AE116" s="44">
        <f t="shared" si="124"/>
        <v>0.175262543757293</v>
      </c>
      <c r="AF116" s="45">
        <f t="shared" si="125"/>
        <v>114</v>
      </c>
      <c r="AG116" s="45">
        <f t="shared" si="126"/>
        <v>115</v>
      </c>
      <c r="AH116" s="48">
        <f t="shared" si="127"/>
        <v>229</v>
      </c>
      <c r="AI116" s="41">
        <v>1200</v>
      </c>
      <c r="AJ116" s="41">
        <v>747.47</v>
      </c>
      <c r="AK116" s="44">
        <f t="shared" si="128"/>
        <v>0.622891666666667</v>
      </c>
      <c r="AL116" s="45">
        <f t="shared" si="129"/>
        <v>94</v>
      </c>
      <c r="AM116" s="45">
        <f t="shared" si="130"/>
        <v>118</v>
      </c>
      <c r="AN116" s="48">
        <f t="shared" si="131"/>
        <v>212</v>
      </c>
      <c r="AO116" s="41">
        <v>2720</v>
      </c>
      <c r="AP116" s="41">
        <v>3129.8</v>
      </c>
      <c r="AQ116" s="44">
        <f t="shared" si="132"/>
        <v>1.15066176470588</v>
      </c>
      <c r="AR116" s="45">
        <f t="shared" si="133"/>
        <v>44</v>
      </c>
      <c r="AS116" s="45">
        <f t="shared" si="134"/>
        <v>78</v>
      </c>
      <c r="AT116" s="48">
        <f t="shared" si="135"/>
        <v>122</v>
      </c>
      <c r="AU116" s="18">
        <v>1200</v>
      </c>
      <c r="AV116" s="4">
        <v>87.9</v>
      </c>
      <c r="AW116" s="44">
        <f t="shared" si="136"/>
        <v>0.07325</v>
      </c>
      <c r="AX116" s="45">
        <f t="shared" si="137"/>
        <v>139</v>
      </c>
      <c r="AY116" s="45">
        <f t="shared" si="138"/>
        <v>139</v>
      </c>
      <c r="AZ116" s="48">
        <f t="shared" si="139"/>
        <v>278</v>
      </c>
      <c r="BA116" s="18">
        <v>7652</v>
      </c>
      <c r="BB116" s="18">
        <v>858</v>
      </c>
      <c r="BC116" s="44">
        <f t="shared" si="140"/>
        <v>0.112127548353372</v>
      </c>
      <c r="BD116" s="45">
        <f t="shared" si="141"/>
        <v>134</v>
      </c>
      <c r="BE116" s="45">
        <f t="shared" si="142"/>
        <v>119</v>
      </c>
      <c r="BF116" s="48">
        <f t="shared" si="143"/>
        <v>253</v>
      </c>
    </row>
    <row r="117" customHeight="1" spans="1:58">
      <c r="A117" s="18">
        <v>115</v>
      </c>
      <c r="B117" s="6">
        <v>732</v>
      </c>
      <c r="C117" s="6" t="s">
        <v>182</v>
      </c>
      <c r="D117" s="6" t="s">
        <v>92</v>
      </c>
      <c r="E117" s="41">
        <v>694</v>
      </c>
      <c r="F117" s="41">
        <v>147</v>
      </c>
      <c r="G117" s="44">
        <f t="shared" si="108"/>
        <v>0.211815561959654</v>
      </c>
      <c r="H117" s="45">
        <f t="shared" si="109"/>
        <v>45</v>
      </c>
      <c r="I117" s="45">
        <f t="shared" si="110"/>
        <v>61</v>
      </c>
      <c r="J117" s="48">
        <f t="shared" si="111"/>
        <v>106</v>
      </c>
      <c r="K117" s="41">
        <v>2766</v>
      </c>
      <c r="L117" s="41">
        <v>2141.74</v>
      </c>
      <c r="M117" s="44">
        <f t="shared" si="112"/>
        <v>0.774309472161967</v>
      </c>
      <c r="N117" s="45">
        <f t="shared" si="113"/>
        <v>76</v>
      </c>
      <c r="O117" s="45">
        <f t="shared" si="114"/>
        <v>92</v>
      </c>
      <c r="P117" s="48">
        <f t="shared" si="115"/>
        <v>168</v>
      </c>
      <c r="Q117" s="41">
        <v>3043</v>
      </c>
      <c r="R117" s="41">
        <v>1365.75</v>
      </c>
      <c r="S117" s="44">
        <f t="shared" si="116"/>
        <v>0.448816956950378</v>
      </c>
      <c r="T117" s="45">
        <f t="shared" si="117"/>
        <v>120</v>
      </c>
      <c r="U117" s="45">
        <f t="shared" si="118"/>
        <v>126</v>
      </c>
      <c r="V117" s="48">
        <f t="shared" si="119"/>
        <v>246</v>
      </c>
      <c r="W117" s="41">
        <v>3000</v>
      </c>
      <c r="X117" s="41">
        <v>2003.8</v>
      </c>
      <c r="Y117" s="44">
        <f t="shared" si="120"/>
        <v>0.667933333333333</v>
      </c>
      <c r="Z117" s="45">
        <f t="shared" si="121"/>
        <v>99</v>
      </c>
      <c r="AA117" s="45">
        <f t="shared" si="122"/>
        <v>106</v>
      </c>
      <c r="AB117" s="48">
        <f t="shared" si="123"/>
        <v>205</v>
      </c>
      <c r="AC117" s="41">
        <v>857</v>
      </c>
      <c r="AD117" s="4">
        <v>223.8</v>
      </c>
      <c r="AE117" s="44">
        <f t="shared" si="124"/>
        <v>0.261143523920653</v>
      </c>
      <c r="AF117" s="45">
        <f t="shared" si="125"/>
        <v>86</v>
      </c>
      <c r="AG117" s="45">
        <f t="shared" si="126"/>
        <v>87</v>
      </c>
      <c r="AH117" s="48">
        <f t="shared" si="127"/>
        <v>173</v>
      </c>
      <c r="AI117" s="41">
        <v>2932</v>
      </c>
      <c r="AJ117" s="41">
        <v>774</v>
      </c>
      <c r="AK117" s="44">
        <f t="shared" si="128"/>
        <v>0.263983628922237</v>
      </c>
      <c r="AL117" s="45">
        <f t="shared" si="129"/>
        <v>134</v>
      </c>
      <c r="AM117" s="45">
        <f t="shared" si="130"/>
        <v>117</v>
      </c>
      <c r="AN117" s="48">
        <f t="shared" si="131"/>
        <v>251</v>
      </c>
      <c r="AO117" s="41">
        <v>2700</v>
      </c>
      <c r="AP117" s="41">
        <v>1699.06</v>
      </c>
      <c r="AQ117" s="44">
        <f t="shared" si="132"/>
        <v>0.629281481481481</v>
      </c>
      <c r="AR117" s="45">
        <f t="shared" si="133"/>
        <v>101</v>
      </c>
      <c r="AS117" s="45">
        <f t="shared" si="134"/>
        <v>118</v>
      </c>
      <c r="AT117" s="48">
        <f t="shared" si="135"/>
        <v>219</v>
      </c>
      <c r="AU117" s="18">
        <v>1200</v>
      </c>
      <c r="AV117" s="4">
        <v>869</v>
      </c>
      <c r="AW117" s="44">
        <f t="shared" si="136"/>
        <v>0.724166666666667</v>
      </c>
      <c r="AX117" s="45">
        <f t="shared" si="137"/>
        <v>28</v>
      </c>
      <c r="AY117" s="45">
        <f t="shared" si="138"/>
        <v>44</v>
      </c>
      <c r="AZ117" s="48">
        <f t="shared" si="139"/>
        <v>72</v>
      </c>
      <c r="BA117" s="18">
        <v>1000</v>
      </c>
      <c r="BB117" s="18">
        <v>0</v>
      </c>
      <c r="BC117" s="44">
        <f t="shared" si="140"/>
        <v>0</v>
      </c>
      <c r="BD117" s="45">
        <f t="shared" si="141"/>
        <v>138</v>
      </c>
      <c r="BE117" s="45">
        <f t="shared" si="142"/>
        <v>142</v>
      </c>
      <c r="BF117" s="48">
        <f t="shared" si="143"/>
        <v>280</v>
      </c>
    </row>
    <row r="118" customHeight="1" spans="1:58">
      <c r="A118" s="18">
        <v>116</v>
      </c>
      <c r="B118" s="6">
        <v>112888</v>
      </c>
      <c r="C118" s="6" t="s">
        <v>183</v>
      </c>
      <c r="D118" s="6" t="s">
        <v>114</v>
      </c>
      <c r="E118" s="41">
        <v>806</v>
      </c>
      <c r="F118" s="41">
        <v>254</v>
      </c>
      <c r="G118" s="44">
        <f t="shared" si="108"/>
        <v>0.315136476426799</v>
      </c>
      <c r="H118" s="45">
        <f t="shared" si="109"/>
        <v>27</v>
      </c>
      <c r="I118" s="45">
        <f t="shared" si="110"/>
        <v>42</v>
      </c>
      <c r="J118" s="48">
        <f t="shared" si="111"/>
        <v>69</v>
      </c>
      <c r="K118" s="41">
        <v>2766</v>
      </c>
      <c r="L118" s="41">
        <v>1811.56</v>
      </c>
      <c r="M118" s="44">
        <f t="shared" si="112"/>
        <v>0.654938539407086</v>
      </c>
      <c r="N118" s="45">
        <f t="shared" si="113"/>
        <v>105</v>
      </c>
      <c r="O118" s="45">
        <f t="shared" si="114"/>
        <v>110</v>
      </c>
      <c r="P118" s="48">
        <f t="shared" si="115"/>
        <v>215</v>
      </c>
      <c r="Q118" s="41">
        <v>3364</v>
      </c>
      <c r="R118" s="41">
        <v>3012.11</v>
      </c>
      <c r="S118" s="44">
        <f t="shared" si="116"/>
        <v>0.895395362663496</v>
      </c>
      <c r="T118" s="45">
        <f t="shared" si="117"/>
        <v>14</v>
      </c>
      <c r="U118" s="45">
        <f t="shared" si="118"/>
        <v>45</v>
      </c>
      <c r="V118" s="48">
        <f t="shared" si="119"/>
        <v>59</v>
      </c>
      <c r="W118" s="41">
        <v>3000</v>
      </c>
      <c r="X118" s="41">
        <v>2478.9</v>
      </c>
      <c r="Y118" s="44">
        <f t="shared" si="120"/>
        <v>0.8263</v>
      </c>
      <c r="Z118" s="45">
        <f t="shared" si="121"/>
        <v>83</v>
      </c>
      <c r="AA118" s="45">
        <f t="shared" si="122"/>
        <v>90</v>
      </c>
      <c r="AB118" s="48">
        <f t="shared" si="123"/>
        <v>173</v>
      </c>
      <c r="AC118" s="41">
        <v>1143</v>
      </c>
      <c r="AD118" s="4">
        <v>505.4</v>
      </c>
      <c r="AE118" s="44">
        <f t="shared" si="124"/>
        <v>0.442169728783902</v>
      </c>
      <c r="AF118" s="45">
        <f t="shared" si="125"/>
        <v>35</v>
      </c>
      <c r="AG118" s="45">
        <f t="shared" si="126"/>
        <v>32</v>
      </c>
      <c r="AH118" s="48">
        <f t="shared" si="127"/>
        <v>67</v>
      </c>
      <c r="AI118" s="41">
        <v>2186</v>
      </c>
      <c r="AJ118" s="41">
        <v>1751.2</v>
      </c>
      <c r="AK118" s="44">
        <f t="shared" si="128"/>
        <v>0.801097895699909</v>
      </c>
      <c r="AL118" s="45">
        <f t="shared" si="129"/>
        <v>75</v>
      </c>
      <c r="AM118" s="45">
        <f t="shared" si="130"/>
        <v>74</v>
      </c>
      <c r="AN118" s="48">
        <f t="shared" si="131"/>
        <v>149</v>
      </c>
      <c r="AO118" s="41">
        <v>2700</v>
      </c>
      <c r="AP118" s="41">
        <v>3082.79</v>
      </c>
      <c r="AQ118" s="44">
        <f t="shared" si="132"/>
        <v>1.14177407407407</v>
      </c>
      <c r="AR118" s="45">
        <f t="shared" si="133"/>
        <v>47</v>
      </c>
      <c r="AS118" s="45">
        <f t="shared" si="134"/>
        <v>81</v>
      </c>
      <c r="AT118" s="48">
        <f t="shared" si="135"/>
        <v>128</v>
      </c>
      <c r="AU118" s="18">
        <v>1200</v>
      </c>
      <c r="AV118" s="4">
        <v>638.56</v>
      </c>
      <c r="AW118" s="44">
        <f t="shared" si="136"/>
        <v>0.532133333333333</v>
      </c>
      <c r="AX118" s="45">
        <f t="shared" si="137"/>
        <v>58</v>
      </c>
      <c r="AY118" s="45">
        <f t="shared" si="138"/>
        <v>74</v>
      </c>
      <c r="AZ118" s="48">
        <f t="shared" si="139"/>
        <v>132</v>
      </c>
      <c r="BA118" s="18">
        <v>2458</v>
      </c>
      <c r="BB118" s="18">
        <v>1418</v>
      </c>
      <c r="BC118" s="44">
        <f t="shared" si="140"/>
        <v>0.576891781936534</v>
      </c>
      <c r="BD118" s="45">
        <f t="shared" si="141"/>
        <v>102</v>
      </c>
      <c r="BE118" s="45">
        <f t="shared" si="142"/>
        <v>100</v>
      </c>
      <c r="BF118" s="48">
        <f t="shared" si="143"/>
        <v>202</v>
      </c>
    </row>
    <row r="119" customHeight="1" spans="1:58">
      <c r="A119" s="18">
        <v>117</v>
      </c>
      <c r="B119" s="6">
        <v>339</v>
      </c>
      <c r="C119" s="6" t="s">
        <v>184</v>
      </c>
      <c r="D119" s="6" t="s">
        <v>94</v>
      </c>
      <c r="E119" s="41">
        <v>806</v>
      </c>
      <c r="F119" s="41">
        <v>0</v>
      </c>
      <c r="G119" s="44">
        <f t="shared" si="108"/>
        <v>0</v>
      </c>
      <c r="H119" s="45">
        <f t="shared" si="109"/>
        <v>102</v>
      </c>
      <c r="I119" s="45">
        <f t="shared" si="110"/>
        <v>106</v>
      </c>
      <c r="J119" s="48">
        <f t="shared" si="111"/>
        <v>208</v>
      </c>
      <c r="K119" s="41">
        <v>2766</v>
      </c>
      <c r="L119" s="41">
        <v>2194.54</v>
      </c>
      <c r="M119" s="44">
        <f t="shared" si="112"/>
        <v>0.793398409255242</v>
      </c>
      <c r="N119" s="45">
        <f t="shared" si="113"/>
        <v>70</v>
      </c>
      <c r="O119" s="45">
        <f t="shared" si="114"/>
        <v>90</v>
      </c>
      <c r="P119" s="48">
        <f t="shared" si="115"/>
        <v>160</v>
      </c>
      <c r="Q119" s="41">
        <v>3043</v>
      </c>
      <c r="R119" s="41">
        <v>1168.67</v>
      </c>
      <c r="S119" s="44">
        <f t="shared" si="116"/>
        <v>0.384051922444956</v>
      </c>
      <c r="T119" s="45">
        <f t="shared" si="117"/>
        <v>132</v>
      </c>
      <c r="U119" s="45">
        <f t="shared" si="118"/>
        <v>130</v>
      </c>
      <c r="V119" s="48">
        <f t="shared" si="119"/>
        <v>262</v>
      </c>
      <c r="W119" s="41">
        <v>3000</v>
      </c>
      <c r="X119" s="41">
        <v>920.24</v>
      </c>
      <c r="Y119" s="44">
        <f t="shared" si="120"/>
        <v>0.306746666666667</v>
      </c>
      <c r="Z119" s="45">
        <f t="shared" si="121"/>
        <v>140</v>
      </c>
      <c r="AA119" s="45">
        <f t="shared" si="122"/>
        <v>141</v>
      </c>
      <c r="AB119" s="48">
        <f t="shared" si="123"/>
        <v>281</v>
      </c>
      <c r="AC119" s="41">
        <v>857</v>
      </c>
      <c r="AD119" s="4">
        <v>73.6</v>
      </c>
      <c r="AE119" s="44">
        <f t="shared" si="124"/>
        <v>0.0858809801633606</v>
      </c>
      <c r="AF119" s="45">
        <f t="shared" si="125"/>
        <v>135</v>
      </c>
      <c r="AG119" s="45">
        <f t="shared" si="126"/>
        <v>133</v>
      </c>
      <c r="AH119" s="48">
        <f t="shared" si="127"/>
        <v>268</v>
      </c>
      <c r="AI119" s="41">
        <v>1744</v>
      </c>
      <c r="AJ119" s="41">
        <v>1811.05</v>
      </c>
      <c r="AK119" s="44">
        <f t="shared" si="128"/>
        <v>1.03844610091743</v>
      </c>
      <c r="AL119" s="45">
        <f t="shared" si="129"/>
        <v>51</v>
      </c>
      <c r="AM119" s="45">
        <f t="shared" si="130"/>
        <v>70</v>
      </c>
      <c r="AN119" s="48">
        <f t="shared" si="131"/>
        <v>121</v>
      </c>
      <c r="AO119" s="41">
        <v>2700</v>
      </c>
      <c r="AP119" s="41">
        <v>3955</v>
      </c>
      <c r="AQ119" s="44">
        <f t="shared" si="132"/>
        <v>1.46481481481481</v>
      </c>
      <c r="AR119" s="45">
        <f t="shared" si="133"/>
        <v>14</v>
      </c>
      <c r="AS119" s="45">
        <f t="shared" si="134"/>
        <v>54</v>
      </c>
      <c r="AT119" s="48">
        <f t="shared" si="135"/>
        <v>68</v>
      </c>
      <c r="AU119" s="18">
        <v>1200</v>
      </c>
      <c r="AV119" s="4">
        <v>222.7</v>
      </c>
      <c r="AW119" s="44">
        <f t="shared" si="136"/>
        <v>0.185583333333333</v>
      </c>
      <c r="AX119" s="45">
        <f t="shared" si="137"/>
        <v>121</v>
      </c>
      <c r="AY119" s="45">
        <f t="shared" si="138"/>
        <v>125</v>
      </c>
      <c r="AZ119" s="48">
        <f t="shared" si="139"/>
        <v>246</v>
      </c>
      <c r="BA119" s="18">
        <v>3061</v>
      </c>
      <c r="BB119" s="18">
        <v>1398</v>
      </c>
      <c r="BC119" s="44">
        <f t="shared" si="140"/>
        <v>0.45671349232277</v>
      </c>
      <c r="BD119" s="45">
        <f t="shared" si="141"/>
        <v>112</v>
      </c>
      <c r="BE119" s="45">
        <f t="shared" si="142"/>
        <v>101</v>
      </c>
      <c r="BF119" s="48">
        <f t="shared" si="143"/>
        <v>213</v>
      </c>
    </row>
    <row r="120" customHeight="1" spans="1:58">
      <c r="A120" s="18">
        <v>118</v>
      </c>
      <c r="B120" s="6">
        <v>119263</v>
      </c>
      <c r="C120" s="6" t="s">
        <v>185</v>
      </c>
      <c r="D120" s="6" t="s">
        <v>114</v>
      </c>
      <c r="E120" s="41">
        <v>694</v>
      </c>
      <c r="F120" s="41">
        <v>68</v>
      </c>
      <c r="G120" s="44">
        <f t="shared" si="108"/>
        <v>0.0979827089337176</v>
      </c>
      <c r="H120" s="45">
        <f t="shared" si="109"/>
        <v>82</v>
      </c>
      <c r="I120" s="45">
        <f t="shared" si="110"/>
        <v>89</v>
      </c>
      <c r="J120" s="48">
        <f t="shared" si="111"/>
        <v>171</v>
      </c>
      <c r="K120" s="41">
        <v>2766</v>
      </c>
      <c r="L120" s="41">
        <v>2395.16</v>
      </c>
      <c r="M120" s="44">
        <f t="shared" si="112"/>
        <v>0.865929139551699</v>
      </c>
      <c r="N120" s="45">
        <f t="shared" si="113"/>
        <v>52</v>
      </c>
      <c r="O120" s="45">
        <f t="shared" si="114"/>
        <v>84</v>
      </c>
      <c r="P120" s="48">
        <f t="shared" si="115"/>
        <v>136</v>
      </c>
      <c r="Q120" s="41">
        <v>3891</v>
      </c>
      <c r="R120" s="41">
        <v>2167.57</v>
      </c>
      <c r="S120" s="44">
        <f t="shared" si="116"/>
        <v>0.557072731945515</v>
      </c>
      <c r="T120" s="45">
        <f t="shared" si="117"/>
        <v>100</v>
      </c>
      <c r="U120" s="45">
        <f t="shared" si="118"/>
        <v>86</v>
      </c>
      <c r="V120" s="48">
        <f t="shared" si="119"/>
        <v>186</v>
      </c>
      <c r="W120" s="41">
        <v>3000</v>
      </c>
      <c r="X120" s="41">
        <v>3022.29</v>
      </c>
      <c r="Y120" s="44">
        <f t="shared" si="120"/>
        <v>1.00743</v>
      </c>
      <c r="Z120" s="45">
        <f t="shared" si="121"/>
        <v>66</v>
      </c>
      <c r="AA120" s="45">
        <f t="shared" si="122"/>
        <v>74</v>
      </c>
      <c r="AB120" s="48">
        <f t="shared" si="123"/>
        <v>140</v>
      </c>
      <c r="AC120" s="41">
        <v>857</v>
      </c>
      <c r="AD120" s="4">
        <v>244.3</v>
      </c>
      <c r="AE120" s="44">
        <f t="shared" si="124"/>
        <v>0.285064177362894</v>
      </c>
      <c r="AF120" s="45">
        <f t="shared" si="125"/>
        <v>79</v>
      </c>
      <c r="AG120" s="45">
        <f t="shared" si="126"/>
        <v>82</v>
      </c>
      <c r="AH120" s="48">
        <f t="shared" si="127"/>
        <v>161</v>
      </c>
      <c r="AI120" s="41">
        <v>1600</v>
      </c>
      <c r="AJ120" s="41">
        <v>1967.98</v>
      </c>
      <c r="AK120" s="44">
        <f t="shared" si="128"/>
        <v>1.2299875</v>
      </c>
      <c r="AL120" s="45">
        <f t="shared" si="129"/>
        <v>33</v>
      </c>
      <c r="AM120" s="45">
        <f t="shared" si="130"/>
        <v>66</v>
      </c>
      <c r="AN120" s="48">
        <f t="shared" si="131"/>
        <v>99</v>
      </c>
      <c r="AO120" s="41">
        <v>2700</v>
      </c>
      <c r="AP120" s="41">
        <v>2745</v>
      </c>
      <c r="AQ120" s="44">
        <f t="shared" si="132"/>
        <v>1.01666666666667</v>
      </c>
      <c r="AR120" s="45">
        <f t="shared" si="133"/>
        <v>57</v>
      </c>
      <c r="AS120" s="45">
        <f t="shared" si="134"/>
        <v>92</v>
      </c>
      <c r="AT120" s="48">
        <f t="shared" si="135"/>
        <v>149</v>
      </c>
      <c r="AU120" s="18">
        <v>1200</v>
      </c>
      <c r="AV120" s="4">
        <v>847.46</v>
      </c>
      <c r="AW120" s="44">
        <f t="shared" si="136"/>
        <v>0.706216666666667</v>
      </c>
      <c r="AX120" s="45">
        <f t="shared" si="137"/>
        <v>34</v>
      </c>
      <c r="AY120" s="45">
        <f t="shared" si="138"/>
        <v>47</v>
      </c>
      <c r="AZ120" s="48">
        <f t="shared" si="139"/>
        <v>81</v>
      </c>
      <c r="BA120" s="18">
        <v>1000</v>
      </c>
      <c r="BB120" s="18">
        <v>1634.35</v>
      </c>
      <c r="BC120" s="44">
        <f t="shared" si="140"/>
        <v>1.63435</v>
      </c>
      <c r="BD120" s="45">
        <f t="shared" si="141"/>
        <v>39</v>
      </c>
      <c r="BE120" s="45">
        <f t="shared" si="142"/>
        <v>93</v>
      </c>
      <c r="BF120" s="48">
        <f t="shared" si="143"/>
        <v>132</v>
      </c>
    </row>
    <row r="121" customHeight="1" spans="1:58">
      <c r="A121" s="18">
        <v>119</v>
      </c>
      <c r="B121" s="6">
        <v>706</v>
      </c>
      <c r="C121" s="6" t="s">
        <v>186</v>
      </c>
      <c r="D121" s="6" t="s">
        <v>141</v>
      </c>
      <c r="E121" s="41">
        <v>859</v>
      </c>
      <c r="F121" s="41">
        <v>66.02</v>
      </c>
      <c r="G121" s="44">
        <f t="shared" si="108"/>
        <v>0.0768568102444703</v>
      </c>
      <c r="H121" s="45">
        <f t="shared" si="109"/>
        <v>86</v>
      </c>
      <c r="I121" s="45">
        <f t="shared" si="110"/>
        <v>92</v>
      </c>
      <c r="J121" s="48">
        <f t="shared" si="111"/>
        <v>178</v>
      </c>
      <c r="K121" s="41">
        <v>2766</v>
      </c>
      <c r="L121" s="41">
        <v>2347.1</v>
      </c>
      <c r="M121" s="44">
        <f t="shared" si="112"/>
        <v>0.848553868402025</v>
      </c>
      <c r="N121" s="45">
        <f t="shared" si="113"/>
        <v>58</v>
      </c>
      <c r="O121" s="45">
        <f t="shared" si="114"/>
        <v>86</v>
      </c>
      <c r="P121" s="48">
        <f t="shared" si="115"/>
        <v>144</v>
      </c>
      <c r="Q121" s="41">
        <v>3043</v>
      </c>
      <c r="R121" s="41">
        <v>2472.91</v>
      </c>
      <c r="S121" s="44">
        <f t="shared" si="116"/>
        <v>0.812655274400263</v>
      </c>
      <c r="T121" s="45">
        <f t="shared" si="117"/>
        <v>30</v>
      </c>
      <c r="U121" s="45">
        <f t="shared" si="118"/>
        <v>73</v>
      </c>
      <c r="V121" s="48">
        <f t="shared" si="119"/>
        <v>103</v>
      </c>
      <c r="W121" s="41">
        <v>3000</v>
      </c>
      <c r="X121" s="41">
        <v>3389.6</v>
      </c>
      <c r="Y121" s="44">
        <f t="shared" si="120"/>
        <v>1.12986666666667</v>
      </c>
      <c r="Z121" s="45">
        <f t="shared" si="121"/>
        <v>51</v>
      </c>
      <c r="AA121" s="45">
        <f t="shared" si="122"/>
        <v>65</v>
      </c>
      <c r="AB121" s="48">
        <f t="shared" si="123"/>
        <v>116</v>
      </c>
      <c r="AC121" s="41">
        <v>857</v>
      </c>
      <c r="AD121" s="4">
        <v>123.6</v>
      </c>
      <c r="AE121" s="44">
        <f t="shared" si="124"/>
        <v>0.144224037339557</v>
      </c>
      <c r="AF121" s="45">
        <f t="shared" si="125"/>
        <v>124</v>
      </c>
      <c r="AG121" s="45">
        <f t="shared" si="126"/>
        <v>123</v>
      </c>
      <c r="AH121" s="48">
        <f t="shared" si="127"/>
        <v>247</v>
      </c>
      <c r="AI121" s="41">
        <v>2436</v>
      </c>
      <c r="AJ121" s="41">
        <v>1224.41</v>
      </c>
      <c r="AK121" s="44">
        <f t="shared" si="128"/>
        <v>0.502631362889984</v>
      </c>
      <c r="AL121" s="45">
        <f t="shared" si="129"/>
        <v>107</v>
      </c>
      <c r="AM121" s="45">
        <f t="shared" si="130"/>
        <v>99</v>
      </c>
      <c r="AN121" s="48">
        <f t="shared" si="131"/>
        <v>206</v>
      </c>
      <c r="AO121" s="41">
        <v>2700</v>
      </c>
      <c r="AP121" s="41">
        <v>3791.6</v>
      </c>
      <c r="AQ121" s="44">
        <f t="shared" si="132"/>
        <v>1.4042962962963</v>
      </c>
      <c r="AR121" s="45">
        <f t="shared" si="133"/>
        <v>19</v>
      </c>
      <c r="AS121" s="45">
        <f t="shared" si="134"/>
        <v>60</v>
      </c>
      <c r="AT121" s="48">
        <f t="shared" si="135"/>
        <v>79</v>
      </c>
      <c r="AU121" s="18">
        <v>1200</v>
      </c>
      <c r="AV121" s="4">
        <v>234</v>
      </c>
      <c r="AW121" s="44">
        <f t="shared" si="136"/>
        <v>0.195</v>
      </c>
      <c r="AX121" s="45">
        <f t="shared" si="137"/>
        <v>120</v>
      </c>
      <c r="AY121" s="45">
        <f t="shared" si="138"/>
        <v>124</v>
      </c>
      <c r="AZ121" s="48">
        <f t="shared" si="139"/>
        <v>244</v>
      </c>
      <c r="BA121" s="18">
        <v>1266</v>
      </c>
      <c r="BB121" s="18">
        <v>4783.82</v>
      </c>
      <c r="BC121" s="44">
        <f t="shared" si="140"/>
        <v>3.7786887835703</v>
      </c>
      <c r="BD121" s="45">
        <f t="shared" si="141"/>
        <v>8</v>
      </c>
      <c r="BE121" s="45">
        <f t="shared" si="142"/>
        <v>27</v>
      </c>
      <c r="BF121" s="48">
        <f t="shared" si="143"/>
        <v>35</v>
      </c>
    </row>
    <row r="122" customHeight="1" spans="1:58">
      <c r="A122" s="18">
        <v>120</v>
      </c>
      <c r="B122" s="6">
        <v>104838</v>
      </c>
      <c r="C122" s="6" t="s">
        <v>187</v>
      </c>
      <c r="D122" s="6" t="s">
        <v>112</v>
      </c>
      <c r="E122" s="41">
        <v>694</v>
      </c>
      <c r="F122" s="41">
        <v>0</v>
      </c>
      <c r="G122" s="44">
        <f t="shared" si="108"/>
        <v>0</v>
      </c>
      <c r="H122" s="45">
        <f t="shared" si="109"/>
        <v>102</v>
      </c>
      <c r="I122" s="45">
        <f t="shared" si="110"/>
        <v>106</v>
      </c>
      <c r="J122" s="48">
        <f t="shared" si="111"/>
        <v>208</v>
      </c>
      <c r="K122" s="41">
        <v>2766</v>
      </c>
      <c r="L122" s="41">
        <v>2233.67</v>
      </c>
      <c r="M122" s="44">
        <f t="shared" si="112"/>
        <v>0.807545191612437</v>
      </c>
      <c r="N122" s="45">
        <f t="shared" si="113"/>
        <v>67</v>
      </c>
      <c r="O122" s="45">
        <f t="shared" si="114"/>
        <v>89</v>
      </c>
      <c r="P122" s="48">
        <f t="shared" si="115"/>
        <v>156</v>
      </c>
      <c r="Q122" s="41">
        <v>3043</v>
      </c>
      <c r="R122" s="41">
        <v>1956.67</v>
      </c>
      <c r="S122" s="44">
        <f t="shared" si="116"/>
        <v>0.643006901084456</v>
      </c>
      <c r="T122" s="45">
        <f t="shared" si="117"/>
        <v>80</v>
      </c>
      <c r="U122" s="45">
        <f t="shared" si="118"/>
        <v>95</v>
      </c>
      <c r="V122" s="48">
        <f t="shared" si="119"/>
        <v>175</v>
      </c>
      <c r="W122" s="41">
        <v>3000</v>
      </c>
      <c r="X122" s="41">
        <v>2394.01</v>
      </c>
      <c r="Y122" s="44">
        <f t="shared" si="120"/>
        <v>0.798003333333333</v>
      </c>
      <c r="Z122" s="45">
        <f t="shared" si="121"/>
        <v>84</v>
      </c>
      <c r="AA122" s="45">
        <f t="shared" si="122"/>
        <v>93</v>
      </c>
      <c r="AB122" s="48">
        <f t="shared" si="123"/>
        <v>177</v>
      </c>
      <c r="AC122" s="41">
        <v>857</v>
      </c>
      <c r="AD122" s="4">
        <v>414.77</v>
      </c>
      <c r="AE122" s="44">
        <f t="shared" si="124"/>
        <v>0.483978996499417</v>
      </c>
      <c r="AF122" s="45">
        <f t="shared" si="125"/>
        <v>27</v>
      </c>
      <c r="AG122" s="45">
        <f t="shared" si="126"/>
        <v>40</v>
      </c>
      <c r="AH122" s="48">
        <f t="shared" si="127"/>
        <v>67</v>
      </c>
      <c r="AI122" s="41">
        <v>1200</v>
      </c>
      <c r="AJ122" s="41">
        <v>571.39</v>
      </c>
      <c r="AK122" s="44">
        <f t="shared" si="128"/>
        <v>0.476158333333333</v>
      </c>
      <c r="AL122" s="45">
        <f t="shared" si="129"/>
        <v>111</v>
      </c>
      <c r="AM122" s="45">
        <f t="shared" si="130"/>
        <v>126</v>
      </c>
      <c r="AN122" s="48">
        <f t="shared" si="131"/>
        <v>237</v>
      </c>
      <c r="AO122" s="41">
        <v>2700</v>
      </c>
      <c r="AP122" s="41">
        <v>2322.34</v>
      </c>
      <c r="AQ122" s="44">
        <f t="shared" si="132"/>
        <v>0.860125925925926</v>
      </c>
      <c r="AR122" s="45">
        <f t="shared" si="133"/>
        <v>74</v>
      </c>
      <c r="AS122" s="45">
        <f t="shared" si="134"/>
        <v>106</v>
      </c>
      <c r="AT122" s="48">
        <f t="shared" si="135"/>
        <v>180</v>
      </c>
      <c r="AU122" s="18">
        <v>1200</v>
      </c>
      <c r="AV122" s="4">
        <v>660.74</v>
      </c>
      <c r="AW122" s="44">
        <f t="shared" si="136"/>
        <v>0.550616666666667</v>
      </c>
      <c r="AX122" s="45">
        <f t="shared" si="137"/>
        <v>52</v>
      </c>
      <c r="AY122" s="45">
        <f t="shared" si="138"/>
        <v>70</v>
      </c>
      <c r="AZ122" s="48">
        <f t="shared" si="139"/>
        <v>122</v>
      </c>
      <c r="BA122" s="18">
        <v>1000</v>
      </c>
      <c r="BB122" s="18">
        <v>2729</v>
      </c>
      <c r="BC122" s="44">
        <f t="shared" si="140"/>
        <v>2.729</v>
      </c>
      <c r="BD122" s="45">
        <f t="shared" si="141"/>
        <v>15</v>
      </c>
      <c r="BE122" s="45">
        <f t="shared" si="142"/>
        <v>64</v>
      </c>
      <c r="BF122" s="48">
        <f t="shared" si="143"/>
        <v>79</v>
      </c>
    </row>
    <row r="123" customHeight="1" spans="1:58">
      <c r="A123" s="18">
        <v>121</v>
      </c>
      <c r="B123" s="6">
        <v>573</v>
      </c>
      <c r="C123" s="6" t="s">
        <v>188</v>
      </c>
      <c r="D123" s="6" t="s">
        <v>87</v>
      </c>
      <c r="E123" s="41">
        <v>694</v>
      </c>
      <c r="F123" s="41">
        <v>0</v>
      </c>
      <c r="G123" s="44">
        <f t="shared" si="108"/>
        <v>0</v>
      </c>
      <c r="H123" s="45">
        <f t="shared" si="109"/>
        <v>102</v>
      </c>
      <c r="I123" s="45">
        <f t="shared" si="110"/>
        <v>106</v>
      </c>
      <c r="J123" s="48">
        <f t="shared" si="111"/>
        <v>208</v>
      </c>
      <c r="K123" s="41">
        <v>2766</v>
      </c>
      <c r="L123" s="41">
        <v>1772.91</v>
      </c>
      <c r="M123" s="44">
        <f t="shared" si="112"/>
        <v>0.640965292841649</v>
      </c>
      <c r="N123" s="45">
        <f t="shared" si="113"/>
        <v>113</v>
      </c>
      <c r="O123" s="45">
        <f t="shared" si="114"/>
        <v>115</v>
      </c>
      <c r="P123" s="48">
        <f t="shared" si="115"/>
        <v>228</v>
      </c>
      <c r="Q123" s="41">
        <v>3043</v>
      </c>
      <c r="R123" s="41">
        <v>2090.14</v>
      </c>
      <c r="S123" s="44">
        <f t="shared" si="116"/>
        <v>0.686868222149195</v>
      </c>
      <c r="T123" s="45">
        <f t="shared" si="117"/>
        <v>66</v>
      </c>
      <c r="U123" s="45">
        <f t="shared" si="118"/>
        <v>89</v>
      </c>
      <c r="V123" s="48">
        <f t="shared" si="119"/>
        <v>155</v>
      </c>
      <c r="W123" s="41">
        <v>3000</v>
      </c>
      <c r="X123" s="41">
        <v>1634.23</v>
      </c>
      <c r="Y123" s="44">
        <f t="shared" si="120"/>
        <v>0.544743333333333</v>
      </c>
      <c r="Z123" s="45">
        <f t="shared" si="121"/>
        <v>118</v>
      </c>
      <c r="AA123" s="45">
        <f t="shared" si="122"/>
        <v>122</v>
      </c>
      <c r="AB123" s="48">
        <f t="shared" si="123"/>
        <v>240</v>
      </c>
      <c r="AC123" s="41">
        <v>857</v>
      </c>
      <c r="AD123" s="4">
        <v>63.3</v>
      </c>
      <c r="AE123" s="44">
        <f t="shared" si="124"/>
        <v>0.0738623103850642</v>
      </c>
      <c r="AF123" s="45">
        <f t="shared" si="125"/>
        <v>138</v>
      </c>
      <c r="AG123" s="45">
        <f t="shared" si="126"/>
        <v>138</v>
      </c>
      <c r="AH123" s="48">
        <f t="shared" si="127"/>
        <v>276</v>
      </c>
      <c r="AI123" s="41">
        <v>1600</v>
      </c>
      <c r="AJ123" s="41">
        <v>592.55</v>
      </c>
      <c r="AK123" s="44">
        <f t="shared" si="128"/>
        <v>0.37034375</v>
      </c>
      <c r="AL123" s="45">
        <f t="shared" si="129"/>
        <v>125</v>
      </c>
      <c r="AM123" s="45">
        <f t="shared" si="130"/>
        <v>125</v>
      </c>
      <c r="AN123" s="48">
        <f t="shared" si="131"/>
        <v>250</v>
      </c>
      <c r="AO123" s="41">
        <v>2700</v>
      </c>
      <c r="AP123" s="41">
        <v>2268.85</v>
      </c>
      <c r="AQ123" s="44">
        <f t="shared" si="132"/>
        <v>0.840314814814815</v>
      </c>
      <c r="AR123" s="45">
        <f t="shared" si="133"/>
        <v>76</v>
      </c>
      <c r="AS123" s="45">
        <f t="shared" si="134"/>
        <v>107</v>
      </c>
      <c r="AT123" s="48">
        <f t="shared" si="135"/>
        <v>183</v>
      </c>
      <c r="AU123" s="18">
        <v>1200</v>
      </c>
      <c r="AV123" s="4">
        <v>144.7</v>
      </c>
      <c r="AW123" s="44">
        <f t="shared" si="136"/>
        <v>0.120583333333333</v>
      </c>
      <c r="AX123" s="45">
        <f t="shared" si="137"/>
        <v>135</v>
      </c>
      <c r="AY123" s="45">
        <f t="shared" si="138"/>
        <v>135</v>
      </c>
      <c r="AZ123" s="48">
        <f t="shared" si="139"/>
        <v>270</v>
      </c>
      <c r="BA123" s="18">
        <v>2329</v>
      </c>
      <c r="BB123" s="18">
        <v>1249</v>
      </c>
      <c r="BC123" s="44">
        <f t="shared" si="140"/>
        <v>0.536281665951052</v>
      </c>
      <c r="BD123" s="45">
        <f t="shared" si="141"/>
        <v>107</v>
      </c>
      <c r="BE123" s="45">
        <f t="shared" si="142"/>
        <v>107</v>
      </c>
      <c r="BF123" s="48">
        <f t="shared" si="143"/>
        <v>214</v>
      </c>
    </row>
    <row r="124" customHeight="1" spans="1:58">
      <c r="A124" s="18">
        <v>122</v>
      </c>
      <c r="B124" s="6">
        <v>110378</v>
      </c>
      <c r="C124" s="6" t="s">
        <v>189</v>
      </c>
      <c r="D124" s="6" t="s">
        <v>141</v>
      </c>
      <c r="E124" s="41">
        <v>694</v>
      </c>
      <c r="F124" s="41">
        <v>104.76</v>
      </c>
      <c r="G124" s="44">
        <f t="shared" si="108"/>
        <v>0.150951008645533</v>
      </c>
      <c r="H124" s="45">
        <f t="shared" si="109"/>
        <v>60</v>
      </c>
      <c r="I124" s="45">
        <f t="shared" si="110"/>
        <v>80</v>
      </c>
      <c r="J124" s="48">
        <f t="shared" si="111"/>
        <v>140</v>
      </c>
      <c r="K124" s="41">
        <v>2766</v>
      </c>
      <c r="L124" s="41">
        <v>1094.76</v>
      </c>
      <c r="M124" s="44">
        <f t="shared" si="112"/>
        <v>0.395791757049892</v>
      </c>
      <c r="N124" s="45">
        <f t="shared" si="113"/>
        <v>140</v>
      </c>
      <c r="O124" s="45">
        <f t="shared" si="114"/>
        <v>138</v>
      </c>
      <c r="P124" s="48">
        <f t="shared" si="115"/>
        <v>278</v>
      </c>
      <c r="Q124" s="41">
        <v>3043</v>
      </c>
      <c r="R124" s="41">
        <v>1204.7</v>
      </c>
      <c r="S124" s="44">
        <f t="shared" si="116"/>
        <v>0.395892211633257</v>
      </c>
      <c r="T124" s="45">
        <f t="shared" si="117"/>
        <v>130</v>
      </c>
      <c r="U124" s="45">
        <f t="shared" si="118"/>
        <v>129</v>
      </c>
      <c r="V124" s="48">
        <f t="shared" si="119"/>
        <v>259</v>
      </c>
      <c r="W124" s="41">
        <v>3000</v>
      </c>
      <c r="X124" s="41">
        <v>1692.63</v>
      </c>
      <c r="Y124" s="44">
        <f t="shared" si="120"/>
        <v>0.56421</v>
      </c>
      <c r="Z124" s="45">
        <f t="shared" si="121"/>
        <v>114</v>
      </c>
      <c r="AA124" s="45">
        <f t="shared" si="122"/>
        <v>117</v>
      </c>
      <c r="AB124" s="48">
        <f t="shared" si="123"/>
        <v>231</v>
      </c>
      <c r="AC124" s="41">
        <v>857</v>
      </c>
      <c r="AD124" s="4">
        <v>161.19</v>
      </c>
      <c r="AE124" s="44">
        <f t="shared" si="124"/>
        <v>0.188086347724621</v>
      </c>
      <c r="AF124" s="45">
        <f t="shared" si="125"/>
        <v>110</v>
      </c>
      <c r="AG124" s="45">
        <f t="shared" si="126"/>
        <v>110</v>
      </c>
      <c r="AH124" s="48">
        <f t="shared" si="127"/>
        <v>220</v>
      </c>
      <c r="AI124" s="41">
        <v>1200</v>
      </c>
      <c r="AJ124" s="41">
        <v>536.89</v>
      </c>
      <c r="AK124" s="44">
        <f t="shared" si="128"/>
        <v>0.447408333333333</v>
      </c>
      <c r="AL124" s="45">
        <f t="shared" si="129"/>
        <v>114</v>
      </c>
      <c r="AM124" s="45">
        <f t="shared" si="130"/>
        <v>129</v>
      </c>
      <c r="AN124" s="48">
        <f t="shared" si="131"/>
        <v>243</v>
      </c>
      <c r="AO124" s="41">
        <v>2700</v>
      </c>
      <c r="AP124" s="41">
        <v>1380.4</v>
      </c>
      <c r="AQ124" s="44">
        <f t="shared" si="132"/>
        <v>0.511259259259259</v>
      </c>
      <c r="AR124" s="45">
        <f t="shared" si="133"/>
        <v>120</v>
      </c>
      <c r="AS124" s="45">
        <f t="shared" si="134"/>
        <v>132</v>
      </c>
      <c r="AT124" s="48">
        <f t="shared" si="135"/>
        <v>252</v>
      </c>
      <c r="AU124" s="18">
        <v>1200</v>
      </c>
      <c r="AV124" s="4">
        <v>305.46</v>
      </c>
      <c r="AW124" s="44">
        <f t="shared" si="136"/>
        <v>0.25455</v>
      </c>
      <c r="AX124" s="45">
        <f t="shared" si="137"/>
        <v>114</v>
      </c>
      <c r="AY124" s="45">
        <f t="shared" si="138"/>
        <v>117</v>
      </c>
      <c r="AZ124" s="48">
        <f t="shared" si="139"/>
        <v>231</v>
      </c>
      <c r="BA124" s="18">
        <v>4363</v>
      </c>
      <c r="BB124" s="18">
        <v>3049.42</v>
      </c>
      <c r="BC124" s="44">
        <f t="shared" si="140"/>
        <v>0.698927343570937</v>
      </c>
      <c r="BD124" s="45">
        <f t="shared" si="141"/>
        <v>94</v>
      </c>
      <c r="BE124" s="45">
        <f t="shared" si="142"/>
        <v>58</v>
      </c>
      <c r="BF124" s="48">
        <f t="shared" si="143"/>
        <v>152</v>
      </c>
    </row>
    <row r="125" customHeight="1" spans="1:58">
      <c r="A125" s="18">
        <v>123</v>
      </c>
      <c r="B125" s="6">
        <v>102567</v>
      </c>
      <c r="C125" s="6" t="s">
        <v>190</v>
      </c>
      <c r="D125" s="6" t="s">
        <v>86</v>
      </c>
      <c r="E125" s="41">
        <v>806</v>
      </c>
      <c r="F125" s="41">
        <v>464.01</v>
      </c>
      <c r="G125" s="44">
        <f t="shared" si="108"/>
        <v>0.575694789081886</v>
      </c>
      <c r="H125" s="45">
        <f t="shared" si="109"/>
        <v>9</v>
      </c>
      <c r="I125" s="45">
        <f t="shared" si="110"/>
        <v>18</v>
      </c>
      <c r="J125" s="48">
        <f t="shared" si="111"/>
        <v>27</v>
      </c>
      <c r="K125" s="41">
        <v>2766</v>
      </c>
      <c r="L125" s="41">
        <v>1696.42</v>
      </c>
      <c r="M125" s="44">
        <f t="shared" si="112"/>
        <v>0.613311641359364</v>
      </c>
      <c r="N125" s="45">
        <f t="shared" si="113"/>
        <v>122</v>
      </c>
      <c r="O125" s="45">
        <f t="shared" si="114"/>
        <v>121</v>
      </c>
      <c r="P125" s="48">
        <f t="shared" si="115"/>
        <v>243</v>
      </c>
      <c r="Q125" s="41">
        <v>3043</v>
      </c>
      <c r="R125" s="41">
        <v>1637.34</v>
      </c>
      <c r="S125" s="44">
        <f t="shared" si="116"/>
        <v>0.538067696352284</v>
      </c>
      <c r="T125" s="45">
        <f t="shared" si="117"/>
        <v>105</v>
      </c>
      <c r="U125" s="45">
        <f t="shared" si="118"/>
        <v>110</v>
      </c>
      <c r="V125" s="48">
        <f t="shared" si="119"/>
        <v>215</v>
      </c>
      <c r="W125" s="41">
        <v>3000</v>
      </c>
      <c r="X125" s="41">
        <v>1830.06</v>
      </c>
      <c r="Y125" s="44">
        <f t="shared" si="120"/>
        <v>0.61002</v>
      </c>
      <c r="Z125" s="45">
        <f t="shared" si="121"/>
        <v>107</v>
      </c>
      <c r="AA125" s="45">
        <f t="shared" si="122"/>
        <v>111</v>
      </c>
      <c r="AB125" s="48">
        <f t="shared" si="123"/>
        <v>218</v>
      </c>
      <c r="AC125" s="41">
        <v>857</v>
      </c>
      <c r="AD125" s="4">
        <v>159.6</v>
      </c>
      <c r="AE125" s="44">
        <f t="shared" si="124"/>
        <v>0.186231038506418</v>
      </c>
      <c r="AF125" s="45">
        <f t="shared" si="125"/>
        <v>111</v>
      </c>
      <c r="AG125" s="45">
        <f t="shared" si="126"/>
        <v>111</v>
      </c>
      <c r="AH125" s="48">
        <f t="shared" si="127"/>
        <v>222</v>
      </c>
      <c r="AI125" s="41">
        <v>2600</v>
      </c>
      <c r="AJ125" s="41">
        <v>2541</v>
      </c>
      <c r="AK125" s="44">
        <f t="shared" si="128"/>
        <v>0.977307692307692</v>
      </c>
      <c r="AL125" s="45">
        <f t="shared" si="129"/>
        <v>57</v>
      </c>
      <c r="AM125" s="45">
        <f t="shared" si="130"/>
        <v>44</v>
      </c>
      <c r="AN125" s="48">
        <f t="shared" si="131"/>
        <v>101</v>
      </c>
      <c r="AO125" s="41">
        <v>3016</v>
      </c>
      <c r="AP125" s="41">
        <v>3523.2</v>
      </c>
      <c r="AQ125" s="44">
        <f t="shared" si="132"/>
        <v>1.16816976127321</v>
      </c>
      <c r="AR125" s="45">
        <f t="shared" si="133"/>
        <v>39</v>
      </c>
      <c r="AS125" s="45">
        <f t="shared" si="134"/>
        <v>66</v>
      </c>
      <c r="AT125" s="48">
        <f t="shared" si="135"/>
        <v>105</v>
      </c>
      <c r="AU125" s="18">
        <v>1200</v>
      </c>
      <c r="AV125" s="4">
        <v>626.64</v>
      </c>
      <c r="AW125" s="44">
        <f t="shared" si="136"/>
        <v>0.5222</v>
      </c>
      <c r="AX125" s="45">
        <f t="shared" si="137"/>
        <v>60</v>
      </c>
      <c r="AY125" s="45">
        <f t="shared" si="138"/>
        <v>76</v>
      </c>
      <c r="AZ125" s="48">
        <f t="shared" si="139"/>
        <v>136</v>
      </c>
      <c r="BA125" s="18">
        <v>5243</v>
      </c>
      <c r="BB125" s="18">
        <v>5572</v>
      </c>
      <c r="BC125" s="44">
        <f t="shared" si="140"/>
        <v>1.06275033377837</v>
      </c>
      <c r="BD125" s="45">
        <f t="shared" si="141"/>
        <v>67</v>
      </c>
      <c r="BE125" s="45">
        <f t="shared" si="142"/>
        <v>22</v>
      </c>
      <c r="BF125" s="48">
        <f t="shared" si="143"/>
        <v>89</v>
      </c>
    </row>
    <row r="126" customHeight="1" spans="1:58">
      <c r="A126" s="18">
        <v>124</v>
      </c>
      <c r="B126" s="6">
        <v>122906</v>
      </c>
      <c r="C126" s="6" t="s">
        <v>191</v>
      </c>
      <c r="D126" s="6" t="s">
        <v>94</v>
      </c>
      <c r="E126" s="41">
        <v>694</v>
      </c>
      <c r="F126" s="41">
        <v>0</v>
      </c>
      <c r="G126" s="44">
        <f t="shared" si="108"/>
        <v>0</v>
      </c>
      <c r="H126" s="45">
        <f t="shared" si="109"/>
        <v>102</v>
      </c>
      <c r="I126" s="45">
        <f t="shared" si="110"/>
        <v>106</v>
      </c>
      <c r="J126" s="48">
        <f t="shared" si="111"/>
        <v>208</v>
      </c>
      <c r="K126" s="41">
        <v>2766</v>
      </c>
      <c r="L126" s="41">
        <v>2426.71</v>
      </c>
      <c r="M126" s="44">
        <f t="shared" si="112"/>
        <v>0.87733550253073</v>
      </c>
      <c r="N126" s="45">
        <f t="shared" si="113"/>
        <v>48</v>
      </c>
      <c r="O126" s="45">
        <f t="shared" si="114"/>
        <v>80</v>
      </c>
      <c r="P126" s="48">
        <f t="shared" si="115"/>
        <v>128</v>
      </c>
      <c r="Q126" s="41">
        <v>5205</v>
      </c>
      <c r="R126" s="41">
        <v>2161.44</v>
      </c>
      <c r="S126" s="44">
        <f t="shared" si="116"/>
        <v>0.415262247838617</v>
      </c>
      <c r="T126" s="45">
        <f t="shared" si="117"/>
        <v>124</v>
      </c>
      <c r="U126" s="45">
        <f t="shared" si="118"/>
        <v>87</v>
      </c>
      <c r="V126" s="48">
        <f t="shared" si="119"/>
        <v>211</v>
      </c>
      <c r="W126" s="41">
        <v>3000</v>
      </c>
      <c r="X126" s="41">
        <v>3113.16</v>
      </c>
      <c r="Y126" s="44">
        <f t="shared" si="120"/>
        <v>1.03772</v>
      </c>
      <c r="Z126" s="45">
        <f t="shared" si="121"/>
        <v>64</v>
      </c>
      <c r="AA126" s="45">
        <f t="shared" si="122"/>
        <v>73</v>
      </c>
      <c r="AB126" s="48">
        <f t="shared" si="123"/>
        <v>137</v>
      </c>
      <c r="AC126" s="41">
        <v>979</v>
      </c>
      <c r="AD126" s="4">
        <v>326.1</v>
      </c>
      <c r="AE126" s="44">
        <f t="shared" si="124"/>
        <v>0.333094994892748</v>
      </c>
      <c r="AF126" s="45">
        <f t="shared" si="125"/>
        <v>63</v>
      </c>
      <c r="AG126" s="45">
        <f t="shared" si="126"/>
        <v>59</v>
      </c>
      <c r="AH126" s="48">
        <f t="shared" si="127"/>
        <v>122</v>
      </c>
      <c r="AI126" s="41">
        <v>1200</v>
      </c>
      <c r="AJ126" s="41">
        <v>708.75</v>
      </c>
      <c r="AK126" s="44">
        <f t="shared" si="128"/>
        <v>0.590625</v>
      </c>
      <c r="AL126" s="45">
        <f t="shared" si="129"/>
        <v>98</v>
      </c>
      <c r="AM126" s="45">
        <f t="shared" si="130"/>
        <v>121</v>
      </c>
      <c r="AN126" s="48">
        <f t="shared" si="131"/>
        <v>219</v>
      </c>
      <c r="AO126" s="41">
        <v>2700</v>
      </c>
      <c r="AP126" s="41">
        <v>3840.9</v>
      </c>
      <c r="AQ126" s="44">
        <f t="shared" si="132"/>
        <v>1.42255555555556</v>
      </c>
      <c r="AR126" s="45">
        <f t="shared" si="133"/>
        <v>16</v>
      </c>
      <c r="AS126" s="45">
        <f t="shared" si="134"/>
        <v>58</v>
      </c>
      <c r="AT126" s="48">
        <f t="shared" si="135"/>
        <v>74</v>
      </c>
      <c r="AU126" s="18">
        <v>1200</v>
      </c>
      <c r="AV126" s="4">
        <v>594.5</v>
      </c>
      <c r="AW126" s="44">
        <f t="shared" si="136"/>
        <v>0.495416666666667</v>
      </c>
      <c r="AX126" s="45">
        <f t="shared" si="137"/>
        <v>66</v>
      </c>
      <c r="AY126" s="45">
        <f t="shared" si="138"/>
        <v>82</v>
      </c>
      <c r="AZ126" s="48">
        <f t="shared" si="139"/>
        <v>148</v>
      </c>
      <c r="BA126" s="18">
        <v>3500</v>
      </c>
      <c r="BB126" s="18">
        <v>623</v>
      </c>
      <c r="BC126" s="44">
        <f t="shared" si="140"/>
        <v>0.178</v>
      </c>
      <c r="BD126" s="45">
        <f t="shared" si="141"/>
        <v>130</v>
      </c>
      <c r="BE126" s="45">
        <f t="shared" si="142"/>
        <v>126</v>
      </c>
      <c r="BF126" s="48">
        <f t="shared" si="143"/>
        <v>256</v>
      </c>
    </row>
    <row r="127" customHeight="1" spans="1:58">
      <c r="A127" s="18">
        <v>125</v>
      </c>
      <c r="B127" s="6">
        <v>106568</v>
      </c>
      <c r="C127" s="6" t="s">
        <v>192</v>
      </c>
      <c r="D127" s="6" t="s">
        <v>87</v>
      </c>
      <c r="E127" s="41">
        <v>694</v>
      </c>
      <c r="F127" s="41">
        <v>166</v>
      </c>
      <c r="G127" s="44">
        <f t="shared" si="108"/>
        <v>0.239193083573487</v>
      </c>
      <c r="H127" s="45">
        <f t="shared" si="109"/>
        <v>39</v>
      </c>
      <c r="I127" s="45">
        <f t="shared" si="110"/>
        <v>55</v>
      </c>
      <c r="J127" s="48">
        <f t="shared" si="111"/>
        <v>94</v>
      </c>
      <c r="K127" s="41">
        <v>2766</v>
      </c>
      <c r="L127" s="41">
        <v>1453.95</v>
      </c>
      <c r="M127" s="44">
        <f t="shared" si="112"/>
        <v>0.525650759219089</v>
      </c>
      <c r="N127" s="45">
        <f t="shared" si="113"/>
        <v>128</v>
      </c>
      <c r="O127" s="45">
        <f t="shared" si="114"/>
        <v>129</v>
      </c>
      <c r="P127" s="48">
        <f t="shared" si="115"/>
        <v>257</v>
      </c>
      <c r="Q127" s="41">
        <v>3069</v>
      </c>
      <c r="R127" s="41">
        <v>2510.79</v>
      </c>
      <c r="S127" s="44">
        <f t="shared" si="116"/>
        <v>0.81811339198436</v>
      </c>
      <c r="T127" s="45">
        <f t="shared" si="117"/>
        <v>27</v>
      </c>
      <c r="U127" s="45">
        <f t="shared" si="118"/>
        <v>68</v>
      </c>
      <c r="V127" s="48">
        <f t="shared" si="119"/>
        <v>95</v>
      </c>
      <c r="W127" s="41">
        <v>3000</v>
      </c>
      <c r="X127" s="41">
        <v>1291.73</v>
      </c>
      <c r="Y127" s="44">
        <f t="shared" si="120"/>
        <v>0.430576666666667</v>
      </c>
      <c r="Z127" s="45">
        <f t="shared" si="121"/>
        <v>130</v>
      </c>
      <c r="AA127" s="45">
        <f t="shared" si="122"/>
        <v>130</v>
      </c>
      <c r="AB127" s="48">
        <f t="shared" si="123"/>
        <v>260</v>
      </c>
      <c r="AC127" s="41">
        <v>857</v>
      </c>
      <c r="AD127" s="4">
        <v>203.2</v>
      </c>
      <c r="AE127" s="44">
        <f t="shared" si="124"/>
        <v>0.237106184364061</v>
      </c>
      <c r="AF127" s="45">
        <f t="shared" si="125"/>
        <v>94</v>
      </c>
      <c r="AG127" s="45">
        <f t="shared" si="126"/>
        <v>95</v>
      </c>
      <c r="AH127" s="48">
        <f t="shared" si="127"/>
        <v>189</v>
      </c>
      <c r="AI127" s="41">
        <v>2600</v>
      </c>
      <c r="AJ127" s="41">
        <v>1000.93</v>
      </c>
      <c r="AK127" s="44">
        <f t="shared" si="128"/>
        <v>0.384973076923077</v>
      </c>
      <c r="AL127" s="45">
        <f t="shared" si="129"/>
        <v>121</v>
      </c>
      <c r="AM127" s="45">
        <f t="shared" si="130"/>
        <v>108</v>
      </c>
      <c r="AN127" s="48">
        <f t="shared" si="131"/>
        <v>229</v>
      </c>
      <c r="AO127" s="41">
        <v>3162</v>
      </c>
      <c r="AP127" s="41">
        <v>3086</v>
      </c>
      <c r="AQ127" s="44">
        <f t="shared" si="132"/>
        <v>0.975964579380139</v>
      </c>
      <c r="AR127" s="45">
        <f t="shared" si="133"/>
        <v>62</v>
      </c>
      <c r="AS127" s="45">
        <f t="shared" si="134"/>
        <v>80</v>
      </c>
      <c r="AT127" s="48">
        <f t="shared" si="135"/>
        <v>142</v>
      </c>
      <c r="AU127" s="18">
        <v>1200</v>
      </c>
      <c r="AV127" s="4">
        <v>796.68</v>
      </c>
      <c r="AW127" s="44">
        <f t="shared" si="136"/>
        <v>0.6639</v>
      </c>
      <c r="AX127" s="45">
        <f t="shared" si="137"/>
        <v>38</v>
      </c>
      <c r="AY127" s="45">
        <f t="shared" si="138"/>
        <v>54</v>
      </c>
      <c r="AZ127" s="48">
        <f t="shared" si="139"/>
        <v>92</v>
      </c>
      <c r="BA127" s="18">
        <v>1000</v>
      </c>
      <c r="BB127" s="18">
        <v>424</v>
      </c>
      <c r="BC127" s="44">
        <f t="shared" si="140"/>
        <v>0.424</v>
      </c>
      <c r="BD127" s="45">
        <f t="shared" si="141"/>
        <v>115</v>
      </c>
      <c r="BE127" s="45">
        <f t="shared" si="142"/>
        <v>132</v>
      </c>
      <c r="BF127" s="48">
        <f t="shared" si="143"/>
        <v>247</v>
      </c>
    </row>
    <row r="128" customHeight="1" spans="1:58">
      <c r="A128" s="18">
        <v>126</v>
      </c>
      <c r="B128" s="6">
        <v>116773</v>
      </c>
      <c r="C128" s="6" t="s">
        <v>193</v>
      </c>
      <c r="D128" s="6" t="s">
        <v>114</v>
      </c>
      <c r="E128" s="41">
        <v>806</v>
      </c>
      <c r="F128" s="41">
        <v>65.6</v>
      </c>
      <c r="G128" s="44">
        <f t="shared" si="108"/>
        <v>0.0813895781637717</v>
      </c>
      <c r="H128" s="45">
        <f t="shared" si="109"/>
        <v>85</v>
      </c>
      <c r="I128" s="45">
        <f t="shared" si="110"/>
        <v>93</v>
      </c>
      <c r="J128" s="48">
        <f t="shared" si="111"/>
        <v>178</v>
      </c>
      <c r="K128" s="41">
        <v>3298</v>
      </c>
      <c r="L128" s="41">
        <v>2648.99</v>
      </c>
      <c r="M128" s="44">
        <f t="shared" si="112"/>
        <v>0.803211036992116</v>
      </c>
      <c r="N128" s="45">
        <f t="shared" si="113"/>
        <v>68</v>
      </c>
      <c r="O128" s="45">
        <f t="shared" si="114"/>
        <v>72</v>
      </c>
      <c r="P128" s="48">
        <f t="shared" si="115"/>
        <v>140</v>
      </c>
      <c r="Q128" s="41">
        <v>3315</v>
      </c>
      <c r="R128" s="41">
        <v>2744.91</v>
      </c>
      <c r="S128" s="44">
        <f t="shared" si="116"/>
        <v>0.828027149321267</v>
      </c>
      <c r="T128" s="45">
        <f t="shared" si="117"/>
        <v>26</v>
      </c>
      <c r="U128" s="45">
        <f t="shared" si="118"/>
        <v>58</v>
      </c>
      <c r="V128" s="48">
        <f t="shared" si="119"/>
        <v>84</v>
      </c>
      <c r="W128" s="41">
        <v>3500</v>
      </c>
      <c r="X128" s="41">
        <v>2187.69</v>
      </c>
      <c r="Y128" s="44">
        <f t="shared" si="120"/>
        <v>0.625054285714286</v>
      </c>
      <c r="Z128" s="45">
        <f t="shared" si="121"/>
        <v>103</v>
      </c>
      <c r="AA128" s="45">
        <f t="shared" si="122"/>
        <v>99</v>
      </c>
      <c r="AB128" s="48">
        <f t="shared" si="123"/>
        <v>202</v>
      </c>
      <c r="AC128" s="41">
        <v>857</v>
      </c>
      <c r="AD128" s="4">
        <v>376.86</v>
      </c>
      <c r="AE128" s="44">
        <f t="shared" si="124"/>
        <v>0.439743290548425</v>
      </c>
      <c r="AF128" s="45">
        <f t="shared" si="125"/>
        <v>36</v>
      </c>
      <c r="AG128" s="45">
        <f t="shared" si="126"/>
        <v>46</v>
      </c>
      <c r="AH128" s="48">
        <f t="shared" si="127"/>
        <v>82</v>
      </c>
      <c r="AI128" s="41">
        <v>1200</v>
      </c>
      <c r="AJ128" s="41">
        <v>248</v>
      </c>
      <c r="AK128" s="44">
        <f t="shared" si="128"/>
        <v>0.206666666666667</v>
      </c>
      <c r="AL128" s="45">
        <f t="shared" si="129"/>
        <v>135</v>
      </c>
      <c r="AM128" s="45">
        <f t="shared" si="130"/>
        <v>139</v>
      </c>
      <c r="AN128" s="48">
        <f t="shared" si="131"/>
        <v>274</v>
      </c>
      <c r="AO128" s="41">
        <v>2700</v>
      </c>
      <c r="AP128" s="41">
        <v>3039</v>
      </c>
      <c r="AQ128" s="44">
        <f t="shared" si="132"/>
        <v>1.12555555555556</v>
      </c>
      <c r="AR128" s="45">
        <f t="shared" si="133"/>
        <v>49</v>
      </c>
      <c r="AS128" s="45">
        <f t="shared" si="134"/>
        <v>82</v>
      </c>
      <c r="AT128" s="48">
        <f t="shared" si="135"/>
        <v>131</v>
      </c>
      <c r="AU128" s="18">
        <v>1200</v>
      </c>
      <c r="AV128" s="4">
        <v>596.39</v>
      </c>
      <c r="AW128" s="44">
        <f t="shared" si="136"/>
        <v>0.496991666666667</v>
      </c>
      <c r="AX128" s="45">
        <f t="shared" si="137"/>
        <v>65</v>
      </c>
      <c r="AY128" s="45">
        <f t="shared" si="138"/>
        <v>81</v>
      </c>
      <c r="AZ128" s="48">
        <f t="shared" si="139"/>
        <v>146</v>
      </c>
      <c r="BA128" s="18">
        <v>1085</v>
      </c>
      <c r="BB128" s="18">
        <v>3160</v>
      </c>
      <c r="BC128" s="44">
        <f t="shared" si="140"/>
        <v>2.91244239631336</v>
      </c>
      <c r="BD128" s="45">
        <f t="shared" si="141"/>
        <v>13</v>
      </c>
      <c r="BE128" s="45">
        <f t="shared" si="142"/>
        <v>57</v>
      </c>
      <c r="BF128" s="48">
        <f t="shared" si="143"/>
        <v>70</v>
      </c>
    </row>
    <row r="129" customHeight="1" spans="1:58">
      <c r="A129" s="18">
        <v>127</v>
      </c>
      <c r="B129" s="6">
        <v>52</v>
      </c>
      <c r="C129" s="6" t="s">
        <v>194</v>
      </c>
      <c r="D129" s="6" t="s">
        <v>112</v>
      </c>
      <c r="E129" s="41">
        <v>694</v>
      </c>
      <c r="F129" s="41">
        <v>0.03</v>
      </c>
      <c r="G129" s="44">
        <f t="shared" si="108"/>
        <v>4.32276657060519e-5</v>
      </c>
      <c r="H129" s="45">
        <f t="shared" si="109"/>
        <v>98</v>
      </c>
      <c r="I129" s="45">
        <f t="shared" si="110"/>
        <v>103</v>
      </c>
      <c r="J129" s="48">
        <f t="shared" si="111"/>
        <v>201</v>
      </c>
      <c r="K129" s="41">
        <v>2202</v>
      </c>
      <c r="L129" s="41">
        <v>1256.62</v>
      </c>
      <c r="M129" s="44">
        <f t="shared" si="112"/>
        <v>0.570672116257947</v>
      </c>
      <c r="N129" s="45">
        <f t="shared" si="113"/>
        <v>125</v>
      </c>
      <c r="O129" s="45">
        <f t="shared" si="114"/>
        <v>131</v>
      </c>
      <c r="P129" s="48">
        <f t="shared" si="115"/>
        <v>256</v>
      </c>
      <c r="Q129" s="41">
        <v>2173</v>
      </c>
      <c r="R129" s="41">
        <v>1108.55</v>
      </c>
      <c r="S129" s="44">
        <f t="shared" si="116"/>
        <v>0.510147261849977</v>
      </c>
      <c r="T129" s="45">
        <f t="shared" si="117"/>
        <v>109</v>
      </c>
      <c r="U129" s="45">
        <f t="shared" si="118"/>
        <v>132</v>
      </c>
      <c r="V129" s="48">
        <f t="shared" si="119"/>
        <v>241</v>
      </c>
      <c r="W129" s="41">
        <v>3000</v>
      </c>
      <c r="X129" s="41">
        <v>1836.11</v>
      </c>
      <c r="Y129" s="44">
        <f t="shared" si="120"/>
        <v>0.612036666666667</v>
      </c>
      <c r="Z129" s="45">
        <f t="shared" si="121"/>
        <v>105</v>
      </c>
      <c r="AA129" s="45">
        <f t="shared" si="122"/>
        <v>109</v>
      </c>
      <c r="AB129" s="48">
        <f t="shared" si="123"/>
        <v>214</v>
      </c>
      <c r="AC129" s="41">
        <v>714</v>
      </c>
      <c r="AD129" s="4">
        <v>39.8</v>
      </c>
      <c r="AE129" s="44">
        <f t="shared" si="124"/>
        <v>0.0557422969187675</v>
      </c>
      <c r="AF129" s="45">
        <f t="shared" si="125"/>
        <v>139</v>
      </c>
      <c r="AG129" s="45">
        <f t="shared" si="126"/>
        <v>139</v>
      </c>
      <c r="AH129" s="48">
        <f t="shared" si="127"/>
        <v>278</v>
      </c>
      <c r="AI129" s="41">
        <v>1940</v>
      </c>
      <c r="AJ129" s="41">
        <v>1204</v>
      </c>
      <c r="AK129" s="44">
        <f t="shared" si="128"/>
        <v>0.620618556701031</v>
      </c>
      <c r="AL129" s="45">
        <f t="shared" si="129"/>
        <v>95</v>
      </c>
      <c r="AM129" s="45">
        <f t="shared" si="130"/>
        <v>100</v>
      </c>
      <c r="AN129" s="48">
        <f t="shared" si="131"/>
        <v>195</v>
      </c>
      <c r="AO129" s="41">
        <v>2890</v>
      </c>
      <c r="AP129" s="41">
        <v>1865.6</v>
      </c>
      <c r="AQ129" s="44">
        <f t="shared" si="132"/>
        <v>0.645536332179931</v>
      </c>
      <c r="AR129" s="45">
        <f t="shared" si="133"/>
        <v>99</v>
      </c>
      <c r="AS129" s="45">
        <f t="shared" si="134"/>
        <v>113</v>
      </c>
      <c r="AT129" s="48">
        <f t="shared" si="135"/>
        <v>212</v>
      </c>
      <c r="AU129" s="18">
        <v>1200</v>
      </c>
      <c r="AV129" s="4">
        <v>294.9</v>
      </c>
      <c r="AW129" s="44">
        <f t="shared" si="136"/>
        <v>0.24575</v>
      </c>
      <c r="AX129" s="45">
        <f t="shared" si="137"/>
        <v>116</v>
      </c>
      <c r="AY129" s="45">
        <f t="shared" si="138"/>
        <v>118</v>
      </c>
      <c r="AZ129" s="48">
        <f t="shared" si="139"/>
        <v>234</v>
      </c>
      <c r="BA129" s="18">
        <v>1088</v>
      </c>
      <c r="BB129" s="18">
        <v>2454</v>
      </c>
      <c r="BC129" s="44">
        <f t="shared" si="140"/>
        <v>2.25551470588235</v>
      </c>
      <c r="BD129" s="45">
        <f t="shared" si="141"/>
        <v>21</v>
      </c>
      <c r="BE129" s="45">
        <f t="shared" si="142"/>
        <v>69</v>
      </c>
      <c r="BF129" s="48">
        <f t="shared" si="143"/>
        <v>90</v>
      </c>
    </row>
    <row r="130" customHeight="1" spans="1:58">
      <c r="A130" s="18">
        <v>128</v>
      </c>
      <c r="B130" s="6">
        <v>104533</v>
      </c>
      <c r="C130" s="46" t="s">
        <v>195</v>
      </c>
      <c r="D130" s="6" t="s">
        <v>92</v>
      </c>
      <c r="E130" s="41">
        <v>0</v>
      </c>
      <c r="F130" s="41">
        <v>0</v>
      </c>
      <c r="G130" s="47">
        <v>0</v>
      </c>
      <c r="H130" s="45">
        <f t="shared" si="109"/>
        <v>102</v>
      </c>
      <c r="I130" s="45">
        <f t="shared" si="110"/>
        <v>106</v>
      </c>
      <c r="J130" s="48">
        <f t="shared" si="111"/>
        <v>208</v>
      </c>
      <c r="K130" s="41">
        <v>2202</v>
      </c>
      <c r="L130" s="41">
        <v>1124.96</v>
      </c>
      <c r="M130" s="44">
        <f t="shared" si="112"/>
        <v>0.510881017257039</v>
      </c>
      <c r="N130" s="45">
        <f t="shared" si="113"/>
        <v>131</v>
      </c>
      <c r="O130" s="45">
        <f t="shared" si="114"/>
        <v>135</v>
      </c>
      <c r="P130" s="48">
        <f t="shared" si="115"/>
        <v>266</v>
      </c>
      <c r="Q130" s="41">
        <v>2173</v>
      </c>
      <c r="R130" s="41">
        <v>1613.02</v>
      </c>
      <c r="S130" s="44">
        <f t="shared" si="116"/>
        <v>0.74230096640589</v>
      </c>
      <c r="T130" s="45">
        <f t="shared" si="117"/>
        <v>50</v>
      </c>
      <c r="U130" s="45">
        <f t="shared" si="118"/>
        <v>114</v>
      </c>
      <c r="V130" s="48">
        <f t="shared" si="119"/>
        <v>164</v>
      </c>
      <c r="W130" s="41">
        <v>3000</v>
      </c>
      <c r="X130" s="41">
        <v>2095.73</v>
      </c>
      <c r="Y130" s="44">
        <f t="shared" si="120"/>
        <v>0.698576666666667</v>
      </c>
      <c r="Z130" s="45">
        <f t="shared" si="121"/>
        <v>96</v>
      </c>
      <c r="AA130" s="45">
        <f t="shared" si="122"/>
        <v>104</v>
      </c>
      <c r="AB130" s="48">
        <f t="shared" si="123"/>
        <v>200</v>
      </c>
      <c r="AC130" s="41">
        <v>714</v>
      </c>
      <c r="AD130" s="4">
        <v>76.6</v>
      </c>
      <c r="AE130" s="44">
        <f t="shared" si="124"/>
        <v>0.107282913165266</v>
      </c>
      <c r="AF130" s="45">
        <f t="shared" si="125"/>
        <v>131</v>
      </c>
      <c r="AG130" s="45">
        <f t="shared" si="126"/>
        <v>132</v>
      </c>
      <c r="AH130" s="48">
        <f t="shared" si="127"/>
        <v>263</v>
      </c>
      <c r="AI130" s="41">
        <v>2600</v>
      </c>
      <c r="AJ130" s="41">
        <v>3846.4</v>
      </c>
      <c r="AK130" s="44">
        <f t="shared" si="128"/>
        <v>1.47938461538462</v>
      </c>
      <c r="AL130" s="45">
        <f t="shared" si="129"/>
        <v>26</v>
      </c>
      <c r="AM130" s="45">
        <f t="shared" si="130"/>
        <v>17</v>
      </c>
      <c r="AN130" s="48">
        <f t="shared" si="131"/>
        <v>43</v>
      </c>
      <c r="AO130" s="41">
        <v>2700</v>
      </c>
      <c r="AP130" s="41">
        <v>1441</v>
      </c>
      <c r="AQ130" s="44">
        <f t="shared" si="132"/>
        <v>0.533703703703704</v>
      </c>
      <c r="AR130" s="45">
        <f t="shared" si="133"/>
        <v>117</v>
      </c>
      <c r="AS130" s="45">
        <f t="shared" si="134"/>
        <v>130</v>
      </c>
      <c r="AT130" s="48">
        <f t="shared" si="135"/>
        <v>247</v>
      </c>
      <c r="AU130" s="18">
        <v>1200</v>
      </c>
      <c r="AV130" s="4">
        <v>117</v>
      </c>
      <c r="AW130" s="44">
        <f t="shared" si="136"/>
        <v>0.0975</v>
      </c>
      <c r="AX130" s="45">
        <f t="shared" si="137"/>
        <v>137</v>
      </c>
      <c r="AY130" s="45">
        <f t="shared" si="138"/>
        <v>137</v>
      </c>
      <c r="AZ130" s="48">
        <f t="shared" si="139"/>
        <v>274</v>
      </c>
      <c r="BA130" s="18">
        <v>523</v>
      </c>
      <c r="BB130" s="18">
        <v>2137</v>
      </c>
      <c r="BC130" s="44">
        <f t="shared" si="140"/>
        <v>4.08604206500956</v>
      </c>
      <c r="BD130" s="45">
        <f t="shared" si="141"/>
        <v>5</v>
      </c>
      <c r="BE130" s="45">
        <f t="shared" si="142"/>
        <v>77</v>
      </c>
      <c r="BF130" s="48">
        <f t="shared" si="143"/>
        <v>82</v>
      </c>
    </row>
    <row r="131" customHeight="1" spans="1:58">
      <c r="A131" s="18">
        <v>129</v>
      </c>
      <c r="B131" s="6">
        <v>371</v>
      </c>
      <c r="C131" s="6" t="s">
        <v>196</v>
      </c>
      <c r="D131" s="6" t="s">
        <v>86</v>
      </c>
      <c r="E131" s="41">
        <v>694</v>
      </c>
      <c r="F131" s="41">
        <v>187</v>
      </c>
      <c r="G131" s="44">
        <f t="shared" si="108"/>
        <v>0.269452449567723</v>
      </c>
      <c r="H131" s="45">
        <f t="shared" si="109"/>
        <v>35</v>
      </c>
      <c r="I131" s="45">
        <f t="shared" si="110"/>
        <v>51</v>
      </c>
      <c r="J131" s="48">
        <f t="shared" si="111"/>
        <v>86</v>
      </c>
      <c r="K131" s="41">
        <v>2202</v>
      </c>
      <c r="L131" s="41">
        <v>2053.31</v>
      </c>
      <c r="M131" s="44">
        <f t="shared" si="112"/>
        <v>0.93247502270663</v>
      </c>
      <c r="N131" s="45">
        <f t="shared" si="113"/>
        <v>36</v>
      </c>
      <c r="O131" s="45">
        <f t="shared" si="114"/>
        <v>98</v>
      </c>
      <c r="P131" s="48">
        <f t="shared" si="115"/>
        <v>134</v>
      </c>
      <c r="Q131" s="41">
        <v>2173</v>
      </c>
      <c r="R131" s="41">
        <v>2033.89</v>
      </c>
      <c r="S131" s="44">
        <f t="shared" si="116"/>
        <v>0.935982512655315</v>
      </c>
      <c r="T131" s="45">
        <f t="shared" si="117"/>
        <v>8</v>
      </c>
      <c r="U131" s="45">
        <f t="shared" si="118"/>
        <v>92</v>
      </c>
      <c r="V131" s="48">
        <f t="shared" si="119"/>
        <v>100</v>
      </c>
      <c r="W131" s="41">
        <v>3000</v>
      </c>
      <c r="X131" s="41">
        <v>1905.22</v>
      </c>
      <c r="Y131" s="44">
        <f t="shared" si="120"/>
        <v>0.635073333333333</v>
      </c>
      <c r="Z131" s="45">
        <f t="shared" si="121"/>
        <v>102</v>
      </c>
      <c r="AA131" s="45">
        <f t="shared" si="122"/>
        <v>108</v>
      </c>
      <c r="AB131" s="48">
        <f t="shared" si="123"/>
        <v>210</v>
      </c>
      <c r="AC131" s="41">
        <v>714</v>
      </c>
      <c r="AD131" s="4">
        <v>113.4</v>
      </c>
      <c r="AE131" s="44">
        <f t="shared" si="124"/>
        <v>0.158823529411765</v>
      </c>
      <c r="AF131" s="45">
        <f t="shared" si="125"/>
        <v>120</v>
      </c>
      <c r="AG131" s="45">
        <f t="shared" si="126"/>
        <v>126</v>
      </c>
      <c r="AH131" s="48">
        <f t="shared" si="127"/>
        <v>246</v>
      </c>
      <c r="AI131" s="41">
        <v>1200</v>
      </c>
      <c r="AJ131" s="41">
        <v>679</v>
      </c>
      <c r="AK131" s="44">
        <f t="shared" si="128"/>
        <v>0.565833333333333</v>
      </c>
      <c r="AL131" s="45">
        <f t="shared" si="129"/>
        <v>102</v>
      </c>
      <c r="AM131" s="45">
        <f t="shared" si="130"/>
        <v>122</v>
      </c>
      <c r="AN131" s="48">
        <f t="shared" si="131"/>
        <v>224</v>
      </c>
      <c r="AO131" s="41">
        <v>2700</v>
      </c>
      <c r="AP131" s="41">
        <v>3221</v>
      </c>
      <c r="AQ131" s="44">
        <f t="shared" si="132"/>
        <v>1.19296296296296</v>
      </c>
      <c r="AR131" s="45">
        <f t="shared" si="133"/>
        <v>37</v>
      </c>
      <c r="AS131" s="45">
        <f t="shared" si="134"/>
        <v>74</v>
      </c>
      <c r="AT131" s="48">
        <f t="shared" si="135"/>
        <v>111</v>
      </c>
      <c r="AU131" s="18">
        <v>1200</v>
      </c>
      <c r="AV131" s="4">
        <v>357.63</v>
      </c>
      <c r="AW131" s="44">
        <f t="shared" si="136"/>
        <v>0.298025</v>
      </c>
      <c r="AX131" s="45">
        <f t="shared" si="137"/>
        <v>103</v>
      </c>
      <c r="AY131" s="45">
        <f t="shared" si="138"/>
        <v>111</v>
      </c>
      <c r="AZ131" s="48">
        <f t="shared" si="139"/>
        <v>214</v>
      </c>
      <c r="BA131" s="18">
        <v>2679</v>
      </c>
      <c r="BB131" s="18">
        <v>694</v>
      </c>
      <c r="BC131" s="44">
        <f t="shared" si="140"/>
        <v>0.259051885031728</v>
      </c>
      <c r="BD131" s="45">
        <f t="shared" si="141"/>
        <v>121</v>
      </c>
      <c r="BE131" s="45">
        <f t="shared" si="142"/>
        <v>124</v>
      </c>
      <c r="BF131" s="48">
        <f t="shared" si="143"/>
        <v>245</v>
      </c>
    </row>
    <row r="132" customHeight="1" spans="1:58">
      <c r="A132" s="18">
        <v>130</v>
      </c>
      <c r="B132" s="6">
        <v>113298</v>
      </c>
      <c r="C132" s="6" t="s">
        <v>197</v>
      </c>
      <c r="D132" s="6" t="s">
        <v>114</v>
      </c>
      <c r="E132" s="41">
        <v>694</v>
      </c>
      <c r="F132" s="41">
        <v>148</v>
      </c>
      <c r="G132" s="44">
        <f t="shared" si="108"/>
        <v>0.213256484149856</v>
      </c>
      <c r="H132" s="45">
        <f t="shared" si="109"/>
        <v>43</v>
      </c>
      <c r="I132" s="45">
        <f t="shared" si="110"/>
        <v>60</v>
      </c>
      <c r="J132" s="48">
        <f t="shared" si="111"/>
        <v>103</v>
      </c>
      <c r="K132" s="41">
        <v>2202</v>
      </c>
      <c r="L132" s="41">
        <v>1037.27</v>
      </c>
      <c r="M132" s="44">
        <f t="shared" si="112"/>
        <v>0.47105812897366</v>
      </c>
      <c r="N132" s="45">
        <f t="shared" si="113"/>
        <v>135</v>
      </c>
      <c r="O132" s="45">
        <f t="shared" si="114"/>
        <v>140</v>
      </c>
      <c r="P132" s="48">
        <f t="shared" si="115"/>
        <v>275</v>
      </c>
      <c r="Q132" s="41">
        <v>2173</v>
      </c>
      <c r="R132" s="41">
        <v>1769.73</v>
      </c>
      <c r="S132" s="44">
        <f t="shared" si="116"/>
        <v>0.81441785549931</v>
      </c>
      <c r="T132" s="45">
        <f t="shared" si="117"/>
        <v>29</v>
      </c>
      <c r="U132" s="45">
        <f t="shared" si="118"/>
        <v>105</v>
      </c>
      <c r="V132" s="48">
        <f t="shared" si="119"/>
        <v>134</v>
      </c>
      <c r="W132" s="41">
        <v>3000</v>
      </c>
      <c r="X132" s="41">
        <v>1149.83</v>
      </c>
      <c r="Y132" s="44">
        <f t="shared" si="120"/>
        <v>0.383276666666667</v>
      </c>
      <c r="Z132" s="45">
        <f t="shared" si="121"/>
        <v>133</v>
      </c>
      <c r="AA132" s="45">
        <f t="shared" si="122"/>
        <v>133</v>
      </c>
      <c r="AB132" s="48">
        <f t="shared" si="123"/>
        <v>266</v>
      </c>
      <c r="AC132" s="41">
        <v>714</v>
      </c>
      <c r="AD132" s="4">
        <v>187</v>
      </c>
      <c r="AE132" s="44">
        <f t="shared" si="124"/>
        <v>0.261904761904762</v>
      </c>
      <c r="AF132" s="45">
        <f t="shared" si="125"/>
        <v>85</v>
      </c>
      <c r="AG132" s="45">
        <f t="shared" si="126"/>
        <v>101</v>
      </c>
      <c r="AH132" s="48">
        <f t="shared" si="127"/>
        <v>186</v>
      </c>
      <c r="AI132" s="41">
        <v>1600</v>
      </c>
      <c r="AJ132" s="41">
        <v>592.78</v>
      </c>
      <c r="AK132" s="44">
        <f t="shared" si="128"/>
        <v>0.3704875</v>
      </c>
      <c r="AL132" s="45">
        <f t="shared" si="129"/>
        <v>124</v>
      </c>
      <c r="AM132" s="45">
        <f t="shared" si="130"/>
        <v>124</v>
      </c>
      <c r="AN132" s="48">
        <f t="shared" si="131"/>
        <v>248</v>
      </c>
      <c r="AO132" s="41">
        <v>2700</v>
      </c>
      <c r="AP132" s="41">
        <v>1405.2</v>
      </c>
      <c r="AQ132" s="44">
        <f t="shared" si="132"/>
        <v>0.520444444444444</v>
      </c>
      <c r="AR132" s="45">
        <f t="shared" si="133"/>
        <v>119</v>
      </c>
      <c r="AS132" s="45">
        <f t="shared" si="134"/>
        <v>131</v>
      </c>
      <c r="AT132" s="48">
        <f t="shared" si="135"/>
        <v>250</v>
      </c>
      <c r="AU132" s="18">
        <v>1200</v>
      </c>
      <c r="AV132" s="4">
        <v>60.32</v>
      </c>
      <c r="AW132" s="44">
        <f t="shared" si="136"/>
        <v>0.0502666666666667</v>
      </c>
      <c r="AX132" s="45">
        <f t="shared" si="137"/>
        <v>141</v>
      </c>
      <c r="AY132" s="45">
        <f t="shared" si="138"/>
        <v>141</v>
      </c>
      <c r="AZ132" s="48">
        <f t="shared" si="139"/>
        <v>282</v>
      </c>
      <c r="BA132" s="18">
        <v>5045</v>
      </c>
      <c r="BB132" s="18">
        <v>4450</v>
      </c>
      <c r="BC132" s="44">
        <f t="shared" si="140"/>
        <v>0.882061446977205</v>
      </c>
      <c r="BD132" s="45">
        <f t="shared" si="141"/>
        <v>80</v>
      </c>
      <c r="BE132" s="45">
        <f t="shared" si="142"/>
        <v>29</v>
      </c>
      <c r="BF132" s="48">
        <f t="shared" si="143"/>
        <v>109</v>
      </c>
    </row>
    <row r="133" customHeight="1" spans="1:58">
      <c r="A133" s="18">
        <v>131</v>
      </c>
      <c r="B133" s="6">
        <v>56</v>
      </c>
      <c r="C133" s="6" t="s">
        <v>198</v>
      </c>
      <c r="D133" s="6" t="s">
        <v>112</v>
      </c>
      <c r="E133" s="41">
        <v>694</v>
      </c>
      <c r="F133" s="41">
        <v>107.03</v>
      </c>
      <c r="G133" s="44">
        <f t="shared" si="108"/>
        <v>0.154221902017291</v>
      </c>
      <c r="H133" s="45">
        <f t="shared" si="109"/>
        <v>59</v>
      </c>
      <c r="I133" s="45">
        <f t="shared" si="110"/>
        <v>79</v>
      </c>
      <c r="J133" s="48">
        <f t="shared" si="111"/>
        <v>138</v>
      </c>
      <c r="K133" s="41">
        <v>2202</v>
      </c>
      <c r="L133" s="41">
        <v>1544.62</v>
      </c>
      <c r="M133" s="44">
        <f t="shared" si="112"/>
        <v>0.701462306993642</v>
      </c>
      <c r="N133" s="45">
        <f t="shared" si="113"/>
        <v>91</v>
      </c>
      <c r="O133" s="45">
        <f t="shared" si="114"/>
        <v>126</v>
      </c>
      <c r="P133" s="48">
        <f t="shared" si="115"/>
        <v>217</v>
      </c>
      <c r="Q133" s="41">
        <v>2788</v>
      </c>
      <c r="R133" s="41">
        <v>1410.35</v>
      </c>
      <c r="S133" s="44">
        <f t="shared" si="116"/>
        <v>0.505864418938307</v>
      </c>
      <c r="T133" s="45">
        <f t="shared" si="117"/>
        <v>110</v>
      </c>
      <c r="U133" s="45">
        <f t="shared" si="118"/>
        <v>125</v>
      </c>
      <c r="V133" s="48">
        <f t="shared" si="119"/>
        <v>235</v>
      </c>
      <c r="W133" s="41">
        <v>3000</v>
      </c>
      <c r="X133" s="41">
        <v>1744.44</v>
      </c>
      <c r="Y133" s="44">
        <f t="shared" si="120"/>
        <v>0.58148</v>
      </c>
      <c r="Z133" s="45">
        <f t="shared" si="121"/>
        <v>112</v>
      </c>
      <c r="AA133" s="45">
        <f t="shared" si="122"/>
        <v>115</v>
      </c>
      <c r="AB133" s="48">
        <f t="shared" si="123"/>
        <v>227</v>
      </c>
      <c r="AC133" s="41">
        <v>714</v>
      </c>
      <c r="AD133" s="4">
        <v>345.36</v>
      </c>
      <c r="AE133" s="44">
        <f t="shared" si="124"/>
        <v>0.483697478991597</v>
      </c>
      <c r="AF133" s="45">
        <f t="shared" si="125"/>
        <v>28</v>
      </c>
      <c r="AG133" s="45">
        <f t="shared" si="126"/>
        <v>55</v>
      </c>
      <c r="AH133" s="48">
        <f t="shared" si="127"/>
        <v>83</v>
      </c>
      <c r="AI133" s="41">
        <v>1200</v>
      </c>
      <c r="AJ133" s="41">
        <v>496</v>
      </c>
      <c r="AK133" s="44">
        <f t="shared" si="128"/>
        <v>0.413333333333333</v>
      </c>
      <c r="AL133" s="45">
        <f t="shared" si="129"/>
        <v>119</v>
      </c>
      <c r="AM133" s="45">
        <f t="shared" si="130"/>
        <v>133</v>
      </c>
      <c r="AN133" s="48">
        <f t="shared" si="131"/>
        <v>252</v>
      </c>
      <c r="AO133" s="41">
        <v>2700</v>
      </c>
      <c r="AP133" s="41">
        <v>2734.25</v>
      </c>
      <c r="AQ133" s="44">
        <f t="shared" si="132"/>
        <v>1.01268518518519</v>
      </c>
      <c r="AR133" s="45">
        <f t="shared" si="133"/>
        <v>58</v>
      </c>
      <c r="AS133" s="45">
        <f t="shared" si="134"/>
        <v>93</v>
      </c>
      <c r="AT133" s="48">
        <f t="shared" si="135"/>
        <v>151</v>
      </c>
      <c r="AU133" s="18">
        <v>1200</v>
      </c>
      <c r="AV133" s="4">
        <v>148.57</v>
      </c>
      <c r="AW133" s="44">
        <f t="shared" si="136"/>
        <v>0.123808333333333</v>
      </c>
      <c r="AX133" s="45">
        <f t="shared" si="137"/>
        <v>134</v>
      </c>
      <c r="AY133" s="45">
        <f t="shared" si="138"/>
        <v>134</v>
      </c>
      <c r="AZ133" s="48">
        <f t="shared" si="139"/>
        <v>268</v>
      </c>
      <c r="BA133" s="18">
        <v>1000</v>
      </c>
      <c r="BB133" s="18">
        <v>1170</v>
      </c>
      <c r="BC133" s="44">
        <f t="shared" si="140"/>
        <v>1.17</v>
      </c>
      <c r="BD133" s="45">
        <f t="shared" si="141"/>
        <v>60</v>
      </c>
      <c r="BE133" s="45">
        <f t="shared" si="142"/>
        <v>108</v>
      </c>
      <c r="BF133" s="48">
        <f t="shared" si="143"/>
        <v>168</v>
      </c>
    </row>
    <row r="134" customHeight="1" spans="1:58">
      <c r="A134" s="18">
        <v>132</v>
      </c>
      <c r="B134" s="6">
        <v>114069</v>
      </c>
      <c r="C134" s="6" t="s">
        <v>199</v>
      </c>
      <c r="D134" s="6" t="s">
        <v>87</v>
      </c>
      <c r="E134" s="41">
        <v>1031</v>
      </c>
      <c r="F134" s="41">
        <v>265</v>
      </c>
      <c r="G134" s="44">
        <f t="shared" si="108"/>
        <v>0.257032007759457</v>
      </c>
      <c r="H134" s="45">
        <f t="shared" si="109"/>
        <v>37</v>
      </c>
      <c r="I134" s="45">
        <f t="shared" si="110"/>
        <v>38</v>
      </c>
      <c r="J134" s="48">
        <f t="shared" si="111"/>
        <v>75</v>
      </c>
      <c r="K134" s="41">
        <v>2202</v>
      </c>
      <c r="L134" s="41">
        <v>2820.29</v>
      </c>
      <c r="M134" s="44">
        <f t="shared" si="112"/>
        <v>1.28078564940963</v>
      </c>
      <c r="N134" s="45">
        <f t="shared" si="113"/>
        <v>2</v>
      </c>
      <c r="O134" s="45">
        <f t="shared" si="114"/>
        <v>66</v>
      </c>
      <c r="P134" s="48">
        <f t="shared" si="115"/>
        <v>68</v>
      </c>
      <c r="Q134" s="41">
        <v>3046</v>
      </c>
      <c r="R134" s="41">
        <v>2229.29</v>
      </c>
      <c r="S134" s="44">
        <f t="shared" si="116"/>
        <v>0.731874589625739</v>
      </c>
      <c r="T134" s="45">
        <f t="shared" si="117"/>
        <v>54</v>
      </c>
      <c r="U134" s="45">
        <f t="shared" si="118"/>
        <v>82</v>
      </c>
      <c r="V134" s="48">
        <f t="shared" si="119"/>
        <v>136</v>
      </c>
      <c r="W134" s="41">
        <v>3000</v>
      </c>
      <c r="X134" s="41">
        <v>1397.15</v>
      </c>
      <c r="Y134" s="44">
        <f t="shared" si="120"/>
        <v>0.465716666666667</v>
      </c>
      <c r="Z134" s="45">
        <f t="shared" si="121"/>
        <v>125</v>
      </c>
      <c r="AA134" s="45">
        <f t="shared" si="122"/>
        <v>127</v>
      </c>
      <c r="AB134" s="48">
        <f t="shared" si="123"/>
        <v>252</v>
      </c>
      <c r="AC134" s="41">
        <v>714</v>
      </c>
      <c r="AD134" s="4">
        <v>300.4</v>
      </c>
      <c r="AE134" s="44">
        <f t="shared" si="124"/>
        <v>0.420728291316527</v>
      </c>
      <c r="AF134" s="45">
        <f t="shared" si="125"/>
        <v>43</v>
      </c>
      <c r="AG134" s="45">
        <f t="shared" si="126"/>
        <v>65</v>
      </c>
      <c r="AH134" s="48">
        <f t="shared" si="127"/>
        <v>108</v>
      </c>
      <c r="AI134" s="41">
        <v>1932</v>
      </c>
      <c r="AJ134" s="41">
        <v>1626.32</v>
      </c>
      <c r="AK134" s="44">
        <f t="shared" si="128"/>
        <v>0.841780538302277</v>
      </c>
      <c r="AL134" s="45">
        <f t="shared" si="129"/>
        <v>71</v>
      </c>
      <c r="AM134" s="45">
        <f t="shared" si="130"/>
        <v>78</v>
      </c>
      <c r="AN134" s="48">
        <f t="shared" si="131"/>
        <v>149</v>
      </c>
      <c r="AO134" s="41">
        <v>2700</v>
      </c>
      <c r="AP134" s="41">
        <v>1540.4</v>
      </c>
      <c r="AQ134" s="44">
        <f t="shared" si="132"/>
        <v>0.570518518518519</v>
      </c>
      <c r="AR134" s="45">
        <f t="shared" si="133"/>
        <v>112</v>
      </c>
      <c r="AS134" s="45">
        <f t="shared" si="134"/>
        <v>125</v>
      </c>
      <c r="AT134" s="48">
        <f t="shared" si="135"/>
        <v>237</v>
      </c>
      <c r="AU134" s="18">
        <v>1200</v>
      </c>
      <c r="AV134" s="4">
        <v>769.78</v>
      </c>
      <c r="AW134" s="44">
        <f t="shared" si="136"/>
        <v>0.641483333333333</v>
      </c>
      <c r="AX134" s="45">
        <f t="shared" si="137"/>
        <v>41</v>
      </c>
      <c r="AY134" s="45">
        <f t="shared" si="138"/>
        <v>58</v>
      </c>
      <c r="AZ134" s="48">
        <f t="shared" si="139"/>
        <v>99</v>
      </c>
      <c r="BA134" s="18">
        <v>3184</v>
      </c>
      <c r="BB134" s="18">
        <v>3041.69</v>
      </c>
      <c r="BC134" s="44">
        <f t="shared" si="140"/>
        <v>0.955304648241206</v>
      </c>
      <c r="BD134" s="45">
        <f t="shared" si="141"/>
        <v>74</v>
      </c>
      <c r="BE134" s="45">
        <f t="shared" si="142"/>
        <v>59</v>
      </c>
      <c r="BF134" s="48">
        <f t="shared" si="143"/>
        <v>133</v>
      </c>
    </row>
    <row r="135" customHeight="1" spans="1:58">
      <c r="A135" s="18">
        <v>133</v>
      </c>
      <c r="B135" s="6">
        <v>118758</v>
      </c>
      <c r="C135" s="6" t="s">
        <v>200</v>
      </c>
      <c r="D135" s="6" t="s">
        <v>84</v>
      </c>
      <c r="E135" s="41">
        <v>694</v>
      </c>
      <c r="F135" s="41">
        <v>120.87</v>
      </c>
      <c r="G135" s="44">
        <f t="shared" si="108"/>
        <v>0.174164265129683</v>
      </c>
      <c r="H135" s="45">
        <f t="shared" si="109"/>
        <v>52</v>
      </c>
      <c r="I135" s="45">
        <f t="shared" si="110"/>
        <v>72</v>
      </c>
      <c r="J135" s="48">
        <f t="shared" si="111"/>
        <v>124</v>
      </c>
      <c r="K135" s="41">
        <v>2202</v>
      </c>
      <c r="L135" s="41">
        <v>1473.03</v>
      </c>
      <c r="M135" s="44">
        <f t="shared" si="112"/>
        <v>0.668950953678474</v>
      </c>
      <c r="N135" s="45">
        <f t="shared" si="113"/>
        <v>104</v>
      </c>
      <c r="O135" s="45">
        <f t="shared" si="114"/>
        <v>128</v>
      </c>
      <c r="P135" s="48">
        <f t="shared" si="115"/>
        <v>232</v>
      </c>
      <c r="Q135" s="41">
        <v>2200</v>
      </c>
      <c r="R135" s="41">
        <v>732.54</v>
      </c>
      <c r="S135" s="44">
        <f t="shared" si="116"/>
        <v>0.332972727272727</v>
      </c>
      <c r="T135" s="45">
        <f t="shared" si="117"/>
        <v>139</v>
      </c>
      <c r="U135" s="45">
        <f t="shared" si="118"/>
        <v>142</v>
      </c>
      <c r="V135" s="48">
        <f t="shared" si="119"/>
        <v>281</v>
      </c>
      <c r="W135" s="41">
        <v>3000</v>
      </c>
      <c r="X135" s="41">
        <v>1100.25</v>
      </c>
      <c r="Y135" s="44">
        <f t="shared" si="120"/>
        <v>0.36675</v>
      </c>
      <c r="Z135" s="45">
        <f t="shared" si="121"/>
        <v>138</v>
      </c>
      <c r="AA135" s="45">
        <f t="shared" si="122"/>
        <v>138</v>
      </c>
      <c r="AB135" s="48">
        <f t="shared" si="123"/>
        <v>276</v>
      </c>
      <c r="AC135" s="41">
        <v>714</v>
      </c>
      <c r="AD135" s="4">
        <v>148.2</v>
      </c>
      <c r="AE135" s="44">
        <f t="shared" si="124"/>
        <v>0.207563025210084</v>
      </c>
      <c r="AF135" s="45">
        <f t="shared" si="125"/>
        <v>103</v>
      </c>
      <c r="AG135" s="45">
        <f t="shared" si="126"/>
        <v>117</v>
      </c>
      <c r="AH135" s="48">
        <f t="shared" si="127"/>
        <v>220</v>
      </c>
      <c r="AI135" s="41">
        <v>1200</v>
      </c>
      <c r="AJ135" s="41">
        <v>367</v>
      </c>
      <c r="AK135" s="44">
        <f t="shared" si="128"/>
        <v>0.305833333333333</v>
      </c>
      <c r="AL135" s="45">
        <f t="shared" si="129"/>
        <v>130</v>
      </c>
      <c r="AM135" s="45">
        <f t="shared" si="130"/>
        <v>136</v>
      </c>
      <c r="AN135" s="48">
        <f t="shared" si="131"/>
        <v>266</v>
      </c>
      <c r="AO135" s="41">
        <v>2700</v>
      </c>
      <c r="AP135" s="41">
        <v>2481.6</v>
      </c>
      <c r="AQ135" s="44">
        <f t="shared" si="132"/>
        <v>0.919111111111111</v>
      </c>
      <c r="AR135" s="45">
        <f t="shared" si="133"/>
        <v>68</v>
      </c>
      <c r="AS135" s="45">
        <f t="shared" si="134"/>
        <v>100</v>
      </c>
      <c r="AT135" s="48">
        <f t="shared" si="135"/>
        <v>168</v>
      </c>
      <c r="AU135" s="18">
        <v>1200</v>
      </c>
      <c r="AV135" s="4">
        <v>246.46</v>
      </c>
      <c r="AW135" s="44">
        <f t="shared" si="136"/>
        <v>0.205383333333333</v>
      </c>
      <c r="AX135" s="45">
        <f t="shared" si="137"/>
        <v>119</v>
      </c>
      <c r="AY135" s="45">
        <f t="shared" si="138"/>
        <v>122</v>
      </c>
      <c r="AZ135" s="48">
        <f t="shared" si="139"/>
        <v>241</v>
      </c>
      <c r="BA135" s="18">
        <v>834</v>
      </c>
      <c r="BB135" s="18">
        <v>156</v>
      </c>
      <c r="BC135" s="44">
        <f t="shared" si="140"/>
        <v>0.18705035971223</v>
      </c>
      <c r="BD135" s="45">
        <f t="shared" si="141"/>
        <v>129</v>
      </c>
      <c r="BE135" s="45">
        <f t="shared" si="142"/>
        <v>137</v>
      </c>
      <c r="BF135" s="48">
        <f t="shared" si="143"/>
        <v>266</v>
      </c>
    </row>
    <row r="136" customHeight="1" spans="1:58">
      <c r="A136" s="18">
        <v>134</v>
      </c>
      <c r="B136" s="6">
        <v>117923</v>
      </c>
      <c r="C136" s="46" t="s">
        <v>201</v>
      </c>
      <c r="D136" s="6" t="s">
        <v>92</v>
      </c>
      <c r="E136" s="41">
        <v>0</v>
      </c>
      <c r="F136" s="41">
        <v>0</v>
      </c>
      <c r="G136" s="47">
        <v>0</v>
      </c>
      <c r="H136" s="45">
        <f t="shared" si="109"/>
        <v>102</v>
      </c>
      <c r="I136" s="45">
        <f t="shared" si="110"/>
        <v>106</v>
      </c>
      <c r="J136" s="48">
        <f t="shared" si="111"/>
        <v>208</v>
      </c>
      <c r="K136" s="41">
        <v>2202</v>
      </c>
      <c r="L136" s="41">
        <v>1531.76</v>
      </c>
      <c r="M136" s="44">
        <f t="shared" si="112"/>
        <v>0.695622161671208</v>
      </c>
      <c r="N136" s="45">
        <f t="shared" si="113"/>
        <v>93</v>
      </c>
      <c r="O136" s="45">
        <f t="shared" si="114"/>
        <v>127</v>
      </c>
      <c r="P136" s="48">
        <f t="shared" si="115"/>
        <v>220</v>
      </c>
      <c r="Q136" s="41">
        <v>2200</v>
      </c>
      <c r="R136" s="41">
        <v>1512.54</v>
      </c>
      <c r="S136" s="44">
        <f t="shared" si="116"/>
        <v>0.687518181818182</v>
      </c>
      <c r="T136" s="45">
        <f t="shared" si="117"/>
        <v>65</v>
      </c>
      <c r="U136" s="45">
        <f t="shared" si="118"/>
        <v>118</v>
      </c>
      <c r="V136" s="48">
        <f t="shared" si="119"/>
        <v>183</v>
      </c>
      <c r="W136" s="41">
        <v>3000</v>
      </c>
      <c r="X136" s="41">
        <v>2973.16</v>
      </c>
      <c r="Y136" s="44">
        <f t="shared" si="120"/>
        <v>0.991053333333333</v>
      </c>
      <c r="Z136" s="45">
        <f t="shared" si="121"/>
        <v>69</v>
      </c>
      <c r="AA136" s="45">
        <f t="shared" si="122"/>
        <v>78</v>
      </c>
      <c r="AB136" s="48">
        <f t="shared" si="123"/>
        <v>147</v>
      </c>
      <c r="AC136" s="41">
        <v>714</v>
      </c>
      <c r="AD136" s="4">
        <v>188.7</v>
      </c>
      <c r="AE136" s="44">
        <f t="shared" si="124"/>
        <v>0.264285714285714</v>
      </c>
      <c r="AF136" s="45">
        <f t="shared" si="125"/>
        <v>83</v>
      </c>
      <c r="AG136" s="45">
        <f t="shared" si="126"/>
        <v>100</v>
      </c>
      <c r="AH136" s="48">
        <f t="shared" si="127"/>
        <v>183</v>
      </c>
      <c r="AI136" s="41">
        <v>1200</v>
      </c>
      <c r="AJ136" s="41">
        <v>890</v>
      </c>
      <c r="AK136" s="44">
        <f t="shared" si="128"/>
        <v>0.741666666666667</v>
      </c>
      <c r="AL136" s="45">
        <f t="shared" si="129"/>
        <v>80</v>
      </c>
      <c r="AM136" s="45">
        <f t="shared" si="130"/>
        <v>113</v>
      </c>
      <c r="AN136" s="48">
        <f t="shared" si="131"/>
        <v>193</v>
      </c>
      <c r="AO136" s="41">
        <v>4595</v>
      </c>
      <c r="AP136" s="41">
        <v>4184</v>
      </c>
      <c r="AQ136" s="44">
        <f t="shared" si="132"/>
        <v>0.910554951033732</v>
      </c>
      <c r="AR136" s="45">
        <f t="shared" si="133"/>
        <v>69</v>
      </c>
      <c r="AS136" s="45">
        <f t="shared" si="134"/>
        <v>49</v>
      </c>
      <c r="AT136" s="48">
        <f t="shared" si="135"/>
        <v>118</v>
      </c>
      <c r="AU136" s="18">
        <v>1200</v>
      </c>
      <c r="AV136" s="4">
        <v>78</v>
      </c>
      <c r="AW136" s="44">
        <f t="shared" si="136"/>
        <v>0.065</v>
      </c>
      <c r="AX136" s="45">
        <f t="shared" si="137"/>
        <v>140</v>
      </c>
      <c r="AY136" s="45">
        <f t="shared" si="138"/>
        <v>140</v>
      </c>
      <c r="AZ136" s="48">
        <f t="shared" si="139"/>
        <v>280</v>
      </c>
      <c r="BA136" s="18">
        <v>1000</v>
      </c>
      <c r="BB136" s="18">
        <v>136</v>
      </c>
      <c r="BC136" s="44">
        <f t="shared" si="140"/>
        <v>0.136</v>
      </c>
      <c r="BD136" s="45">
        <f t="shared" si="141"/>
        <v>133</v>
      </c>
      <c r="BE136" s="45">
        <f t="shared" si="142"/>
        <v>139</v>
      </c>
      <c r="BF136" s="48">
        <f t="shared" si="143"/>
        <v>272</v>
      </c>
    </row>
    <row r="137" customHeight="1" spans="1:58">
      <c r="A137" s="18">
        <v>135</v>
      </c>
      <c r="B137" s="6">
        <v>117637</v>
      </c>
      <c r="C137" s="46" t="s">
        <v>202</v>
      </c>
      <c r="D137" s="6" t="s">
        <v>92</v>
      </c>
      <c r="E137" s="41">
        <v>0</v>
      </c>
      <c r="F137" s="41">
        <v>0</v>
      </c>
      <c r="G137" s="47">
        <v>0</v>
      </c>
      <c r="H137" s="45">
        <f t="shared" si="109"/>
        <v>102</v>
      </c>
      <c r="I137" s="45">
        <f t="shared" si="110"/>
        <v>106</v>
      </c>
      <c r="J137" s="48">
        <f t="shared" si="111"/>
        <v>208</v>
      </c>
      <c r="K137" s="41">
        <v>2202</v>
      </c>
      <c r="L137" s="41">
        <v>1592.2</v>
      </c>
      <c r="M137" s="44">
        <f t="shared" si="112"/>
        <v>0.723069936421435</v>
      </c>
      <c r="N137" s="45">
        <f t="shared" si="113"/>
        <v>88</v>
      </c>
      <c r="O137" s="45">
        <f t="shared" si="114"/>
        <v>124</v>
      </c>
      <c r="P137" s="48">
        <f t="shared" si="115"/>
        <v>212</v>
      </c>
      <c r="Q137" s="41">
        <v>2200</v>
      </c>
      <c r="R137" s="41">
        <v>1654.25</v>
      </c>
      <c r="S137" s="44">
        <f t="shared" si="116"/>
        <v>0.751931818181818</v>
      </c>
      <c r="T137" s="45">
        <f t="shared" si="117"/>
        <v>48</v>
      </c>
      <c r="U137" s="45">
        <f t="shared" si="118"/>
        <v>109</v>
      </c>
      <c r="V137" s="48">
        <f t="shared" si="119"/>
        <v>157</v>
      </c>
      <c r="W137" s="41">
        <v>3000</v>
      </c>
      <c r="X137" s="41">
        <v>1812.1</v>
      </c>
      <c r="Y137" s="44">
        <f t="shared" si="120"/>
        <v>0.604033333333333</v>
      </c>
      <c r="Z137" s="45">
        <f t="shared" si="121"/>
        <v>108</v>
      </c>
      <c r="AA137" s="45">
        <f t="shared" si="122"/>
        <v>112</v>
      </c>
      <c r="AB137" s="48">
        <f t="shared" si="123"/>
        <v>220</v>
      </c>
      <c r="AC137" s="41">
        <v>714</v>
      </c>
      <c r="AD137" s="4">
        <v>0</v>
      </c>
      <c r="AE137" s="44">
        <f t="shared" si="124"/>
        <v>0</v>
      </c>
      <c r="AF137" s="45">
        <f t="shared" si="125"/>
        <v>142</v>
      </c>
      <c r="AG137" s="45">
        <f t="shared" si="126"/>
        <v>142</v>
      </c>
      <c r="AH137" s="48">
        <f t="shared" si="127"/>
        <v>284</v>
      </c>
      <c r="AI137" s="41">
        <v>1200</v>
      </c>
      <c r="AJ137" s="41">
        <v>0</v>
      </c>
      <c r="AK137" s="44">
        <f t="shared" si="128"/>
        <v>0</v>
      </c>
      <c r="AL137" s="45">
        <f t="shared" si="129"/>
        <v>143</v>
      </c>
      <c r="AM137" s="45">
        <f t="shared" si="130"/>
        <v>143</v>
      </c>
      <c r="AN137" s="48">
        <f t="shared" si="131"/>
        <v>286</v>
      </c>
      <c r="AO137" s="41">
        <v>2700</v>
      </c>
      <c r="AP137" s="41">
        <v>3987.21</v>
      </c>
      <c r="AQ137" s="44">
        <f t="shared" si="132"/>
        <v>1.47674444444444</v>
      </c>
      <c r="AR137" s="45">
        <f t="shared" si="133"/>
        <v>13</v>
      </c>
      <c r="AS137" s="45">
        <f t="shared" si="134"/>
        <v>52</v>
      </c>
      <c r="AT137" s="48">
        <f t="shared" si="135"/>
        <v>65</v>
      </c>
      <c r="AU137" s="18">
        <v>1200</v>
      </c>
      <c r="AV137" s="4">
        <v>213.9</v>
      </c>
      <c r="AW137" s="44">
        <f t="shared" si="136"/>
        <v>0.17825</v>
      </c>
      <c r="AX137" s="45">
        <f t="shared" si="137"/>
        <v>122</v>
      </c>
      <c r="AY137" s="45">
        <f t="shared" si="138"/>
        <v>126</v>
      </c>
      <c r="AZ137" s="48">
        <f t="shared" si="139"/>
        <v>248</v>
      </c>
      <c r="BA137" s="18">
        <v>5100</v>
      </c>
      <c r="BB137" s="18">
        <v>1020.01</v>
      </c>
      <c r="BC137" s="44">
        <f t="shared" si="140"/>
        <v>0.200001960784314</v>
      </c>
      <c r="BD137" s="45">
        <f t="shared" si="141"/>
        <v>126</v>
      </c>
      <c r="BE137" s="45">
        <f t="shared" si="142"/>
        <v>116</v>
      </c>
      <c r="BF137" s="48">
        <f t="shared" si="143"/>
        <v>242</v>
      </c>
    </row>
    <row r="138" customHeight="1" spans="1:58">
      <c r="A138" s="18">
        <v>136</v>
      </c>
      <c r="B138" s="6">
        <v>123007</v>
      </c>
      <c r="C138" s="46" t="s">
        <v>203</v>
      </c>
      <c r="D138" s="6" t="s">
        <v>92</v>
      </c>
      <c r="E138" s="41">
        <v>0</v>
      </c>
      <c r="F138" s="41">
        <v>0</v>
      </c>
      <c r="G138" s="47">
        <v>0</v>
      </c>
      <c r="H138" s="45">
        <f t="shared" si="109"/>
        <v>102</v>
      </c>
      <c r="I138" s="45">
        <f t="shared" si="110"/>
        <v>106</v>
      </c>
      <c r="J138" s="48">
        <f t="shared" si="111"/>
        <v>208</v>
      </c>
      <c r="K138" s="41">
        <v>2202</v>
      </c>
      <c r="L138" s="41">
        <v>1109.16</v>
      </c>
      <c r="M138" s="44">
        <f t="shared" si="112"/>
        <v>0.503705722070845</v>
      </c>
      <c r="N138" s="45">
        <f t="shared" si="113"/>
        <v>132</v>
      </c>
      <c r="O138" s="45">
        <f t="shared" si="114"/>
        <v>137</v>
      </c>
      <c r="P138" s="48">
        <f t="shared" si="115"/>
        <v>269</v>
      </c>
      <c r="Q138" s="41">
        <v>2200</v>
      </c>
      <c r="R138" s="41">
        <v>986.92</v>
      </c>
      <c r="S138" s="44">
        <f t="shared" si="116"/>
        <v>0.4486</v>
      </c>
      <c r="T138" s="45">
        <f t="shared" si="117"/>
        <v>121</v>
      </c>
      <c r="U138" s="45">
        <f t="shared" si="118"/>
        <v>135</v>
      </c>
      <c r="V138" s="48">
        <f t="shared" si="119"/>
        <v>256</v>
      </c>
      <c r="W138" s="41">
        <v>3000</v>
      </c>
      <c r="X138" s="41">
        <v>1157.24</v>
      </c>
      <c r="Y138" s="44">
        <f t="shared" si="120"/>
        <v>0.385746666666667</v>
      </c>
      <c r="Z138" s="45">
        <f t="shared" si="121"/>
        <v>132</v>
      </c>
      <c r="AA138" s="45">
        <f t="shared" si="122"/>
        <v>132</v>
      </c>
      <c r="AB138" s="48">
        <f t="shared" si="123"/>
        <v>264</v>
      </c>
      <c r="AC138" s="41">
        <v>714</v>
      </c>
      <c r="AD138" s="4">
        <v>73.46</v>
      </c>
      <c r="AE138" s="44">
        <f t="shared" si="124"/>
        <v>0.102885154061625</v>
      </c>
      <c r="AF138" s="45">
        <f t="shared" si="125"/>
        <v>133</v>
      </c>
      <c r="AG138" s="45">
        <f t="shared" si="126"/>
        <v>137</v>
      </c>
      <c r="AH138" s="48">
        <f t="shared" si="127"/>
        <v>270</v>
      </c>
      <c r="AI138" s="41">
        <v>1200</v>
      </c>
      <c r="AJ138" s="41">
        <v>358</v>
      </c>
      <c r="AK138" s="44">
        <f t="shared" si="128"/>
        <v>0.298333333333333</v>
      </c>
      <c r="AL138" s="45">
        <f t="shared" si="129"/>
        <v>131</v>
      </c>
      <c r="AM138" s="45">
        <f t="shared" si="130"/>
        <v>137</v>
      </c>
      <c r="AN138" s="48">
        <f t="shared" si="131"/>
        <v>268</v>
      </c>
      <c r="AO138" s="41">
        <v>2700</v>
      </c>
      <c r="AP138" s="41">
        <v>1024</v>
      </c>
      <c r="AQ138" s="44">
        <f t="shared" si="132"/>
        <v>0.379259259259259</v>
      </c>
      <c r="AR138" s="45">
        <f t="shared" si="133"/>
        <v>137</v>
      </c>
      <c r="AS138" s="45">
        <f t="shared" si="134"/>
        <v>138</v>
      </c>
      <c r="AT138" s="48">
        <f t="shared" si="135"/>
        <v>275</v>
      </c>
      <c r="AU138" s="18">
        <v>1200</v>
      </c>
      <c r="AV138" s="4">
        <v>158.7</v>
      </c>
      <c r="AW138" s="44">
        <f t="shared" si="136"/>
        <v>0.13225</v>
      </c>
      <c r="AX138" s="45">
        <f t="shared" si="137"/>
        <v>130</v>
      </c>
      <c r="AY138" s="45">
        <f t="shared" si="138"/>
        <v>130</v>
      </c>
      <c r="AZ138" s="48">
        <f t="shared" si="139"/>
        <v>260</v>
      </c>
      <c r="BA138" s="18">
        <v>797</v>
      </c>
      <c r="BB138" s="18">
        <v>700.8</v>
      </c>
      <c r="BC138" s="44">
        <f t="shared" si="140"/>
        <v>0.879297365119197</v>
      </c>
      <c r="BD138" s="45">
        <f t="shared" si="141"/>
        <v>81</v>
      </c>
      <c r="BE138" s="45">
        <f t="shared" si="142"/>
        <v>123</v>
      </c>
      <c r="BF138" s="48">
        <f t="shared" si="143"/>
        <v>204</v>
      </c>
    </row>
    <row r="139" customHeight="1" spans="1:58">
      <c r="A139" s="18">
        <v>137</v>
      </c>
      <c r="B139" s="6">
        <v>119262</v>
      </c>
      <c r="C139" s="6" t="s">
        <v>204</v>
      </c>
      <c r="D139" s="6" t="s">
        <v>94</v>
      </c>
      <c r="E139" s="41">
        <v>694</v>
      </c>
      <c r="F139" s="41">
        <v>91.1</v>
      </c>
      <c r="G139" s="44">
        <f>F139/E139</f>
        <v>0.131268011527378</v>
      </c>
      <c r="H139" s="45">
        <f t="shared" si="109"/>
        <v>69</v>
      </c>
      <c r="I139" s="45">
        <f t="shared" si="110"/>
        <v>85</v>
      </c>
      <c r="J139" s="48">
        <f t="shared" si="111"/>
        <v>154</v>
      </c>
      <c r="K139" s="41">
        <v>2202</v>
      </c>
      <c r="L139" s="41">
        <v>1666.98</v>
      </c>
      <c r="M139" s="44">
        <f t="shared" si="112"/>
        <v>0.757029972752044</v>
      </c>
      <c r="N139" s="45">
        <f t="shared" si="113"/>
        <v>80</v>
      </c>
      <c r="O139" s="45">
        <f t="shared" si="114"/>
        <v>122</v>
      </c>
      <c r="P139" s="48">
        <f t="shared" si="115"/>
        <v>202</v>
      </c>
      <c r="Q139" s="41">
        <v>2200</v>
      </c>
      <c r="R139" s="41">
        <v>1749.97</v>
      </c>
      <c r="S139" s="44">
        <f t="shared" si="116"/>
        <v>0.795440909090909</v>
      </c>
      <c r="T139" s="45">
        <f t="shared" si="117"/>
        <v>35</v>
      </c>
      <c r="U139" s="45">
        <f t="shared" si="118"/>
        <v>106</v>
      </c>
      <c r="V139" s="48">
        <f t="shared" si="119"/>
        <v>141</v>
      </c>
      <c r="W139" s="41">
        <v>3000</v>
      </c>
      <c r="X139" s="41">
        <v>4366.43</v>
      </c>
      <c r="Y139" s="44">
        <f t="shared" si="120"/>
        <v>1.45547666666667</v>
      </c>
      <c r="Z139" s="45">
        <f t="shared" si="121"/>
        <v>26</v>
      </c>
      <c r="AA139" s="45">
        <f t="shared" si="122"/>
        <v>45</v>
      </c>
      <c r="AB139" s="48">
        <f t="shared" si="123"/>
        <v>71</v>
      </c>
      <c r="AC139" s="41">
        <v>714</v>
      </c>
      <c r="AD139" s="4">
        <v>464.6</v>
      </c>
      <c r="AE139" s="44">
        <f t="shared" si="124"/>
        <v>0.650700280112045</v>
      </c>
      <c r="AF139" s="45">
        <f t="shared" si="125"/>
        <v>12</v>
      </c>
      <c r="AG139" s="45">
        <f t="shared" si="126"/>
        <v>33</v>
      </c>
      <c r="AH139" s="48">
        <f t="shared" si="127"/>
        <v>45</v>
      </c>
      <c r="AI139" s="41">
        <v>1200</v>
      </c>
      <c r="AJ139" s="41">
        <v>506.07</v>
      </c>
      <c r="AK139" s="44">
        <f t="shared" si="128"/>
        <v>0.421725</v>
      </c>
      <c r="AL139" s="45">
        <f t="shared" si="129"/>
        <v>118</v>
      </c>
      <c r="AM139" s="45">
        <f t="shared" si="130"/>
        <v>132</v>
      </c>
      <c r="AN139" s="48">
        <f t="shared" si="131"/>
        <v>250</v>
      </c>
      <c r="AO139" s="41">
        <v>2700</v>
      </c>
      <c r="AP139" s="41">
        <v>1071.7</v>
      </c>
      <c r="AQ139" s="44">
        <f t="shared" si="132"/>
        <v>0.396925925925926</v>
      </c>
      <c r="AR139" s="45">
        <f t="shared" si="133"/>
        <v>134</v>
      </c>
      <c r="AS139" s="45">
        <f t="shared" si="134"/>
        <v>136</v>
      </c>
      <c r="AT139" s="48">
        <f t="shared" si="135"/>
        <v>270</v>
      </c>
      <c r="AU139" s="18">
        <v>1200</v>
      </c>
      <c r="AV139" s="4">
        <v>339.07</v>
      </c>
      <c r="AW139" s="44">
        <f t="shared" si="136"/>
        <v>0.282558333333333</v>
      </c>
      <c r="AX139" s="45">
        <f t="shared" si="137"/>
        <v>108</v>
      </c>
      <c r="AY139" s="45">
        <f t="shared" si="138"/>
        <v>115</v>
      </c>
      <c r="AZ139" s="48">
        <f t="shared" si="139"/>
        <v>223</v>
      </c>
      <c r="BA139" s="18">
        <v>1933</v>
      </c>
      <c r="BB139" s="18">
        <v>780</v>
      </c>
      <c r="BC139" s="44">
        <f t="shared" si="140"/>
        <v>0.403517847904811</v>
      </c>
      <c r="BD139" s="45">
        <f t="shared" si="141"/>
        <v>119</v>
      </c>
      <c r="BE139" s="45">
        <f t="shared" si="142"/>
        <v>121</v>
      </c>
      <c r="BF139" s="48">
        <f t="shared" si="143"/>
        <v>240</v>
      </c>
    </row>
    <row r="140" customHeight="1" spans="1:58">
      <c r="A140" s="18">
        <v>138</v>
      </c>
      <c r="B140" s="6">
        <v>122686</v>
      </c>
      <c r="C140" s="46" t="s">
        <v>205</v>
      </c>
      <c r="D140" s="6" t="s">
        <v>92</v>
      </c>
      <c r="E140" s="41">
        <v>0</v>
      </c>
      <c r="F140" s="41">
        <v>0</v>
      </c>
      <c r="G140" s="47">
        <v>0</v>
      </c>
      <c r="H140" s="45">
        <f t="shared" si="109"/>
        <v>102</v>
      </c>
      <c r="I140" s="45">
        <f t="shared" si="110"/>
        <v>106</v>
      </c>
      <c r="J140" s="48">
        <f t="shared" si="111"/>
        <v>208</v>
      </c>
      <c r="K140" s="41">
        <v>2202</v>
      </c>
      <c r="L140" s="41">
        <v>816.26</v>
      </c>
      <c r="M140" s="44">
        <f t="shared" si="112"/>
        <v>0.370690281562216</v>
      </c>
      <c r="N140" s="45">
        <f t="shared" si="113"/>
        <v>141</v>
      </c>
      <c r="O140" s="45">
        <f t="shared" si="114"/>
        <v>143</v>
      </c>
      <c r="P140" s="48">
        <f t="shared" si="115"/>
        <v>284</v>
      </c>
      <c r="Q140" s="41">
        <v>2200</v>
      </c>
      <c r="R140" s="41">
        <v>840.9</v>
      </c>
      <c r="S140" s="44">
        <f t="shared" si="116"/>
        <v>0.382227272727273</v>
      </c>
      <c r="T140" s="45">
        <f t="shared" si="117"/>
        <v>133</v>
      </c>
      <c r="U140" s="45">
        <f t="shared" si="118"/>
        <v>138</v>
      </c>
      <c r="V140" s="48">
        <f t="shared" si="119"/>
        <v>271</v>
      </c>
      <c r="W140" s="41">
        <v>3000</v>
      </c>
      <c r="X140" s="41">
        <v>650.69</v>
      </c>
      <c r="Y140" s="44">
        <f t="shared" si="120"/>
        <v>0.216896666666667</v>
      </c>
      <c r="Z140" s="45">
        <f t="shared" si="121"/>
        <v>142</v>
      </c>
      <c r="AA140" s="45">
        <f t="shared" si="122"/>
        <v>142</v>
      </c>
      <c r="AB140" s="48">
        <f t="shared" si="123"/>
        <v>284</v>
      </c>
      <c r="AC140" s="41">
        <v>714</v>
      </c>
      <c r="AD140" s="4">
        <v>145.2</v>
      </c>
      <c r="AE140" s="44">
        <f t="shared" si="124"/>
        <v>0.203361344537815</v>
      </c>
      <c r="AF140" s="45">
        <f t="shared" si="125"/>
        <v>105</v>
      </c>
      <c r="AG140" s="45">
        <f t="shared" si="126"/>
        <v>120</v>
      </c>
      <c r="AH140" s="48">
        <f t="shared" si="127"/>
        <v>225</v>
      </c>
      <c r="AI140" s="41">
        <v>1200</v>
      </c>
      <c r="AJ140" s="41">
        <v>996.8</v>
      </c>
      <c r="AK140" s="44">
        <f t="shared" si="128"/>
        <v>0.830666666666667</v>
      </c>
      <c r="AL140" s="45">
        <f t="shared" si="129"/>
        <v>73</v>
      </c>
      <c r="AM140" s="45">
        <f t="shared" si="130"/>
        <v>109</v>
      </c>
      <c r="AN140" s="48">
        <f t="shared" si="131"/>
        <v>182</v>
      </c>
      <c r="AO140" s="41">
        <v>2700</v>
      </c>
      <c r="AP140" s="41">
        <v>477</v>
      </c>
      <c r="AQ140" s="44">
        <f t="shared" si="132"/>
        <v>0.176666666666667</v>
      </c>
      <c r="AR140" s="45">
        <f t="shared" si="133"/>
        <v>142</v>
      </c>
      <c r="AS140" s="45">
        <f t="shared" si="134"/>
        <v>142</v>
      </c>
      <c r="AT140" s="48">
        <f t="shared" si="135"/>
        <v>284</v>
      </c>
      <c r="AU140" s="18">
        <v>1200</v>
      </c>
      <c r="AV140" s="4">
        <v>114.39</v>
      </c>
      <c r="AW140" s="44">
        <f t="shared" si="136"/>
        <v>0.095325</v>
      </c>
      <c r="AX140" s="45">
        <f t="shared" si="137"/>
        <v>138</v>
      </c>
      <c r="AY140" s="45">
        <f t="shared" si="138"/>
        <v>138</v>
      </c>
      <c r="AZ140" s="48">
        <f t="shared" si="139"/>
        <v>276</v>
      </c>
      <c r="BA140" s="18">
        <v>2000</v>
      </c>
      <c r="BB140" s="18">
        <v>702</v>
      </c>
      <c r="BC140" s="44">
        <f t="shared" si="140"/>
        <v>0.351</v>
      </c>
      <c r="BD140" s="45">
        <f t="shared" si="141"/>
        <v>120</v>
      </c>
      <c r="BE140" s="45">
        <f t="shared" si="142"/>
        <v>122</v>
      </c>
      <c r="BF140" s="48">
        <f t="shared" si="143"/>
        <v>242</v>
      </c>
    </row>
    <row r="141" customHeight="1" spans="1:58">
      <c r="A141" s="18">
        <v>139</v>
      </c>
      <c r="B141" s="6">
        <v>591</v>
      </c>
      <c r="C141" s="6" t="s">
        <v>206</v>
      </c>
      <c r="D141" s="6" t="s">
        <v>92</v>
      </c>
      <c r="E141" s="41">
        <v>694</v>
      </c>
      <c r="F141" s="41">
        <v>164</v>
      </c>
      <c r="G141" s="44">
        <f>F141/E141</f>
        <v>0.236311239193084</v>
      </c>
      <c r="H141" s="45">
        <f t="shared" si="109"/>
        <v>40</v>
      </c>
      <c r="I141" s="45">
        <f t="shared" si="110"/>
        <v>56</v>
      </c>
      <c r="J141" s="48">
        <f t="shared" si="111"/>
        <v>96</v>
      </c>
      <c r="K141" s="41">
        <v>2202</v>
      </c>
      <c r="L141" s="41">
        <v>1218.98</v>
      </c>
      <c r="M141" s="44">
        <f t="shared" si="112"/>
        <v>0.553578564940963</v>
      </c>
      <c r="N141" s="45">
        <f t="shared" si="113"/>
        <v>127</v>
      </c>
      <c r="O141" s="45">
        <f t="shared" si="114"/>
        <v>134</v>
      </c>
      <c r="P141" s="48">
        <f t="shared" si="115"/>
        <v>261</v>
      </c>
      <c r="Q141" s="41">
        <v>2200</v>
      </c>
      <c r="R141" s="41">
        <v>808.8</v>
      </c>
      <c r="S141" s="44">
        <f t="shared" si="116"/>
        <v>0.367636363636364</v>
      </c>
      <c r="T141" s="45">
        <f t="shared" si="117"/>
        <v>135</v>
      </c>
      <c r="U141" s="45">
        <f t="shared" si="118"/>
        <v>140</v>
      </c>
      <c r="V141" s="48">
        <f t="shared" si="119"/>
        <v>275</v>
      </c>
      <c r="W141" s="41">
        <v>3000</v>
      </c>
      <c r="X141" s="41">
        <v>1664.23</v>
      </c>
      <c r="Y141" s="44">
        <f t="shared" si="120"/>
        <v>0.554743333333333</v>
      </c>
      <c r="Z141" s="45">
        <f t="shared" si="121"/>
        <v>116</v>
      </c>
      <c r="AA141" s="45">
        <f t="shared" si="122"/>
        <v>118</v>
      </c>
      <c r="AB141" s="48">
        <f t="shared" si="123"/>
        <v>234</v>
      </c>
      <c r="AC141" s="41">
        <v>714</v>
      </c>
      <c r="AD141" s="4">
        <v>36.8</v>
      </c>
      <c r="AE141" s="44">
        <f t="shared" si="124"/>
        <v>0.0515406162464986</v>
      </c>
      <c r="AF141" s="45">
        <f t="shared" si="125"/>
        <v>141</v>
      </c>
      <c r="AG141" s="45">
        <f t="shared" si="126"/>
        <v>141</v>
      </c>
      <c r="AH141" s="48">
        <f t="shared" si="127"/>
        <v>282</v>
      </c>
      <c r="AI141" s="41">
        <v>1200</v>
      </c>
      <c r="AJ141" s="41">
        <v>218</v>
      </c>
      <c r="AK141" s="44">
        <f t="shared" si="128"/>
        <v>0.181666666666667</v>
      </c>
      <c r="AL141" s="45">
        <f t="shared" si="129"/>
        <v>139</v>
      </c>
      <c r="AM141" s="45">
        <f t="shared" si="130"/>
        <v>140</v>
      </c>
      <c r="AN141" s="48">
        <f t="shared" si="131"/>
        <v>279</v>
      </c>
      <c r="AO141" s="41">
        <v>2700</v>
      </c>
      <c r="AP141" s="41">
        <v>1640</v>
      </c>
      <c r="AQ141" s="44">
        <f t="shared" si="132"/>
        <v>0.607407407407407</v>
      </c>
      <c r="AR141" s="45">
        <f t="shared" si="133"/>
        <v>104</v>
      </c>
      <c r="AS141" s="45">
        <f t="shared" si="134"/>
        <v>122</v>
      </c>
      <c r="AT141" s="48">
        <f t="shared" si="135"/>
        <v>226</v>
      </c>
      <c r="AU141" s="18">
        <v>1200</v>
      </c>
      <c r="AV141" s="4">
        <v>156</v>
      </c>
      <c r="AW141" s="44">
        <f t="shared" si="136"/>
        <v>0.13</v>
      </c>
      <c r="AX141" s="45">
        <f t="shared" si="137"/>
        <v>132</v>
      </c>
      <c r="AY141" s="45">
        <f t="shared" si="138"/>
        <v>132</v>
      </c>
      <c r="AZ141" s="48">
        <f t="shared" si="139"/>
        <v>264</v>
      </c>
      <c r="BA141" s="18">
        <v>598</v>
      </c>
      <c r="BB141" s="18">
        <v>407</v>
      </c>
      <c r="BC141" s="44">
        <f t="shared" si="140"/>
        <v>0.680602006688963</v>
      </c>
      <c r="BD141" s="45">
        <f t="shared" si="141"/>
        <v>97</v>
      </c>
      <c r="BE141" s="45">
        <f t="shared" si="142"/>
        <v>134</v>
      </c>
      <c r="BF141" s="48">
        <f t="shared" si="143"/>
        <v>231</v>
      </c>
    </row>
    <row r="142" customHeight="1" spans="1:58">
      <c r="A142" s="18">
        <v>140</v>
      </c>
      <c r="B142" s="6">
        <v>122176</v>
      </c>
      <c r="C142" s="6" t="s">
        <v>207</v>
      </c>
      <c r="D142" s="6" t="s">
        <v>112</v>
      </c>
      <c r="E142" s="41">
        <v>694</v>
      </c>
      <c r="F142" s="41">
        <v>70</v>
      </c>
      <c r="G142" s="44">
        <f>F142/E142</f>
        <v>0.100864553314121</v>
      </c>
      <c r="H142" s="45">
        <f t="shared" si="109"/>
        <v>81</v>
      </c>
      <c r="I142" s="45">
        <f t="shared" si="110"/>
        <v>88</v>
      </c>
      <c r="J142" s="48">
        <f t="shared" si="111"/>
        <v>169</v>
      </c>
      <c r="K142" s="41">
        <v>2202</v>
      </c>
      <c r="L142" s="41">
        <v>1039.13</v>
      </c>
      <c r="M142" s="44">
        <f t="shared" si="112"/>
        <v>0.471902815622162</v>
      </c>
      <c r="N142" s="45">
        <f t="shared" si="113"/>
        <v>134</v>
      </c>
      <c r="O142" s="45">
        <f t="shared" si="114"/>
        <v>139</v>
      </c>
      <c r="P142" s="48">
        <f t="shared" si="115"/>
        <v>273</v>
      </c>
      <c r="Q142" s="41">
        <v>2200</v>
      </c>
      <c r="R142" s="41">
        <v>600.3</v>
      </c>
      <c r="S142" s="44">
        <f t="shared" si="116"/>
        <v>0.272863636363636</v>
      </c>
      <c r="T142" s="45">
        <f t="shared" si="117"/>
        <v>141</v>
      </c>
      <c r="U142" s="45">
        <f t="shared" si="118"/>
        <v>143</v>
      </c>
      <c r="V142" s="48">
        <f t="shared" si="119"/>
        <v>284</v>
      </c>
      <c r="W142" s="41">
        <v>3000</v>
      </c>
      <c r="X142" s="41">
        <v>508.73</v>
      </c>
      <c r="Y142" s="44">
        <f t="shared" si="120"/>
        <v>0.169576666666667</v>
      </c>
      <c r="Z142" s="45">
        <f t="shared" si="121"/>
        <v>143</v>
      </c>
      <c r="AA142" s="45">
        <f t="shared" si="122"/>
        <v>143</v>
      </c>
      <c r="AB142" s="48">
        <f t="shared" si="123"/>
        <v>286</v>
      </c>
      <c r="AC142" s="41">
        <v>714</v>
      </c>
      <c r="AD142" s="4">
        <v>73.6</v>
      </c>
      <c r="AE142" s="44">
        <f t="shared" si="124"/>
        <v>0.103081232492997</v>
      </c>
      <c r="AF142" s="45">
        <f t="shared" si="125"/>
        <v>132</v>
      </c>
      <c r="AG142" s="45">
        <f t="shared" si="126"/>
        <v>133</v>
      </c>
      <c r="AH142" s="48">
        <f t="shared" si="127"/>
        <v>265</v>
      </c>
      <c r="AI142" s="41">
        <v>1200</v>
      </c>
      <c r="AJ142" s="41">
        <v>460</v>
      </c>
      <c r="AK142" s="44">
        <f t="shared" si="128"/>
        <v>0.383333333333333</v>
      </c>
      <c r="AL142" s="45">
        <f t="shared" si="129"/>
        <v>122</v>
      </c>
      <c r="AM142" s="45">
        <f t="shared" si="130"/>
        <v>134</v>
      </c>
      <c r="AN142" s="48">
        <f t="shared" si="131"/>
        <v>256</v>
      </c>
      <c r="AO142" s="41">
        <v>2700</v>
      </c>
      <c r="AP142" s="41">
        <v>384</v>
      </c>
      <c r="AQ142" s="44">
        <f t="shared" si="132"/>
        <v>0.142222222222222</v>
      </c>
      <c r="AR142" s="45">
        <f t="shared" si="133"/>
        <v>143</v>
      </c>
      <c r="AS142" s="45">
        <f t="shared" si="134"/>
        <v>143</v>
      </c>
      <c r="AT142" s="48">
        <f t="shared" si="135"/>
        <v>286</v>
      </c>
      <c r="AU142" s="18">
        <v>1200</v>
      </c>
      <c r="AV142" s="4">
        <v>178.9</v>
      </c>
      <c r="AW142" s="44">
        <f t="shared" si="136"/>
        <v>0.149083333333333</v>
      </c>
      <c r="AX142" s="45">
        <f t="shared" si="137"/>
        <v>125</v>
      </c>
      <c r="AY142" s="45">
        <f t="shared" si="138"/>
        <v>128</v>
      </c>
      <c r="AZ142" s="48">
        <f t="shared" si="139"/>
        <v>253</v>
      </c>
      <c r="BA142" s="18">
        <v>581</v>
      </c>
      <c r="BB142" s="18">
        <v>128</v>
      </c>
      <c r="BC142" s="44">
        <f t="shared" si="140"/>
        <v>0.220309810671256</v>
      </c>
      <c r="BD142" s="45">
        <f t="shared" si="141"/>
        <v>123</v>
      </c>
      <c r="BE142" s="45">
        <f t="shared" si="142"/>
        <v>140</v>
      </c>
      <c r="BF142" s="48">
        <f t="shared" si="143"/>
        <v>263</v>
      </c>
    </row>
    <row r="143" customHeight="1" spans="1:58">
      <c r="A143" s="18">
        <v>141</v>
      </c>
      <c r="B143" s="6">
        <v>122718</v>
      </c>
      <c r="C143" s="46" t="s">
        <v>208</v>
      </c>
      <c r="D143" s="6" t="s">
        <v>92</v>
      </c>
      <c r="E143" s="41">
        <v>0</v>
      </c>
      <c r="F143" s="41">
        <v>0</v>
      </c>
      <c r="G143" s="47">
        <v>0</v>
      </c>
      <c r="H143" s="45">
        <f t="shared" si="109"/>
        <v>102</v>
      </c>
      <c r="I143" s="45">
        <f t="shared" si="110"/>
        <v>106</v>
      </c>
      <c r="J143" s="48">
        <f t="shared" si="111"/>
        <v>208</v>
      </c>
      <c r="K143" s="41">
        <v>2202</v>
      </c>
      <c r="L143" s="41">
        <v>927.4</v>
      </c>
      <c r="M143" s="44">
        <f t="shared" si="112"/>
        <v>0.421162579473206</v>
      </c>
      <c r="N143" s="45">
        <f t="shared" si="113"/>
        <v>139</v>
      </c>
      <c r="O143" s="45">
        <f t="shared" si="114"/>
        <v>142</v>
      </c>
      <c r="P143" s="48">
        <f t="shared" si="115"/>
        <v>281</v>
      </c>
      <c r="Q143" s="41">
        <v>2200</v>
      </c>
      <c r="R143" s="41">
        <v>883.35</v>
      </c>
      <c r="S143" s="44">
        <f t="shared" si="116"/>
        <v>0.401522727272727</v>
      </c>
      <c r="T143" s="45">
        <f t="shared" si="117"/>
        <v>126</v>
      </c>
      <c r="U143" s="45">
        <f t="shared" si="118"/>
        <v>136</v>
      </c>
      <c r="V143" s="48">
        <f t="shared" si="119"/>
        <v>262</v>
      </c>
      <c r="W143" s="41">
        <v>3000</v>
      </c>
      <c r="X143" s="41">
        <v>1525.93</v>
      </c>
      <c r="Y143" s="44">
        <f t="shared" si="120"/>
        <v>0.508643333333333</v>
      </c>
      <c r="Z143" s="45">
        <f t="shared" si="121"/>
        <v>121</v>
      </c>
      <c r="AA143" s="45">
        <f t="shared" si="122"/>
        <v>125</v>
      </c>
      <c r="AB143" s="48">
        <f t="shared" si="123"/>
        <v>246</v>
      </c>
      <c r="AC143" s="41">
        <v>714</v>
      </c>
      <c r="AD143" s="4">
        <v>0</v>
      </c>
      <c r="AE143" s="44">
        <f t="shared" si="124"/>
        <v>0</v>
      </c>
      <c r="AF143" s="45">
        <f t="shared" si="125"/>
        <v>142</v>
      </c>
      <c r="AG143" s="45">
        <f t="shared" si="126"/>
        <v>142</v>
      </c>
      <c r="AH143" s="48">
        <f t="shared" si="127"/>
        <v>284</v>
      </c>
      <c r="AI143" s="41">
        <v>1200</v>
      </c>
      <c r="AJ143" s="41">
        <v>820.8</v>
      </c>
      <c r="AK143" s="44">
        <f t="shared" si="128"/>
        <v>0.684</v>
      </c>
      <c r="AL143" s="45">
        <f t="shared" si="129"/>
        <v>86</v>
      </c>
      <c r="AM143" s="45">
        <f t="shared" si="130"/>
        <v>115</v>
      </c>
      <c r="AN143" s="48">
        <f t="shared" si="131"/>
        <v>201</v>
      </c>
      <c r="AO143" s="41">
        <v>2700</v>
      </c>
      <c r="AP143" s="41">
        <v>1484.5</v>
      </c>
      <c r="AQ143" s="44">
        <f t="shared" si="132"/>
        <v>0.549814814814815</v>
      </c>
      <c r="AR143" s="45">
        <f t="shared" si="133"/>
        <v>116</v>
      </c>
      <c r="AS143" s="45">
        <f t="shared" si="134"/>
        <v>128</v>
      </c>
      <c r="AT143" s="48">
        <f t="shared" si="135"/>
        <v>244</v>
      </c>
      <c r="AU143" s="18">
        <v>1200</v>
      </c>
      <c r="AV143" s="4">
        <v>54.8</v>
      </c>
      <c r="AW143" s="44">
        <f t="shared" si="136"/>
        <v>0.0456666666666667</v>
      </c>
      <c r="AX143" s="45">
        <f t="shared" si="137"/>
        <v>142</v>
      </c>
      <c r="AY143" s="45">
        <f t="shared" si="138"/>
        <v>142</v>
      </c>
      <c r="AZ143" s="48">
        <f t="shared" si="139"/>
        <v>284</v>
      </c>
      <c r="BA143" s="18">
        <v>2000</v>
      </c>
      <c r="BB143" s="18">
        <v>1080</v>
      </c>
      <c r="BC143" s="44">
        <f t="shared" si="140"/>
        <v>0.54</v>
      </c>
      <c r="BD143" s="45">
        <f t="shared" si="141"/>
        <v>106</v>
      </c>
      <c r="BE143" s="45">
        <f t="shared" si="142"/>
        <v>114</v>
      </c>
      <c r="BF143" s="48">
        <f t="shared" si="143"/>
        <v>220</v>
      </c>
    </row>
    <row r="144" customHeight="1" spans="1:58">
      <c r="A144" s="18">
        <v>142</v>
      </c>
      <c r="B144" s="6">
        <v>114848</v>
      </c>
      <c r="C144" s="16" t="s">
        <v>209</v>
      </c>
      <c r="D144" s="16" t="s">
        <v>87</v>
      </c>
      <c r="E144" s="41">
        <v>694</v>
      </c>
      <c r="F144" s="41">
        <v>70.08</v>
      </c>
      <c r="G144" s="44">
        <f>F144/E144</f>
        <v>0.100979827089337</v>
      </c>
      <c r="H144" s="45">
        <f t="shared" si="109"/>
        <v>80</v>
      </c>
      <c r="I144" s="45">
        <f t="shared" si="110"/>
        <v>87</v>
      </c>
      <c r="J144" s="48">
        <f t="shared" si="111"/>
        <v>167</v>
      </c>
      <c r="K144" s="41">
        <v>2202</v>
      </c>
      <c r="L144" s="41">
        <v>1610.7</v>
      </c>
      <c r="M144" s="44">
        <f t="shared" si="112"/>
        <v>0.731471389645777</v>
      </c>
      <c r="N144" s="45">
        <f t="shared" si="113"/>
        <v>85</v>
      </c>
      <c r="O144" s="45">
        <f t="shared" si="114"/>
        <v>123</v>
      </c>
      <c r="P144" s="48">
        <f t="shared" si="115"/>
        <v>208</v>
      </c>
      <c r="Q144" s="41">
        <v>2200</v>
      </c>
      <c r="R144" s="41">
        <v>1843.61</v>
      </c>
      <c r="S144" s="44">
        <f t="shared" si="116"/>
        <v>0.838004545454545</v>
      </c>
      <c r="T144" s="45">
        <f t="shared" si="117"/>
        <v>24</v>
      </c>
      <c r="U144" s="45">
        <f t="shared" si="118"/>
        <v>101</v>
      </c>
      <c r="V144" s="48">
        <f t="shared" si="119"/>
        <v>125</v>
      </c>
      <c r="W144" s="41">
        <v>3000</v>
      </c>
      <c r="X144" s="41">
        <v>3181.38</v>
      </c>
      <c r="Y144" s="44">
        <f t="shared" si="120"/>
        <v>1.06046</v>
      </c>
      <c r="Z144" s="45">
        <f t="shared" si="121"/>
        <v>59</v>
      </c>
      <c r="AA144" s="45">
        <f t="shared" si="122"/>
        <v>71</v>
      </c>
      <c r="AB144" s="48">
        <f t="shared" si="123"/>
        <v>130</v>
      </c>
      <c r="AC144" s="41">
        <v>714</v>
      </c>
      <c r="AD144" s="4">
        <v>173.7</v>
      </c>
      <c r="AE144" s="44">
        <f t="shared" si="124"/>
        <v>0.24327731092437</v>
      </c>
      <c r="AF144" s="45">
        <f t="shared" si="125"/>
        <v>92</v>
      </c>
      <c r="AG144" s="45">
        <f t="shared" si="126"/>
        <v>105</v>
      </c>
      <c r="AH144" s="48">
        <f t="shared" si="127"/>
        <v>197</v>
      </c>
      <c r="AI144" s="41">
        <v>1200</v>
      </c>
      <c r="AJ144" s="41">
        <v>170.04</v>
      </c>
      <c r="AK144" s="44">
        <f t="shared" si="128"/>
        <v>0.1417</v>
      </c>
      <c r="AL144" s="45">
        <f t="shared" si="129"/>
        <v>141</v>
      </c>
      <c r="AM144" s="45">
        <f t="shared" si="130"/>
        <v>142</v>
      </c>
      <c r="AN144" s="48">
        <f t="shared" si="131"/>
        <v>283</v>
      </c>
      <c r="AO144" s="41">
        <v>2700</v>
      </c>
      <c r="AP144" s="41">
        <v>5650.8</v>
      </c>
      <c r="AQ144" s="44">
        <f t="shared" si="132"/>
        <v>2.09288888888889</v>
      </c>
      <c r="AR144" s="45">
        <f t="shared" si="133"/>
        <v>3</v>
      </c>
      <c r="AS144" s="45">
        <f t="shared" si="134"/>
        <v>31</v>
      </c>
      <c r="AT144" s="48">
        <f t="shared" si="135"/>
        <v>34</v>
      </c>
      <c r="AU144" s="18">
        <v>1200</v>
      </c>
      <c r="AV144" s="4">
        <v>562.1</v>
      </c>
      <c r="AW144" s="44">
        <f t="shared" si="136"/>
        <v>0.468416666666667</v>
      </c>
      <c r="AX144" s="45">
        <f t="shared" si="137"/>
        <v>72</v>
      </c>
      <c r="AY144" s="45">
        <f t="shared" si="138"/>
        <v>84</v>
      </c>
      <c r="AZ144" s="48">
        <f t="shared" si="139"/>
        <v>156</v>
      </c>
      <c r="BA144" s="18">
        <v>1200</v>
      </c>
      <c r="BB144" s="18">
        <v>1122</v>
      </c>
      <c r="BC144" s="44">
        <f t="shared" si="140"/>
        <v>0.935</v>
      </c>
      <c r="BD144" s="45">
        <f t="shared" si="141"/>
        <v>77</v>
      </c>
      <c r="BE144" s="45">
        <f t="shared" si="142"/>
        <v>110</v>
      </c>
      <c r="BF144" s="48">
        <f t="shared" si="143"/>
        <v>187</v>
      </c>
    </row>
    <row r="145" customHeight="1" spans="1:58">
      <c r="A145" s="18">
        <v>143</v>
      </c>
      <c r="B145" s="6">
        <v>128640</v>
      </c>
      <c r="C145" s="46" t="s">
        <v>210</v>
      </c>
      <c r="D145" s="6" t="s">
        <v>211</v>
      </c>
      <c r="E145" s="41">
        <v>694</v>
      </c>
      <c r="F145" s="41">
        <v>68</v>
      </c>
      <c r="G145" s="44">
        <f>F145/E145</f>
        <v>0.0979827089337176</v>
      </c>
      <c r="H145" s="45">
        <f t="shared" si="109"/>
        <v>82</v>
      </c>
      <c r="I145" s="45">
        <f t="shared" si="110"/>
        <v>89</v>
      </c>
      <c r="J145" s="48">
        <f t="shared" si="111"/>
        <v>171</v>
      </c>
      <c r="K145" s="41">
        <v>2202</v>
      </c>
      <c r="L145" s="41">
        <v>953.42</v>
      </c>
      <c r="M145" s="44">
        <f t="shared" si="112"/>
        <v>0.432979109900091</v>
      </c>
      <c r="N145" s="45">
        <f t="shared" si="113"/>
        <v>138</v>
      </c>
      <c r="O145" s="45">
        <f t="shared" si="114"/>
        <v>141</v>
      </c>
      <c r="P145" s="48">
        <f t="shared" si="115"/>
        <v>279</v>
      </c>
      <c r="Q145" s="41">
        <v>2200</v>
      </c>
      <c r="R145" s="41">
        <v>789.46</v>
      </c>
      <c r="S145" s="44">
        <f t="shared" si="116"/>
        <v>0.358845454545455</v>
      </c>
      <c r="T145" s="45">
        <f t="shared" si="117"/>
        <v>137</v>
      </c>
      <c r="U145" s="45">
        <f t="shared" si="118"/>
        <v>141</v>
      </c>
      <c r="V145" s="48">
        <f t="shared" si="119"/>
        <v>278</v>
      </c>
      <c r="W145" s="41">
        <v>3000</v>
      </c>
      <c r="X145" s="41">
        <v>1235.46</v>
      </c>
      <c r="Y145" s="44">
        <f t="shared" si="120"/>
        <v>0.41182</v>
      </c>
      <c r="Z145" s="45">
        <f t="shared" si="121"/>
        <v>131</v>
      </c>
      <c r="AA145" s="45">
        <f t="shared" si="122"/>
        <v>131</v>
      </c>
      <c r="AB145" s="48">
        <f t="shared" si="123"/>
        <v>262</v>
      </c>
      <c r="AC145" s="41">
        <v>714</v>
      </c>
      <c r="AD145" s="4">
        <v>39.8</v>
      </c>
      <c r="AE145" s="44">
        <f t="shared" si="124"/>
        <v>0.0557422969187675</v>
      </c>
      <c r="AF145" s="45">
        <f t="shared" si="125"/>
        <v>139</v>
      </c>
      <c r="AG145" s="45">
        <f t="shared" si="126"/>
        <v>139</v>
      </c>
      <c r="AH145" s="48">
        <f t="shared" si="127"/>
        <v>278</v>
      </c>
      <c r="AI145" s="41">
        <v>1200</v>
      </c>
      <c r="AJ145" s="41">
        <v>436.93</v>
      </c>
      <c r="AK145" s="44">
        <f t="shared" si="128"/>
        <v>0.364108333333333</v>
      </c>
      <c r="AL145" s="45">
        <f t="shared" si="129"/>
        <v>126</v>
      </c>
      <c r="AM145" s="45">
        <f t="shared" si="130"/>
        <v>135</v>
      </c>
      <c r="AN145" s="48">
        <f t="shared" si="131"/>
        <v>261</v>
      </c>
      <c r="AO145" s="41">
        <v>2700</v>
      </c>
      <c r="AP145" s="41">
        <v>502.25</v>
      </c>
      <c r="AQ145" s="44">
        <f t="shared" si="132"/>
        <v>0.186018518518519</v>
      </c>
      <c r="AR145" s="45">
        <f t="shared" si="133"/>
        <v>141</v>
      </c>
      <c r="AS145" s="45">
        <f t="shared" si="134"/>
        <v>141</v>
      </c>
      <c r="AT145" s="48">
        <f t="shared" si="135"/>
        <v>282</v>
      </c>
      <c r="AU145" s="18">
        <v>1200</v>
      </c>
      <c r="AV145" s="4">
        <v>151.35</v>
      </c>
      <c r="AW145" s="44">
        <f t="shared" si="136"/>
        <v>0.126125</v>
      </c>
      <c r="AX145" s="45">
        <f t="shared" si="137"/>
        <v>133</v>
      </c>
      <c r="AY145" s="45">
        <f t="shared" si="138"/>
        <v>133</v>
      </c>
      <c r="AZ145" s="48">
        <f t="shared" si="139"/>
        <v>266</v>
      </c>
      <c r="BA145" s="18">
        <v>2000</v>
      </c>
      <c r="BB145" s="18">
        <v>158</v>
      </c>
      <c r="BC145" s="44">
        <f t="shared" si="140"/>
        <v>0.079</v>
      </c>
      <c r="BD145" s="45">
        <f t="shared" si="141"/>
        <v>135</v>
      </c>
      <c r="BE145" s="45">
        <f t="shared" si="142"/>
        <v>136</v>
      </c>
      <c r="BF145" s="48">
        <f t="shared" si="143"/>
        <v>271</v>
      </c>
    </row>
    <row r="146" customHeight="1" spans="1:58">
      <c r="A146" s="18"/>
      <c r="B146" s="41"/>
      <c r="C146" s="41" t="s">
        <v>212</v>
      </c>
      <c r="D146" s="41"/>
      <c r="E146" s="41">
        <f>SUM(E3:E145)</f>
        <v>140113</v>
      </c>
      <c r="F146" s="41">
        <f t="shared" ref="F146:AK146" si="144">SUM(F3:F145)</f>
        <v>30206.67</v>
      </c>
      <c r="G146" s="44">
        <f>F146/E146</f>
        <v>0.215587918323068</v>
      </c>
      <c r="H146" s="41">
        <f t="shared" si="144"/>
        <v>9432</v>
      </c>
      <c r="I146" s="41">
        <f t="shared" si="144"/>
        <v>9580</v>
      </c>
      <c r="J146" s="41">
        <f t="shared" si="144"/>
        <v>19012</v>
      </c>
      <c r="K146" s="41">
        <f t="shared" si="144"/>
        <v>505181</v>
      </c>
      <c r="L146" s="41">
        <f t="shared" si="144"/>
        <v>402751.1</v>
      </c>
      <c r="M146" s="44">
        <f t="shared" si="112"/>
        <v>0.797241186822148</v>
      </c>
      <c r="N146" s="41">
        <f t="shared" si="144"/>
        <v>10296</v>
      </c>
      <c r="O146" s="41">
        <f t="shared" si="144"/>
        <v>10296</v>
      </c>
      <c r="P146" s="41">
        <f t="shared" si="144"/>
        <v>20592</v>
      </c>
      <c r="Q146" s="41">
        <f t="shared" si="144"/>
        <v>579424</v>
      </c>
      <c r="R146" s="41">
        <f t="shared" si="144"/>
        <v>387521.19</v>
      </c>
      <c r="S146" s="44">
        <f t="shared" si="116"/>
        <v>0.668804174490528</v>
      </c>
      <c r="T146" s="41">
        <f t="shared" si="144"/>
        <v>10296</v>
      </c>
      <c r="U146" s="41">
        <f t="shared" si="144"/>
        <v>10296</v>
      </c>
      <c r="V146" s="41">
        <f t="shared" si="144"/>
        <v>20592</v>
      </c>
      <c r="W146" s="41">
        <f t="shared" si="144"/>
        <v>509401</v>
      </c>
      <c r="X146" s="41">
        <f t="shared" si="144"/>
        <v>537069.05</v>
      </c>
      <c r="Y146" s="44">
        <f t="shared" si="120"/>
        <v>1.05431487178078</v>
      </c>
      <c r="Z146" s="41">
        <f t="shared" si="144"/>
        <v>10296</v>
      </c>
      <c r="AA146" s="41">
        <f t="shared" si="144"/>
        <v>10296</v>
      </c>
      <c r="AB146" s="41">
        <f t="shared" si="144"/>
        <v>20538</v>
      </c>
      <c r="AC146" s="41">
        <f t="shared" si="144"/>
        <v>139979</v>
      </c>
      <c r="AD146" s="41">
        <f t="shared" si="144"/>
        <v>52371.55</v>
      </c>
      <c r="AE146" s="44">
        <f t="shared" si="124"/>
        <v>0.374138620793119</v>
      </c>
      <c r="AF146" s="41">
        <f t="shared" si="144"/>
        <v>10289</v>
      </c>
      <c r="AG146" s="41">
        <f t="shared" si="144"/>
        <v>10284</v>
      </c>
      <c r="AH146" s="41">
        <f t="shared" si="144"/>
        <v>20573</v>
      </c>
      <c r="AI146" s="41">
        <f t="shared" si="144"/>
        <v>329354</v>
      </c>
      <c r="AJ146" s="41">
        <f t="shared" si="144"/>
        <v>301952.98</v>
      </c>
      <c r="AK146" s="44">
        <f t="shared" si="128"/>
        <v>0.916803743084948</v>
      </c>
      <c r="AL146" s="41">
        <f t="shared" ref="AL146:BF146" si="145">SUM(AL3:AL145)</f>
        <v>10296</v>
      </c>
      <c r="AM146" s="41">
        <f t="shared" si="145"/>
        <v>10295</v>
      </c>
      <c r="AN146" s="41">
        <f t="shared" si="145"/>
        <v>20591</v>
      </c>
      <c r="AO146" s="41">
        <f t="shared" si="145"/>
        <v>631579</v>
      </c>
      <c r="AP146" s="41">
        <f t="shared" si="145"/>
        <v>592358.75</v>
      </c>
      <c r="AQ146" s="44">
        <f t="shared" si="132"/>
        <v>0.937901276008227</v>
      </c>
      <c r="AR146" s="41">
        <f t="shared" si="145"/>
        <v>10296</v>
      </c>
      <c r="AS146" s="41">
        <f t="shared" si="145"/>
        <v>10296</v>
      </c>
      <c r="AT146" s="41">
        <f t="shared" si="145"/>
        <v>20592</v>
      </c>
      <c r="AU146" s="41">
        <f t="shared" si="145"/>
        <v>210000</v>
      </c>
      <c r="AV146" s="41">
        <f t="shared" si="145"/>
        <v>105160.56</v>
      </c>
      <c r="AW146" s="44">
        <f t="shared" si="136"/>
        <v>0.500764571428571</v>
      </c>
      <c r="AX146" s="41">
        <f t="shared" si="145"/>
        <v>10296</v>
      </c>
      <c r="AY146" s="41">
        <f t="shared" si="145"/>
        <v>10296</v>
      </c>
      <c r="AZ146" s="41">
        <f t="shared" si="145"/>
        <v>20592</v>
      </c>
      <c r="BA146" s="41">
        <f t="shared" si="145"/>
        <v>412290</v>
      </c>
      <c r="BB146" s="41">
        <f t="shared" si="145"/>
        <v>535802.83</v>
      </c>
      <c r="BC146" s="44">
        <f t="shared" si="140"/>
        <v>1.29957755463387</v>
      </c>
      <c r="BD146" s="41">
        <f t="shared" si="145"/>
        <v>10281</v>
      </c>
      <c r="BE146" s="41">
        <f t="shared" si="145"/>
        <v>10295</v>
      </c>
      <c r="BF146" s="41">
        <f t="shared" si="145"/>
        <v>20576</v>
      </c>
    </row>
  </sheetData>
  <mergeCells count="9">
    <mergeCell ref="E1:J1"/>
    <mergeCell ref="K1:P1"/>
    <mergeCell ref="Q1:V1"/>
    <mergeCell ref="W1:AB1"/>
    <mergeCell ref="AC1:AH1"/>
    <mergeCell ref="AI1:AN1"/>
    <mergeCell ref="AO1:AT1"/>
    <mergeCell ref="AU1:AZ1"/>
    <mergeCell ref="BA1:B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workbookViewId="0">
      <pane xSplit="2" ySplit="1" topLeftCell="C6" activePane="bottomRight" state="frozen"/>
      <selection/>
      <selection pane="topRight"/>
      <selection pane="bottomLeft"/>
      <selection pane="bottomRight" activeCell="C1" sqref="C$1:C$1048576"/>
    </sheetView>
  </sheetViews>
  <sheetFormatPr defaultColWidth="9" defaultRowHeight="19" customHeight="1"/>
  <cols>
    <col min="1" max="1" width="9.125" style="13" customWidth="1"/>
    <col min="2" max="2" width="12.2583333333333" style="14" customWidth="1"/>
    <col min="3" max="3" width="12.2583333333333" style="14" hidden="1" customWidth="1"/>
    <col min="4" max="5" width="26.125" style="14" customWidth="1"/>
    <col min="6" max="6" width="35.375" style="15" customWidth="1"/>
    <col min="7" max="9" width="11.625" style="1" customWidth="1"/>
  </cols>
  <sheetData>
    <row r="1" customHeight="1" spans="1:9">
      <c r="A1" s="5" t="s">
        <v>213</v>
      </c>
      <c r="B1" s="16" t="s">
        <v>214</v>
      </c>
      <c r="C1" s="16"/>
      <c r="D1" s="16" t="s">
        <v>215</v>
      </c>
      <c r="E1" s="16" t="s">
        <v>216</v>
      </c>
      <c r="F1" s="17" t="s">
        <v>217</v>
      </c>
      <c r="G1" s="18" t="s">
        <v>218</v>
      </c>
      <c r="H1" s="18"/>
      <c r="I1" s="18"/>
    </row>
    <row r="2" customHeight="1" spans="1:9">
      <c r="A2" s="5" t="s">
        <v>219</v>
      </c>
      <c r="B2" s="2">
        <v>124626</v>
      </c>
      <c r="C2" s="2" t="s">
        <v>220</v>
      </c>
      <c r="D2" s="2" t="s">
        <v>221</v>
      </c>
      <c r="E2" s="2" t="s">
        <v>222</v>
      </c>
      <c r="F2" s="5" t="s">
        <v>223</v>
      </c>
      <c r="G2" s="18" t="s">
        <v>224</v>
      </c>
      <c r="H2" s="18" t="s">
        <v>225</v>
      </c>
      <c r="I2" s="18" t="s">
        <v>226</v>
      </c>
    </row>
    <row r="3" customHeight="1" spans="1:9">
      <c r="A3" s="5"/>
      <c r="B3" s="2">
        <v>124630</v>
      </c>
      <c r="C3" s="2" t="s">
        <v>220</v>
      </c>
      <c r="D3" s="2" t="s">
        <v>227</v>
      </c>
      <c r="E3" s="2" t="s">
        <v>222</v>
      </c>
      <c r="F3" s="5" t="s">
        <v>223</v>
      </c>
      <c r="G3" s="18">
        <v>34</v>
      </c>
      <c r="H3" s="18">
        <v>85</v>
      </c>
      <c r="I3" s="22">
        <f>(H3-G3)/H3</f>
        <v>0.6</v>
      </c>
    </row>
    <row r="4" customHeight="1" spans="1:9">
      <c r="A4" s="5"/>
      <c r="B4" s="2">
        <v>124620</v>
      </c>
      <c r="C4" s="2" t="s">
        <v>220</v>
      </c>
      <c r="D4" s="2" t="s">
        <v>228</v>
      </c>
      <c r="E4" s="2" t="s">
        <v>229</v>
      </c>
      <c r="F4" s="5" t="s">
        <v>223</v>
      </c>
      <c r="G4" s="18">
        <v>27</v>
      </c>
      <c r="H4" s="18">
        <v>68</v>
      </c>
      <c r="I4" s="22">
        <f t="shared" ref="I4:I35" si="0">(H4-G4)/H4</f>
        <v>0.602941176470588</v>
      </c>
    </row>
    <row r="5" customHeight="1" spans="1:9">
      <c r="A5" s="5"/>
      <c r="B5" s="2">
        <v>131813</v>
      </c>
      <c r="C5" s="2" t="s">
        <v>220</v>
      </c>
      <c r="D5" s="2" t="s">
        <v>230</v>
      </c>
      <c r="E5" s="2" t="s">
        <v>231</v>
      </c>
      <c r="F5" s="5" t="s">
        <v>223</v>
      </c>
      <c r="G5" s="18">
        <v>39</v>
      </c>
      <c r="H5" s="18">
        <v>98</v>
      </c>
      <c r="I5" s="22">
        <f t="shared" si="0"/>
        <v>0.602040816326531</v>
      </c>
    </row>
    <row r="6" customHeight="1" spans="1:9">
      <c r="A6" s="5" t="s">
        <v>70</v>
      </c>
      <c r="B6" s="19">
        <v>91</v>
      </c>
      <c r="C6" s="2" t="s">
        <v>220</v>
      </c>
      <c r="D6" s="19" t="s">
        <v>232</v>
      </c>
      <c r="E6" s="2" t="s">
        <v>233</v>
      </c>
      <c r="F6" s="5" t="s">
        <v>234</v>
      </c>
      <c r="G6" s="18">
        <v>17</v>
      </c>
      <c r="H6" s="18">
        <v>24.2</v>
      </c>
      <c r="I6" s="22">
        <f t="shared" si="0"/>
        <v>0.297520661157025</v>
      </c>
    </row>
    <row r="7" customHeight="1" spans="1:9">
      <c r="A7" s="5"/>
      <c r="B7" s="19">
        <v>274</v>
      </c>
      <c r="C7" s="2" t="s">
        <v>220</v>
      </c>
      <c r="D7" s="19" t="s">
        <v>235</v>
      </c>
      <c r="E7" s="2" t="s">
        <v>236</v>
      </c>
      <c r="F7" s="5" t="s">
        <v>234</v>
      </c>
      <c r="G7" s="18">
        <v>12.3</v>
      </c>
      <c r="H7" s="18">
        <v>18.8</v>
      </c>
      <c r="I7" s="22">
        <f t="shared" si="0"/>
        <v>0.345744680851064</v>
      </c>
    </row>
    <row r="8" customHeight="1" spans="1:9">
      <c r="A8" s="5"/>
      <c r="B8" s="19">
        <v>823</v>
      </c>
      <c r="C8" s="2" t="s">
        <v>220</v>
      </c>
      <c r="D8" s="19" t="s">
        <v>237</v>
      </c>
      <c r="E8" s="2" t="s">
        <v>238</v>
      </c>
      <c r="F8" s="5" t="s">
        <v>234</v>
      </c>
      <c r="G8" s="18">
        <v>15.8</v>
      </c>
      <c r="H8" s="18">
        <v>23.8</v>
      </c>
      <c r="I8" s="22">
        <f t="shared" si="0"/>
        <v>0.336134453781513</v>
      </c>
    </row>
    <row r="9" customHeight="1" spans="1:9">
      <c r="A9" s="5"/>
      <c r="B9" s="19">
        <v>894</v>
      </c>
      <c r="C9" s="2" t="s">
        <v>220</v>
      </c>
      <c r="D9" s="19" t="s">
        <v>239</v>
      </c>
      <c r="E9" s="2" t="s">
        <v>240</v>
      </c>
      <c r="F9" s="5" t="s">
        <v>241</v>
      </c>
      <c r="G9" s="18">
        <v>19.39</v>
      </c>
      <c r="H9" s="18">
        <v>23.8</v>
      </c>
      <c r="I9" s="22">
        <f t="shared" si="0"/>
        <v>0.185294117647059</v>
      </c>
    </row>
    <row r="10" customHeight="1" spans="1:9">
      <c r="A10" s="5"/>
      <c r="B10" s="19">
        <v>8007</v>
      </c>
      <c r="C10" s="2" t="s">
        <v>220</v>
      </c>
      <c r="D10" s="19" t="s">
        <v>242</v>
      </c>
      <c r="E10" s="2" t="s">
        <v>243</v>
      </c>
      <c r="F10" s="5" t="s">
        <v>241</v>
      </c>
      <c r="G10" s="18">
        <v>21.35</v>
      </c>
      <c r="H10" s="18">
        <v>27.5</v>
      </c>
      <c r="I10" s="22">
        <f t="shared" si="0"/>
        <v>0.223636363636364</v>
      </c>
    </row>
    <row r="11" customHeight="1" spans="1:9">
      <c r="A11" s="5"/>
      <c r="B11" s="19">
        <v>11703</v>
      </c>
      <c r="C11" s="2" t="s">
        <v>220</v>
      </c>
      <c r="D11" s="19" t="s">
        <v>244</v>
      </c>
      <c r="E11" s="2" t="s">
        <v>245</v>
      </c>
      <c r="F11" s="5" t="s">
        <v>234</v>
      </c>
      <c r="G11" s="18">
        <v>9</v>
      </c>
      <c r="H11" s="18">
        <v>11.8</v>
      </c>
      <c r="I11" s="22">
        <f t="shared" si="0"/>
        <v>0.23728813559322</v>
      </c>
    </row>
    <row r="12" customHeight="1" spans="1:9">
      <c r="A12" s="5"/>
      <c r="B12" s="19">
        <v>22944</v>
      </c>
      <c r="C12" s="2" t="s">
        <v>220</v>
      </c>
      <c r="D12" s="19" t="s">
        <v>246</v>
      </c>
      <c r="E12" s="2" t="s">
        <v>247</v>
      </c>
      <c r="F12" s="5" t="s">
        <v>248</v>
      </c>
      <c r="G12" s="18">
        <v>86.5</v>
      </c>
      <c r="H12" s="18">
        <v>123.5</v>
      </c>
      <c r="I12" s="22">
        <f t="shared" si="0"/>
        <v>0.299595141700405</v>
      </c>
    </row>
    <row r="13" customHeight="1" spans="1:9">
      <c r="A13" s="5"/>
      <c r="B13" s="19">
        <v>96679</v>
      </c>
      <c r="C13" s="2" t="s">
        <v>220</v>
      </c>
      <c r="D13" s="19" t="s">
        <v>249</v>
      </c>
      <c r="E13" s="2" t="s">
        <v>250</v>
      </c>
      <c r="F13" s="5" t="s">
        <v>234</v>
      </c>
      <c r="G13" s="18">
        <v>17.8</v>
      </c>
      <c r="H13" s="18">
        <v>24.5</v>
      </c>
      <c r="I13" s="22">
        <f t="shared" si="0"/>
        <v>0.273469387755102</v>
      </c>
    </row>
    <row r="14" customHeight="1" spans="1:9">
      <c r="A14" s="5"/>
      <c r="B14" s="19">
        <v>101087</v>
      </c>
      <c r="C14" s="2" t="s">
        <v>220</v>
      </c>
      <c r="D14" s="19" t="s">
        <v>251</v>
      </c>
      <c r="E14" s="2" t="s">
        <v>252</v>
      </c>
      <c r="F14" s="5" t="s">
        <v>234</v>
      </c>
      <c r="G14" s="18">
        <v>14.5</v>
      </c>
      <c r="H14" s="18">
        <v>24.8</v>
      </c>
      <c r="I14" s="22">
        <f t="shared" si="0"/>
        <v>0.415322580645161</v>
      </c>
    </row>
    <row r="15" customHeight="1" spans="1:9">
      <c r="A15" s="5"/>
      <c r="B15" s="19">
        <v>101088</v>
      </c>
      <c r="C15" s="2" t="s">
        <v>220</v>
      </c>
      <c r="D15" s="19" t="s">
        <v>253</v>
      </c>
      <c r="E15" s="2" t="s">
        <v>254</v>
      </c>
      <c r="F15" s="5" t="s">
        <v>234</v>
      </c>
      <c r="G15" s="18">
        <v>17.8</v>
      </c>
      <c r="H15" s="18">
        <v>24.5</v>
      </c>
      <c r="I15" s="22">
        <f t="shared" si="0"/>
        <v>0.273469387755102</v>
      </c>
    </row>
    <row r="16" customHeight="1" spans="1:9">
      <c r="A16" s="5"/>
      <c r="B16" s="19">
        <v>104800</v>
      </c>
      <c r="C16" s="2" t="s">
        <v>220</v>
      </c>
      <c r="D16" s="19" t="s">
        <v>244</v>
      </c>
      <c r="E16" s="2" t="s">
        <v>252</v>
      </c>
      <c r="F16" s="5" t="s">
        <v>234</v>
      </c>
      <c r="G16" s="18">
        <v>15.47</v>
      </c>
      <c r="H16" s="18">
        <v>23.5</v>
      </c>
      <c r="I16" s="22">
        <f t="shared" si="0"/>
        <v>0.341702127659574</v>
      </c>
    </row>
    <row r="17" customHeight="1" spans="1:9">
      <c r="A17" s="5"/>
      <c r="B17" s="19">
        <v>105713</v>
      </c>
      <c r="C17" s="2" t="s">
        <v>220</v>
      </c>
      <c r="D17" s="19" t="s">
        <v>255</v>
      </c>
      <c r="E17" s="2" t="s">
        <v>256</v>
      </c>
      <c r="F17" s="5" t="s">
        <v>257</v>
      </c>
      <c r="G17" s="18">
        <v>19.3</v>
      </c>
      <c r="H17" s="18">
        <v>25.7</v>
      </c>
      <c r="I17" s="22">
        <f t="shared" si="0"/>
        <v>0.249027237354086</v>
      </c>
    </row>
    <row r="18" customHeight="1" spans="1:9">
      <c r="A18" s="5"/>
      <c r="B18" s="19">
        <v>110733</v>
      </c>
      <c r="C18" s="2" t="s">
        <v>220</v>
      </c>
      <c r="D18" s="19" t="s">
        <v>249</v>
      </c>
      <c r="E18" s="2" t="s">
        <v>258</v>
      </c>
      <c r="F18" s="5" t="s">
        <v>234</v>
      </c>
      <c r="G18" s="18">
        <v>12.96</v>
      </c>
      <c r="H18" s="18">
        <v>24.5</v>
      </c>
      <c r="I18" s="22">
        <f t="shared" si="0"/>
        <v>0.471020408163265</v>
      </c>
    </row>
    <row r="19" customHeight="1" spans="1:9">
      <c r="A19" s="5"/>
      <c r="B19" s="19">
        <v>114687</v>
      </c>
      <c r="C19" s="2" t="s">
        <v>220</v>
      </c>
      <c r="D19" s="19" t="s">
        <v>259</v>
      </c>
      <c r="E19" s="2" t="s">
        <v>260</v>
      </c>
      <c r="F19" s="5" t="s">
        <v>234</v>
      </c>
      <c r="G19" s="18">
        <v>25.65</v>
      </c>
      <c r="H19" s="18">
        <v>39.8</v>
      </c>
      <c r="I19" s="22">
        <f t="shared" si="0"/>
        <v>0.355527638190955</v>
      </c>
    </row>
    <row r="20" customHeight="1" spans="1:9">
      <c r="A20" s="5"/>
      <c r="B20" s="19">
        <v>118077</v>
      </c>
      <c r="C20" s="2" t="s">
        <v>220</v>
      </c>
      <c r="D20" s="19" t="s">
        <v>261</v>
      </c>
      <c r="E20" s="2" t="s">
        <v>262</v>
      </c>
      <c r="F20" s="5" t="s">
        <v>234</v>
      </c>
      <c r="G20" s="18">
        <v>15.5</v>
      </c>
      <c r="H20" s="18">
        <v>29.9</v>
      </c>
      <c r="I20" s="22">
        <f t="shared" si="0"/>
        <v>0.481605351170569</v>
      </c>
    </row>
    <row r="21" customHeight="1" spans="1:9">
      <c r="A21" s="5"/>
      <c r="B21" s="19">
        <v>124775</v>
      </c>
      <c r="C21" s="2" t="s">
        <v>220</v>
      </c>
      <c r="D21" s="19" t="s">
        <v>263</v>
      </c>
      <c r="E21" s="2" t="s">
        <v>264</v>
      </c>
      <c r="F21" s="5" t="s">
        <v>234</v>
      </c>
      <c r="G21" s="18">
        <v>27.8</v>
      </c>
      <c r="H21" s="18">
        <v>45.6</v>
      </c>
      <c r="I21" s="22">
        <f t="shared" si="0"/>
        <v>0.390350877192982</v>
      </c>
    </row>
    <row r="22" customHeight="1" spans="1:9">
      <c r="A22" s="5"/>
      <c r="B22" s="19">
        <v>125756</v>
      </c>
      <c r="C22" s="2" t="s">
        <v>220</v>
      </c>
      <c r="D22" s="19" t="s">
        <v>265</v>
      </c>
      <c r="E22" s="2" t="s">
        <v>266</v>
      </c>
      <c r="F22" s="5" t="s">
        <v>234</v>
      </c>
      <c r="G22" s="18">
        <v>9.24</v>
      </c>
      <c r="H22" s="18">
        <v>12.8</v>
      </c>
      <c r="I22" s="22">
        <f t="shared" si="0"/>
        <v>0.278125</v>
      </c>
    </row>
    <row r="23" customHeight="1" spans="1:9">
      <c r="A23" s="5"/>
      <c r="B23" s="19">
        <v>139278</v>
      </c>
      <c r="C23" s="2" t="s">
        <v>220</v>
      </c>
      <c r="D23" s="19" t="s">
        <v>267</v>
      </c>
      <c r="E23" s="2" t="s">
        <v>236</v>
      </c>
      <c r="F23" s="5" t="s">
        <v>234</v>
      </c>
      <c r="G23" s="18">
        <v>14.6</v>
      </c>
      <c r="H23" s="18">
        <v>23.6</v>
      </c>
      <c r="I23" s="22">
        <f t="shared" si="0"/>
        <v>0.38135593220339</v>
      </c>
    </row>
    <row r="24" customHeight="1" spans="1:9">
      <c r="A24" s="5"/>
      <c r="B24" s="19">
        <v>152099</v>
      </c>
      <c r="C24" s="2" t="s">
        <v>220</v>
      </c>
      <c r="D24" s="19" t="s">
        <v>268</v>
      </c>
      <c r="E24" s="2" t="s">
        <v>269</v>
      </c>
      <c r="F24" s="5" t="s">
        <v>270</v>
      </c>
      <c r="G24" s="18">
        <v>29</v>
      </c>
      <c r="H24" s="18">
        <v>41.5</v>
      </c>
      <c r="I24" s="22">
        <f t="shared" si="0"/>
        <v>0.301204819277108</v>
      </c>
    </row>
    <row r="25" customHeight="1" spans="1:9">
      <c r="A25" s="5"/>
      <c r="B25" s="19">
        <v>160912</v>
      </c>
      <c r="C25" s="2" t="s">
        <v>220</v>
      </c>
      <c r="D25" s="19" t="s">
        <v>271</v>
      </c>
      <c r="E25" s="2" t="s">
        <v>272</v>
      </c>
      <c r="F25" s="5" t="s">
        <v>273</v>
      </c>
      <c r="G25" s="18">
        <v>26.5</v>
      </c>
      <c r="H25" s="18">
        <v>36</v>
      </c>
      <c r="I25" s="22">
        <f t="shared" si="0"/>
        <v>0.263888888888889</v>
      </c>
    </row>
    <row r="26" customHeight="1" spans="1:9">
      <c r="A26" s="5"/>
      <c r="B26" s="19">
        <v>160913</v>
      </c>
      <c r="C26" s="2" t="s">
        <v>220</v>
      </c>
      <c r="D26" s="19" t="s">
        <v>271</v>
      </c>
      <c r="E26" s="2" t="s">
        <v>274</v>
      </c>
      <c r="F26" s="5" t="s">
        <v>273</v>
      </c>
      <c r="G26" s="18">
        <v>26.5</v>
      </c>
      <c r="H26" s="18">
        <v>35</v>
      </c>
      <c r="I26" s="22">
        <f t="shared" si="0"/>
        <v>0.242857142857143</v>
      </c>
    </row>
    <row r="27" customHeight="1" spans="1:9">
      <c r="A27" s="5"/>
      <c r="B27" s="19">
        <v>163862</v>
      </c>
      <c r="C27" s="2" t="s">
        <v>220</v>
      </c>
      <c r="D27" s="19" t="s">
        <v>275</v>
      </c>
      <c r="E27" s="2" t="s">
        <v>276</v>
      </c>
      <c r="F27" s="5" t="s">
        <v>257</v>
      </c>
      <c r="G27" s="18">
        <v>39</v>
      </c>
      <c r="H27" s="18">
        <v>75</v>
      </c>
      <c r="I27" s="22">
        <f t="shared" si="0"/>
        <v>0.48</v>
      </c>
    </row>
    <row r="28" customHeight="1" spans="1:9">
      <c r="A28" s="5"/>
      <c r="B28" s="19">
        <v>179321</v>
      </c>
      <c r="C28" s="2" t="s">
        <v>220</v>
      </c>
      <c r="D28" s="19" t="s">
        <v>277</v>
      </c>
      <c r="E28" s="2" t="s">
        <v>278</v>
      </c>
      <c r="F28" s="5" t="s">
        <v>279</v>
      </c>
      <c r="G28" s="18">
        <v>25.06</v>
      </c>
      <c r="H28" s="18">
        <v>35.8</v>
      </c>
      <c r="I28" s="22">
        <f t="shared" si="0"/>
        <v>0.3</v>
      </c>
    </row>
    <row r="29" customHeight="1" spans="1:9">
      <c r="A29" s="5"/>
      <c r="B29" s="19">
        <v>186885</v>
      </c>
      <c r="C29" s="2" t="s">
        <v>220</v>
      </c>
      <c r="D29" s="19" t="s">
        <v>259</v>
      </c>
      <c r="E29" s="2" t="s">
        <v>280</v>
      </c>
      <c r="F29" s="5" t="s">
        <v>234</v>
      </c>
      <c r="G29" s="18">
        <v>30.32</v>
      </c>
      <c r="H29" s="18">
        <v>49</v>
      </c>
      <c r="I29" s="22">
        <f t="shared" si="0"/>
        <v>0.381224489795918</v>
      </c>
    </row>
    <row r="30" customHeight="1" spans="1:9">
      <c r="A30" s="5"/>
      <c r="B30" s="19">
        <v>195888</v>
      </c>
      <c r="C30" s="2" t="s">
        <v>220</v>
      </c>
      <c r="D30" s="19" t="s">
        <v>263</v>
      </c>
      <c r="E30" s="2" t="s">
        <v>281</v>
      </c>
      <c r="F30" s="5" t="s">
        <v>234</v>
      </c>
      <c r="G30" s="18">
        <v>21.01</v>
      </c>
      <c r="H30" s="18">
        <v>29.8</v>
      </c>
      <c r="I30" s="22">
        <f t="shared" si="0"/>
        <v>0.29496644295302</v>
      </c>
    </row>
    <row r="31" customHeight="1" spans="1:9">
      <c r="A31" s="5" t="s">
        <v>71</v>
      </c>
      <c r="B31" s="19">
        <v>177132</v>
      </c>
      <c r="C31" s="2" t="s">
        <v>220</v>
      </c>
      <c r="D31" s="20" t="s">
        <v>282</v>
      </c>
      <c r="E31" s="2" t="s">
        <v>283</v>
      </c>
      <c r="F31" s="5" t="s">
        <v>284</v>
      </c>
      <c r="G31" s="18">
        <v>51.5</v>
      </c>
      <c r="H31" s="18">
        <v>88</v>
      </c>
      <c r="I31" s="22">
        <f t="shared" si="0"/>
        <v>0.414772727272727</v>
      </c>
    </row>
    <row r="32" customHeight="1" spans="1:9">
      <c r="A32" s="5"/>
      <c r="B32" s="19">
        <v>177459</v>
      </c>
      <c r="C32" s="2" t="s">
        <v>220</v>
      </c>
      <c r="D32" s="20" t="s">
        <v>285</v>
      </c>
      <c r="E32" s="2" t="s">
        <v>286</v>
      </c>
      <c r="F32" s="5" t="s">
        <v>284</v>
      </c>
      <c r="G32" s="18">
        <v>75.23</v>
      </c>
      <c r="H32" s="18">
        <v>78</v>
      </c>
      <c r="I32" s="22">
        <f t="shared" si="0"/>
        <v>0.0355128205128205</v>
      </c>
    </row>
    <row r="33" customHeight="1" spans="1:9">
      <c r="A33" s="5"/>
      <c r="B33" s="19">
        <v>17313</v>
      </c>
      <c r="C33" s="2" t="s">
        <v>220</v>
      </c>
      <c r="D33" s="20" t="s">
        <v>287</v>
      </c>
      <c r="E33" s="2" t="s">
        <v>288</v>
      </c>
      <c r="F33" s="5" t="s">
        <v>284</v>
      </c>
      <c r="G33" s="18">
        <v>69.29</v>
      </c>
      <c r="H33" s="18">
        <v>138</v>
      </c>
      <c r="I33" s="22">
        <f t="shared" si="0"/>
        <v>0.497898550724638</v>
      </c>
    </row>
    <row r="34" customHeight="1" spans="1:9">
      <c r="A34" s="5"/>
      <c r="B34" s="19">
        <v>164954</v>
      </c>
      <c r="C34" s="2" t="s">
        <v>220</v>
      </c>
      <c r="D34" s="20" t="s">
        <v>289</v>
      </c>
      <c r="E34" s="2" t="s">
        <v>290</v>
      </c>
      <c r="F34" s="5" t="s">
        <v>284</v>
      </c>
      <c r="G34" s="18">
        <v>32.81</v>
      </c>
      <c r="H34" s="18">
        <v>49.8</v>
      </c>
      <c r="I34" s="22">
        <f t="shared" si="0"/>
        <v>0.341164658634538</v>
      </c>
    </row>
    <row r="35" customHeight="1" spans="1:9">
      <c r="A35" s="5"/>
      <c r="B35" s="19">
        <v>201601</v>
      </c>
      <c r="C35" s="2" t="s">
        <v>220</v>
      </c>
      <c r="D35" s="21" t="s">
        <v>291</v>
      </c>
      <c r="E35" s="2" t="s">
        <v>292</v>
      </c>
      <c r="F35" s="5" t="s">
        <v>293</v>
      </c>
      <c r="G35" s="18">
        <v>43.27</v>
      </c>
      <c r="H35" s="18">
        <v>78</v>
      </c>
      <c r="I35" s="22">
        <f t="shared" si="0"/>
        <v>0.44525641025641</v>
      </c>
    </row>
    <row r="36" customHeight="1" spans="1:9">
      <c r="A36" s="5"/>
      <c r="B36" s="19">
        <v>122009</v>
      </c>
      <c r="C36" s="2" t="s">
        <v>220</v>
      </c>
      <c r="D36" s="20" t="s">
        <v>294</v>
      </c>
      <c r="E36" s="2" t="s">
        <v>295</v>
      </c>
      <c r="F36" s="5" t="s">
        <v>293</v>
      </c>
      <c r="G36" s="18">
        <v>19.19</v>
      </c>
      <c r="H36" s="18">
        <v>24.5</v>
      </c>
      <c r="I36" s="22">
        <f t="shared" ref="I36:I67" si="1">(H36-G36)/H36</f>
        <v>0.216734693877551</v>
      </c>
    </row>
    <row r="37" customHeight="1" spans="1:9">
      <c r="A37" s="5"/>
      <c r="B37" s="19">
        <v>123845</v>
      </c>
      <c r="C37" s="2" t="s">
        <v>220</v>
      </c>
      <c r="D37" s="20" t="s">
        <v>296</v>
      </c>
      <c r="E37" s="2" t="s">
        <v>297</v>
      </c>
      <c r="F37" s="5" t="s">
        <v>293</v>
      </c>
      <c r="G37" s="18">
        <v>29.16</v>
      </c>
      <c r="H37" s="18">
        <v>48</v>
      </c>
      <c r="I37" s="22">
        <f t="shared" si="1"/>
        <v>0.3925</v>
      </c>
    </row>
    <row r="38" customHeight="1" spans="1:9">
      <c r="A38" s="5"/>
      <c r="B38" s="19">
        <v>4897</v>
      </c>
      <c r="C38" s="2" t="s">
        <v>220</v>
      </c>
      <c r="D38" s="20" t="s">
        <v>298</v>
      </c>
      <c r="E38" s="2" t="s">
        <v>299</v>
      </c>
      <c r="F38" s="5" t="s">
        <v>300</v>
      </c>
      <c r="G38" s="18">
        <v>20.32</v>
      </c>
      <c r="H38" s="18">
        <v>22.8</v>
      </c>
      <c r="I38" s="22">
        <f t="shared" si="1"/>
        <v>0.108771929824561</v>
      </c>
    </row>
    <row r="39" customHeight="1" spans="1:9">
      <c r="A39" s="5"/>
      <c r="B39" s="19">
        <v>60203</v>
      </c>
      <c r="C39" s="2" t="s">
        <v>220</v>
      </c>
      <c r="D39" s="20" t="s">
        <v>301</v>
      </c>
      <c r="E39" s="2" t="s">
        <v>302</v>
      </c>
      <c r="F39" s="5" t="s">
        <v>300</v>
      </c>
      <c r="G39" s="18">
        <v>31</v>
      </c>
      <c r="H39" s="18">
        <v>42.8</v>
      </c>
      <c r="I39" s="22">
        <f t="shared" si="1"/>
        <v>0.275700934579439</v>
      </c>
    </row>
    <row r="40" customHeight="1" spans="1:9">
      <c r="A40" s="5"/>
      <c r="B40" s="19">
        <v>16695</v>
      </c>
      <c r="C40" s="2" t="s">
        <v>220</v>
      </c>
      <c r="D40" s="20" t="s">
        <v>303</v>
      </c>
      <c r="E40" s="2" t="s">
        <v>304</v>
      </c>
      <c r="F40" s="5" t="s">
        <v>300</v>
      </c>
      <c r="G40" s="18">
        <v>22.5</v>
      </c>
      <c r="H40" s="18">
        <v>39.8</v>
      </c>
      <c r="I40" s="22">
        <f t="shared" si="1"/>
        <v>0.434673366834171</v>
      </c>
    </row>
    <row r="41" customHeight="1" spans="1:9">
      <c r="A41" s="5"/>
      <c r="B41" s="19">
        <v>74054</v>
      </c>
      <c r="C41" s="2" t="s">
        <v>220</v>
      </c>
      <c r="D41" s="20" t="s">
        <v>305</v>
      </c>
      <c r="E41" s="2" t="s">
        <v>306</v>
      </c>
      <c r="F41" s="5" t="s">
        <v>307</v>
      </c>
      <c r="G41" s="18">
        <v>4.79</v>
      </c>
      <c r="H41" s="18">
        <v>6.5</v>
      </c>
      <c r="I41" s="22">
        <f t="shared" si="1"/>
        <v>0.263076923076923</v>
      </c>
    </row>
    <row r="42" customHeight="1" spans="1:9">
      <c r="A42" s="5"/>
      <c r="B42" s="19">
        <v>1982</v>
      </c>
      <c r="C42" s="2" t="s">
        <v>220</v>
      </c>
      <c r="D42" s="20" t="s">
        <v>308</v>
      </c>
      <c r="E42" s="2" t="s">
        <v>309</v>
      </c>
      <c r="F42" s="5" t="s">
        <v>307</v>
      </c>
      <c r="G42" s="18">
        <v>16.31</v>
      </c>
      <c r="H42" s="18">
        <v>25</v>
      </c>
      <c r="I42" s="22">
        <f t="shared" si="1"/>
        <v>0.3476</v>
      </c>
    </row>
    <row r="43" customHeight="1" spans="1:9">
      <c r="A43" s="5"/>
      <c r="B43" s="19">
        <v>1985</v>
      </c>
      <c r="C43" s="2" t="s">
        <v>220</v>
      </c>
      <c r="D43" s="20" t="s">
        <v>310</v>
      </c>
      <c r="E43" s="2" t="s">
        <v>311</v>
      </c>
      <c r="F43" s="5" t="s">
        <v>307</v>
      </c>
      <c r="G43" s="18">
        <v>36</v>
      </c>
      <c r="H43" s="18">
        <v>50</v>
      </c>
      <c r="I43" s="22">
        <f t="shared" si="1"/>
        <v>0.28</v>
      </c>
    </row>
    <row r="44" customHeight="1" spans="1:9">
      <c r="A44" s="5"/>
      <c r="B44" s="19">
        <v>124081</v>
      </c>
      <c r="C44" s="2" t="s">
        <v>220</v>
      </c>
      <c r="D44" s="20" t="s">
        <v>312</v>
      </c>
      <c r="E44" s="2" t="s">
        <v>313</v>
      </c>
      <c r="F44" s="5" t="s">
        <v>307</v>
      </c>
      <c r="G44" s="18">
        <v>11.61</v>
      </c>
      <c r="H44" s="18">
        <v>24.5</v>
      </c>
      <c r="I44" s="22">
        <f t="shared" si="1"/>
        <v>0.526122448979592</v>
      </c>
    </row>
    <row r="45" customHeight="1" spans="1:9">
      <c r="A45" s="5"/>
      <c r="B45" s="19">
        <v>137812</v>
      </c>
      <c r="C45" s="2" t="s">
        <v>220</v>
      </c>
      <c r="D45" s="20" t="s">
        <v>314</v>
      </c>
      <c r="E45" s="2" t="s">
        <v>315</v>
      </c>
      <c r="F45" s="5" t="s">
        <v>307</v>
      </c>
      <c r="G45" s="18">
        <v>3.23</v>
      </c>
      <c r="H45" s="18">
        <v>6</v>
      </c>
      <c r="I45" s="22">
        <f t="shared" si="1"/>
        <v>0.461666666666667</v>
      </c>
    </row>
    <row r="46" customHeight="1" spans="1:9">
      <c r="A46" s="5"/>
      <c r="B46" s="19">
        <v>154981</v>
      </c>
      <c r="C46" s="2" t="s">
        <v>220</v>
      </c>
      <c r="D46" s="20" t="s">
        <v>316</v>
      </c>
      <c r="E46" s="2" t="s">
        <v>317</v>
      </c>
      <c r="F46" s="5" t="s">
        <v>300</v>
      </c>
      <c r="G46" s="18">
        <v>31.88</v>
      </c>
      <c r="H46" s="18">
        <v>40.44</v>
      </c>
      <c r="I46" s="22">
        <f t="shared" si="1"/>
        <v>0.211671612265084</v>
      </c>
    </row>
    <row r="47" customHeight="1" spans="1:9">
      <c r="A47" s="5"/>
      <c r="B47" s="19">
        <v>43012</v>
      </c>
      <c r="C47" s="2" t="s">
        <v>220</v>
      </c>
      <c r="D47" s="20" t="s">
        <v>318</v>
      </c>
      <c r="E47" s="2" t="s">
        <v>319</v>
      </c>
      <c r="F47" s="5" t="s">
        <v>300</v>
      </c>
      <c r="G47" s="18">
        <v>23.78</v>
      </c>
      <c r="H47" s="18">
        <v>25</v>
      </c>
      <c r="I47" s="22">
        <f t="shared" si="1"/>
        <v>0.0488</v>
      </c>
    </row>
    <row r="48" customHeight="1" spans="1:9">
      <c r="A48" s="5"/>
      <c r="B48" s="19">
        <v>112292</v>
      </c>
      <c r="C48" s="2" t="s">
        <v>220</v>
      </c>
      <c r="D48" s="20" t="s">
        <v>320</v>
      </c>
      <c r="E48" s="2" t="s">
        <v>321</v>
      </c>
      <c r="F48" s="5" t="s">
        <v>322</v>
      </c>
      <c r="G48" s="18">
        <v>35.63</v>
      </c>
      <c r="H48" s="18">
        <v>52.86</v>
      </c>
      <c r="I48" s="22">
        <f t="shared" si="1"/>
        <v>0.325955353764661</v>
      </c>
    </row>
    <row r="49" customHeight="1" spans="1:9">
      <c r="A49" s="5"/>
      <c r="B49" s="19">
        <v>262</v>
      </c>
      <c r="C49" s="2" t="s">
        <v>220</v>
      </c>
      <c r="D49" s="20" t="s">
        <v>323</v>
      </c>
      <c r="E49" s="2" t="s">
        <v>324</v>
      </c>
      <c r="F49" s="5" t="s">
        <v>284</v>
      </c>
      <c r="G49" s="18">
        <v>10.69</v>
      </c>
      <c r="H49" s="18">
        <v>11.9</v>
      </c>
      <c r="I49" s="22">
        <f t="shared" si="1"/>
        <v>0.101680672268908</v>
      </c>
    </row>
    <row r="50" customHeight="1" spans="1:9">
      <c r="A50" s="5"/>
      <c r="B50" s="19">
        <v>99818</v>
      </c>
      <c r="C50" s="2" t="s">
        <v>220</v>
      </c>
      <c r="D50" s="20" t="s">
        <v>325</v>
      </c>
      <c r="E50" s="2" t="s">
        <v>326</v>
      </c>
      <c r="F50" s="5" t="s">
        <v>284</v>
      </c>
      <c r="G50" s="18">
        <v>18.16</v>
      </c>
      <c r="H50" s="18">
        <v>23.5</v>
      </c>
      <c r="I50" s="22">
        <f t="shared" si="1"/>
        <v>0.227234042553191</v>
      </c>
    </row>
    <row r="51" customHeight="1" spans="1:9">
      <c r="A51" s="5"/>
      <c r="B51" s="19">
        <v>11968</v>
      </c>
      <c r="C51" s="2" t="s">
        <v>220</v>
      </c>
      <c r="D51" s="20" t="s">
        <v>327</v>
      </c>
      <c r="E51" s="2" t="s">
        <v>328</v>
      </c>
      <c r="F51" s="5" t="s">
        <v>284</v>
      </c>
      <c r="G51" s="18">
        <v>37.8</v>
      </c>
      <c r="H51" s="18">
        <v>65.66</v>
      </c>
      <c r="I51" s="22">
        <f t="shared" si="1"/>
        <v>0.424307036247335</v>
      </c>
    </row>
    <row r="52" customHeight="1" spans="1:9">
      <c r="A52" s="5"/>
      <c r="B52" s="19">
        <v>48008</v>
      </c>
      <c r="C52" s="2" t="s">
        <v>220</v>
      </c>
      <c r="D52" s="20" t="s">
        <v>329</v>
      </c>
      <c r="E52" s="2" t="s">
        <v>330</v>
      </c>
      <c r="F52" s="5" t="s">
        <v>300</v>
      </c>
      <c r="G52" s="18">
        <v>33.12</v>
      </c>
      <c r="H52" s="18">
        <v>54</v>
      </c>
      <c r="I52" s="22">
        <f t="shared" si="1"/>
        <v>0.386666666666667</v>
      </c>
    </row>
    <row r="53" customHeight="1" spans="1:9">
      <c r="A53" s="5"/>
      <c r="B53" s="19">
        <v>958</v>
      </c>
      <c r="C53" s="2" t="s">
        <v>220</v>
      </c>
      <c r="D53" s="20" t="s">
        <v>331</v>
      </c>
      <c r="E53" s="2" t="s">
        <v>332</v>
      </c>
      <c r="F53" s="5" t="s">
        <v>300</v>
      </c>
      <c r="G53" s="18">
        <v>22.6</v>
      </c>
      <c r="H53" s="18">
        <v>28</v>
      </c>
      <c r="I53" s="22">
        <f t="shared" si="1"/>
        <v>0.192857142857143</v>
      </c>
    </row>
    <row r="54" customHeight="1" spans="1:9">
      <c r="A54" s="5"/>
      <c r="B54" s="19">
        <v>12200</v>
      </c>
      <c r="C54" s="2" t="s">
        <v>220</v>
      </c>
      <c r="D54" s="20" t="s">
        <v>333</v>
      </c>
      <c r="E54" s="2" t="s">
        <v>334</v>
      </c>
      <c r="F54" s="5" t="s">
        <v>300</v>
      </c>
      <c r="G54" s="18">
        <v>29.78</v>
      </c>
      <c r="H54" s="18">
        <v>45</v>
      </c>
      <c r="I54" s="22">
        <f t="shared" si="1"/>
        <v>0.338222222222222</v>
      </c>
    </row>
    <row r="55" customHeight="1" spans="1:9">
      <c r="A55" s="5"/>
      <c r="B55" s="19">
        <v>148774</v>
      </c>
      <c r="C55" s="2" t="s">
        <v>220</v>
      </c>
      <c r="D55" s="20" t="s">
        <v>335</v>
      </c>
      <c r="E55" s="2" t="s">
        <v>336</v>
      </c>
      <c r="F55" s="5" t="s">
        <v>284</v>
      </c>
      <c r="G55" s="18">
        <v>25.36</v>
      </c>
      <c r="H55" s="18">
        <v>32.8</v>
      </c>
      <c r="I55" s="22">
        <f t="shared" si="1"/>
        <v>0.226829268292683</v>
      </c>
    </row>
    <row r="56" customHeight="1" spans="1:9">
      <c r="A56" s="5"/>
      <c r="B56" s="19">
        <v>12861</v>
      </c>
      <c r="C56" s="2" t="s">
        <v>220</v>
      </c>
      <c r="D56" s="20" t="s">
        <v>337</v>
      </c>
      <c r="E56" s="2" t="s">
        <v>338</v>
      </c>
      <c r="F56" s="5" t="s">
        <v>284</v>
      </c>
      <c r="G56" s="18">
        <v>31.36</v>
      </c>
      <c r="H56" s="18">
        <v>38.8</v>
      </c>
      <c r="I56" s="22">
        <f t="shared" si="1"/>
        <v>0.191752577319588</v>
      </c>
    </row>
    <row r="57" customHeight="1" spans="1:9">
      <c r="A57" s="5"/>
      <c r="B57" s="19">
        <v>148772</v>
      </c>
      <c r="C57" s="2" t="s">
        <v>220</v>
      </c>
      <c r="D57" s="20" t="s">
        <v>339</v>
      </c>
      <c r="E57" s="2" t="s">
        <v>340</v>
      </c>
      <c r="F57" s="5" t="s">
        <v>284</v>
      </c>
      <c r="G57" s="18">
        <v>19.71</v>
      </c>
      <c r="H57" s="18">
        <v>24.9</v>
      </c>
      <c r="I57" s="22">
        <f t="shared" si="1"/>
        <v>0.208433734939759</v>
      </c>
    </row>
    <row r="58" customHeight="1" spans="1:9">
      <c r="A58" s="5"/>
      <c r="B58" s="19">
        <v>10547</v>
      </c>
      <c r="C58" s="2" t="s">
        <v>220</v>
      </c>
      <c r="D58" s="20" t="s">
        <v>341</v>
      </c>
      <c r="E58" s="2" t="s">
        <v>342</v>
      </c>
      <c r="F58" s="5" t="s">
        <v>284</v>
      </c>
      <c r="G58" s="18">
        <v>22.08</v>
      </c>
      <c r="H58" s="18">
        <v>38.8</v>
      </c>
      <c r="I58" s="22">
        <f t="shared" si="1"/>
        <v>0.430927835051546</v>
      </c>
    </row>
    <row r="59" customHeight="1" spans="1:9">
      <c r="A59" s="5"/>
      <c r="B59" s="19">
        <v>877</v>
      </c>
      <c r="C59" s="2" t="s">
        <v>220</v>
      </c>
      <c r="D59" s="20" t="s">
        <v>343</v>
      </c>
      <c r="E59" s="2" t="s">
        <v>344</v>
      </c>
      <c r="F59" s="5" t="s">
        <v>284</v>
      </c>
      <c r="G59" s="18">
        <v>19.77</v>
      </c>
      <c r="H59" s="18">
        <v>22</v>
      </c>
      <c r="I59" s="22">
        <f t="shared" si="1"/>
        <v>0.101363636363636</v>
      </c>
    </row>
    <row r="60" customHeight="1" spans="1:9">
      <c r="A60" s="5"/>
      <c r="B60" s="19">
        <v>148745</v>
      </c>
      <c r="C60" s="2" t="s">
        <v>220</v>
      </c>
      <c r="D60" s="20" t="s">
        <v>345</v>
      </c>
      <c r="E60" s="2" t="s">
        <v>346</v>
      </c>
      <c r="F60" s="5" t="s">
        <v>284</v>
      </c>
      <c r="G60" s="18">
        <v>22.16</v>
      </c>
      <c r="H60" s="18">
        <v>32.8</v>
      </c>
      <c r="I60" s="22">
        <f t="shared" si="1"/>
        <v>0.324390243902439</v>
      </c>
    </row>
    <row r="61" customHeight="1" spans="1:9">
      <c r="A61" s="5"/>
      <c r="B61" s="19">
        <v>7303</v>
      </c>
      <c r="C61" s="2" t="s">
        <v>220</v>
      </c>
      <c r="D61" s="20" t="s">
        <v>347</v>
      </c>
      <c r="E61" s="2" t="s">
        <v>348</v>
      </c>
      <c r="F61" s="5" t="s">
        <v>284</v>
      </c>
      <c r="G61" s="18">
        <v>30.72</v>
      </c>
      <c r="H61" s="18">
        <v>38.8</v>
      </c>
      <c r="I61" s="22">
        <f t="shared" si="1"/>
        <v>0.208247422680412</v>
      </c>
    </row>
    <row r="62" customHeight="1" spans="1:9">
      <c r="A62" s="5"/>
      <c r="B62" s="19">
        <v>265</v>
      </c>
      <c r="C62" s="2" t="s">
        <v>220</v>
      </c>
      <c r="D62" s="20" t="s">
        <v>349</v>
      </c>
      <c r="E62" s="2" t="s">
        <v>350</v>
      </c>
      <c r="F62" s="5" t="s">
        <v>300</v>
      </c>
      <c r="G62" s="18">
        <v>21.24</v>
      </c>
      <c r="H62" s="18">
        <v>25</v>
      </c>
      <c r="I62" s="22">
        <f t="shared" si="1"/>
        <v>0.1504</v>
      </c>
    </row>
    <row r="63" customHeight="1" spans="1:9">
      <c r="A63" s="5"/>
      <c r="B63" s="19">
        <v>105457</v>
      </c>
      <c r="C63" s="2" t="s">
        <v>220</v>
      </c>
      <c r="D63" s="20" t="s">
        <v>351</v>
      </c>
      <c r="E63" s="2" t="s">
        <v>352</v>
      </c>
      <c r="F63" s="5" t="s">
        <v>300</v>
      </c>
      <c r="G63" s="18">
        <v>24.96</v>
      </c>
      <c r="H63" s="18">
        <v>31.8</v>
      </c>
      <c r="I63" s="22">
        <f t="shared" si="1"/>
        <v>0.215094339622641</v>
      </c>
    </row>
    <row r="64" customHeight="1" spans="1:9">
      <c r="A64" s="5"/>
      <c r="B64" s="19">
        <v>167779</v>
      </c>
      <c r="C64" s="2" t="s">
        <v>220</v>
      </c>
      <c r="D64" s="20" t="s">
        <v>353</v>
      </c>
      <c r="E64" s="2" t="s">
        <v>354</v>
      </c>
      <c r="F64" s="5" t="s">
        <v>307</v>
      </c>
      <c r="G64" s="18">
        <v>5.17</v>
      </c>
      <c r="H64" s="18">
        <v>14.8</v>
      </c>
      <c r="I64" s="22">
        <f t="shared" si="1"/>
        <v>0.650675675675676</v>
      </c>
    </row>
    <row r="65" customHeight="1" spans="1:9">
      <c r="A65" s="5" t="s">
        <v>355</v>
      </c>
      <c r="B65" s="2">
        <v>171499</v>
      </c>
      <c r="C65" s="2" t="s">
        <v>220</v>
      </c>
      <c r="D65" s="2" t="str">
        <f>VLOOKUP(B:B,[1]分类定位明细!$A:$B,2,0)</f>
        <v>肠炎宁片</v>
      </c>
      <c r="E65" s="2" t="s">
        <v>356</v>
      </c>
      <c r="F65" s="5" t="s">
        <v>357</v>
      </c>
      <c r="G65" s="18">
        <v>21.31</v>
      </c>
      <c r="H65" s="18">
        <v>44.8</v>
      </c>
      <c r="I65" s="22">
        <f t="shared" si="1"/>
        <v>0.524330357142857</v>
      </c>
    </row>
    <row r="66" customHeight="1" spans="1:9">
      <c r="A66" s="5"/>
      <c r="B66" s="2">
        <v>155108</v>
      </c>
      <c r="C66" s="2" t="s">
        <v>220</v>
      </c>
      <c r="D66" s="2" t="str">
        <f>VLOOKUP(B:B,[1]分类定位明细!$A:$B,2,0)</f>
        <v>复方鱼腥草合剂</v>
      </c>
      <c r="E66" s="2" t="s">
        <v>358</v>
      </c>
      <c r="F66" s="5" t="s">
        <v>359</v>
      </c>
      <c r="G66" s="18">
        <v>17.71</v>
      </c>
      <c r="H66" s="18">
        <v>45</v>
      </c>
      <c r="I66" s="22">
        <f t="shared" si="1"/>
        <v>0.606444444444444</v>
      </c>
    </row>
    <row r="67" customHeight="1" spans="1:9">
      <c r="A67" s="5"/>
      <c r="B67" s="2">
        <v>170191</v>
      </c>
      <c r="C67" s="2" t="s">
        <v>220</v>
      </c>
      <c r="D67" s="2" t="str">
        <f>VLOOKUP(B:B,[1]分类定位明细!$A:$B,2,0)</f>
        <v>奥美拉唑肠溶胶囊</v>
      </c>
      <c r="E67" s="2" t="s">
        <v>360</v>
      </c>
      <c r="F67" s="5" t="s">
        <v>361</v>
      </c>
      <c r="G67" s="18">
        <v>20.5</v>
      </c>
      <c r="H67" s="18">
        <v>48</v>
      </c>
      <c r="I67" s="22">
        <f t="shared" si="1"/>
        <v>0.572916666666667</v>
      </c>
    </row>
    <row r="68" customHeight="1" spans="1:9">
      <c r="A68" s="5"/>
      <c r="B68" s="2">
        <v>243904</v>
      </c>
      <c r="C68" s="2" t="s">
        <v>220</v>
      </c>
      <c r="D68" s="2" t="str">
        <f>VLOOKUP(B:B,[1]分类定位明细!$A:$B,2,0)</f>
        <v>奥美拉唑肠溶胶囊</v>
      </c>
      <c r="E68" s="2" t="s">
        <v>362</v>
      </c>
      <c r="F68" s="5" t="s">
        <v>361</v>
      </c>
      <c r="G68" s="18">
        <v>19.2</v>
      </c>
      <c r="H68" s="18">
        <v>58</v>
      </c>
      <c r="I68" s="22">
        <f t="shared" ref="I68:I99" si="2">(H68-G68)/H68</f>
        <v>0.668965517241379</v>
      </c>
    </row>
    <row r="69" customHeight="1" spans="1:9">
      <c r="A69" s="5" t="s">
        <v>73</v>
      </c>
      <c r="B69" s="2">
        <v>159558</v>
      </c>
      <c r="C69" s="2" t="s">
        <v>220</v>
      </c>
      <c r="D69" s="2" t="str">
        <f>VLOOKUP(B:B,[1]分类定位明细!$A:$B,2,0)</f>
        <v>复方樟脑乳膏</v>
      </c>
      <c r="E69" s="2" t="s">
        <v>363</v>
      </c>
      <c r="F69" s="5" t="s">
        <v>364</v>
      </c>
      <c r="G69" s="18">
        <v>11.7</v>
      </c>
      <c r="H69" s="18">
        <v>39.8</v>
      </c>
      <c r="I69" s="22">
        <f t="shared" si="2"/>
        <v>0.706030150753769</v>
      </c>
    </row>
    <row r="70" customHeight="1" spans="1:9">
      <c r="A70" s="5"/>
      <c r="B70" s="2">
        <v>75043</v>
      </c>
      <c r="C70" s="2" t="s">
        <v>220</v>
      </c>
      <c r="D70" s="2" t="str">
        <f>VLOOKUP(B:B,[1]分类定位明细!$A:$B,2,0)</f>
        <v>盐酸左西替利嗪口服溶液</v>
      </c>
      <c r="E70" s="2" t="s">
        <v>365</v>
      </c>
      <c r="F70" s="5" t="s">
        <v>364</v>
      </c>
      <c r="G70" s="18">
        <v>16.38</v>
      </c>
      <c r="H70" s="18">
        <v>23.5</v>
      </c>
      <c r="I70" s="22">
        <f t="shared" si="2"/>
        <v>0.302978723404255</v>
      </c>
    </row>
    <row r="71" customHeight="1" spans="1:9">
      <c r="A71" s="5"/>
      <c r="B71" s="2">
        <v>148416</v>
      </c>
      <c r="C71" s="2" t="s">
        <v>220</v>
      </c>
      <c r="D71" s="2" t="str">
        <f>VLOOKUP(B:B,[1]分类定位明细!$A:$B,2,0)</f>
        <v>地奈德乳膏</v>
      </c>
      <c r="E71" s="2" t="s">
        <v>366</v>
      </c>
      <c r="F71" s="5" t="s">
        <v>364</v>
      </c>
      <c r="G71" s="18">
        <v>20</v>
      </c>
      <c r="H71" s="18">
        <v>36.8</v>
      </c>
      <c r="I71" s="22">
        <f t="shared" si="2"/>
        <v>0.456521739130435</v>
      </c>
    </row>
    <row r="72" customHeight="1" spans="1:9">
      <c r="A72" s="5" t="s">
        <v>367</v>
      </c>
      <c r="B72" s="23">
        <v>221858</v>
      </c>
      <c r="C72" s="2" t="s">
        <v>220</v>
      </c>
      <c r="D72" s="23" t="s">
        <v>368</v>
      </c>
      <c r="E72" s="2" t="s">
        <v>369</v>
      </c>
      <c r="F72" s="5" t="s">
        <v>370</v>
      </c>
      <c r="G72" s="18">
        <v>69</v>
      </c>
      <c r="H72" s="18">
        <v>138</v>
      </c>
      <c r="I72" s="22">
        <f t="shared" si="2"/>
        <v>0.5</v>
      </c>
    </row>
    <row r="73" customHeight="1" spans="1:9">
      <c r="A73" s="5"/>
      <c r="B73" s="24">
        <v>101715</v>
      </c>
      <c r="C73" s="2" t="s">
        <v>220</v>
      </c>
      <c r="D73" s="23" t="s">
        <v>371</v>
      </c>
      <c r="E73" s="2" t="s">
        <v>372</v>
      </c>
      <c r="F73" s="5" t="s">
        <v>373</v>
      </c>
      <c r="G73" s="18">
        <v>292.1</v>
      </c>
      <c r="H73" s="18">
        <v>398</v>
      </c>
      <c r="I73" s="22">
        <f t="shared" si="2"/>
        <v>0.26608040201005</v>
      </c>
    </row>
    <row r="74" customHeight="1" spans="1:9">
      <c r="A74" s="5"/>
      <c r="B74" s="24">
        <v>101716</v>
      </c>
      <c r="C74" s="2" t="s">
        <v>220</v>
      </c>
      <c r="D74" s="23" t="s">
        <v>371</v>
      </c>
      <c r="E74" s="2" t="s">
        <v>374</v>
      </c>
      <c r="F74" s="5" t="s">
        <v>373</v>
      </c>
      <c r="G74" s="18">
        <v>82.1</v>
      </c>
      <c r="H74" s="18">
        <v>115</v>
      </c>
      <c r="I74" s="22">
        <f t="shared" si="2"/>
        <v>0.286086956521739</v>
      </c>
    </row>
    <row r="75" customHeight="1" spans="1:9">
      <c r="A75" s="5"/>
      <c r="B75" s="24">
        <v>117756</v>
      </c>
      <c r="C75" s="2" t="s">
        <v>220</v>
      </c>
      <c r="D75" s="23" t="s">
        <v>371</v>
      </c>
      <c r="E75" s="2" t="s">
        <v>375</v>
      </c>
      <c r="F75" s="5" t="s">
        <v>373</v>
      </c>
      <c r="G75" s="18">
        <v>538.5</v>
      </c>
      <c r="H75" s="18">
        <v>830</v>
      </c>
      <c r="I75" s="22">
        <f t="shared" si="2"/>
        <v>0.351204819277108</v>
      </c>
    </row>
    <row r="76" customHeight="1" spans="1:9">
      <c r="A76" s="5"/>
      <c r="B76" s="24">
        <v>141310</v>
      </c>
      <c r="C76" s="2" t="s">
        <v>220</v>
      </c>
      <c r="D76" s="23" t="s">
        <v>371</v>
      </c>
      <c r="E76" s="2" t="s">
        <v>376</v>
      </c>
      <c r="F76" s="5" t="s">
        <v>373</v>
      </c>
      <c r="G76" s="18">
        <v>533</v>
      </c>
      <c r="H76" s="18">
        <v>880</v>
      </c>
      <c r="I76" s="22">
        <f t="shared" si="2"/>
        <v>0.394318181818182</v>
      </c>
    </row>
    <row r="77" customHeight="1" spans="1:9">
      <c r="A77" s="5"/>
      <c r="B77" s="25">
        <v>190275</v>
      </c>
      <c r="C77" s="2" t="s">
        <v>220</v>
      </c>
      <c r="D77" s="23" t="s">
        <v>377</v>
      </c>
      <c r="E77" s="2" t="s">
        <v>269</v>
      </c>
      <c r="F77" s="5" t="s">
        <v>378</v>
      </c>
      <c r="G77" s="18">
        <v>323.7</v>
      </c>
      <c r="H77" s="18">
        <v>498</v>
      </c>
      <c r="I77" s="22">
        <f t="shared" si="2"/>
        <v>0.35</v>
      </c>
    </row>
    <row r="78" customHeight="1" spans="1:9">
      <c r="A78" s="5"/>
      <c r="B78" s="25">
        <v>173081</v>
      </c>
      <c r="C78" s="2" t="s">
        <v>220</v>
      </c>
      <c r="D78" s="23" t="s">
        <v>379</v>
      </c>
      <c r="E78" s="2" t="s">
        <v>380</v>
      </c>
      <c r="F78" s="5" t="s">
        <v>378</v>
      </c>
      <c r="G78" s="18">
        <v>94.5</v>
      </c>
      <c r="H78" s="18">
        <v>146</v>
      </c>
      <c r="I78" s="22">
        <f t="shared" si="2"/>
        <v>0.352739726027397</v>
      </c>
    </row>
    <row r="79" customHeight="1" spans="1:9">
      <c r="A79" s="5"/>
      <c r="B79" s="25">
        <v>173080</v>
      </c>
      <c r="C79" s="2" t="s">
        <v>220</v>
      </c>
      <c r="D79" s="23" t="s">
        <v>379</v>
      </c>
      <c r="E79" s="2" t="s">
        <v>269</v>
      </c>
      <c r="F79" s="5" t="s">
        <v>378</v>
      </c>
      <c r="G79" s="18">
        <v>141</v>
      </c>
      <c r="H79" s="18">
        <v>218</v>
      </c>
      <c r="I79" s="22">
        <f t="shared" si="2"/>
        <v>0.353211009174312</v>
      </c>
    </row>
    <row r="80" customHeight="1" spans="1:9">
      <c r="A80" s="5"/>
      <c r="B80" s="25">
        <v>168327</v>
      </c>
      <c r="C80" s="2" t="s">
        <v>220</v>
      </c>
      <c r="D80" s="23" t="s">
        <v>381</v>
      </c>
      <c r="E80" s="2" t="s">
        <v>382</v>
      </c>
      <c r="F80" s="5" t="s">
        <v>248</v>
      </c>
      <c r="G80" s="18">
        <v>165</v>
      </c>
      <c r="H80" s="18">
        <v>248</v>
      </c>
      <c r="I80" s="22">
        <f t="shared" si="2"/>
        <v>0.334677419354839</v>
      </c>
    </row>
    <row r="81" customHeight="1" spans="1:9">
      <c r="A81" s="5"/>
      <c r="B81" s="25">
        <v>54353</v>
      </c>
      <c r="C81" s="2" t="s">
        <v>220</v>
      </c>
      <c r="D81" s="23" t="s">
        <v>383</v>
      </c>
      <c r="E81" s="2" t="s">
        <v>321</v>
      </c>
      <c r="F81" s="5" t="s">
        <v>384</v>
      </c>
      <c r="G81" s="18">
        <v>28.2</v>
      </c>
      <c r="H81" s="18">
        <v>42.6</v>
      </c>
      <c r="I81" s="22">
        <f t="shared" si="2"/>
        <v>0.338028169014085</v>
      </c>
    </row>
    <row r="82" customHeight="1" spans="1:9">
      <c r="A82" s="5" t="s">
        <v>75</v>
      </c>
      <c r="B82" s="2">
        <v>131284</v>
      </c>
      <c r="C82" s="2" t="s">
        <v>220</v>
      </c>
      <c r="D82" s="2" t="s">
        <v>385</v>
      </c>
      <c r="E82" s="2" t="s">
        <v>386</v>
      </c>
      <c r="F82" s="5" t="s">
        <v>387</v>
      </c>
      <c r="G82" s="18">
        <v>137.5</v>
      </c>
      <c r="H82" s="18">
        <v>275</v>
      </c>
      <c r="I82" s="22">
        <f t="shared" si="2"/>
        <v>0.5</v>
      </c>
    </row>
    <row r="83" customHeight="1" spans="1:9">
      <c r="A83" s="5"/>
      <c r="B83" s="2">
        <v>137250</v>
      </c>
      <c r="C83" s="2" t="s">
        <v>220</v>
      </c>
      <c r="D83" s="2" t="s">
        <v>388</v>
      </c>
      <c r="E83" s="2" t="s">
        <v>389</v>
      </c>
      <c r="F83" s="5" t="s">
        <v>387</v>
      </c>
      <c r="G83" s="18">
        <v>109.45</v>
      </c>
      <c r="H83" s="18">
        <v>192</v>
      </c>
      <c r="I83" s="22">
        <f t="shared" si="2"/>
        <v>0.429947916666667</v>
      </c>
    </row>
    <row r="84" customHeight="1" spans="1:9">
      <c r="A84" s="5"/>
      <c r="B84" s="2">
        <v>201264</v>
      </c>
      <c r="C84" s="2" t="s">
        <v>220</v>
      </c>
      <c r="D84" s="2" t="s">
        <v>390</v>
      </c>
      <c r="E84" s="2" t="s">
        <v>391</v>
      </c>
      <c r="F84" s="5" t="s">
        <v>387</v>
      </c>
      <c r="G84" s="18">
        <v>147.4</v>
      </c>
      <c r="H84" s="18">
        <v>283.89</v>
      </c>
      <c r="I84" s="22">
        <f t="shared" si="2"/>
        <v>0.480784811018352</v>
      </c>
    </row>
    <row r="85" customHeight="1" spans="1:9">
      <c r="A85" s="5"/>
      <c r="B85" s="2">
        <v>201495</v>
      </c>
      <c r="C85" s="2" t="s">
        <v>220</v>
      </c>
      <c r="D85" s="2" t="s">
        <v>392</v>
      </c>
      <c r="E85" s="2" t="s">
        <v>393</v>
      </c>
      <c r="F85" s="5" t="s">
        <v>387</v>
      </c>
      <c r="G85" s="18">
        <v>149.67</v>
      </c>
      <c r="H85" s="18">
        <v>294.33</v>
      </c>
      <c r="I85" s="22">
        <f t="shared" si="2"/>
        <v>0.491489144837427</v>
      </c>
    </row>
    <row r="86" customHeight="1" spans="1:9">
      <c r="A86" s="5" t="s">
        <v>394</v>
      </c>
      <c r="B86" s="26">
        <v>214782</v>
      </c>
      <c r="C86" s="2" t="s">
        <v>220</v>
      </c>
      <c r="D86" s="27" t="s">
        <v>395</v>
      </c>
      <c r="E86" s="2" t="s">
        <v>396</v>
      </c>
      <c r="F86" s="5" t="s">
        <v>397</v>
      </c>
      <c r="G86" s="18">
        <v>160.8</v>
      </c>
      <c r="H86" s="18">
        <v>268</v>
      </c>
      <c r="I86" s="22">
        <f t="shared" si="2"/>
        <v>0.4</v>
      </c>
    </row>
    <row r="87" customHeight="1" spans="1:9">
      <c r="A87" s="5"/>
      <c r="B87" s="26">
        <v>214783</v>
      </c>
      <c r="C87" s="2" t="s">
        <v>220</v>
      </c>
      <c r="D87" s="27" t="s">
        <v>398</v>
      </c>
      <c r="E87" s="2" t="s">
        <v>399</v>
      </c>
      <c r="F87" s="5" t="s">
        <v>397</v>
      </c>
      <c r="G87" s="18">
        <v>178.8</v>
      </c>
      <c r="H87" s="18">
        <v>298</v>
      </c>
      <c r="I87" s="22">
        <f t="shared" si="2"/>
        <v>0.4</v>
      </c>
    </row>
    <row r="88" customHeight="1" spans="1:9">
      <c r="A88" s="5"/>
      <c r="B88" s="26">
        <v>185353</v>
      </c>
      <c r="C88" s="2" t="s">
        <v>220</v>
      </c>
      <c r="D88" s="27" t="s">
        <v>400</v>
      </c>
      <c r="E88" s="2" t="s">
        <v>401</v>
      </c>
      <c r="F88" s="5" t="s">
        <v>397</v>
      </c>
      <c r="G88" s="18">
        <v>130.8</v>
      </c>
      <c r="H88" s="18">
        <v>218</v>
      </c>
      <c r="I88" s="22">
        <f t="shared" si="2"/>
        <v>0.4</v>
      </c>
    </row>
    <row r="89" customHeight="1" spans="1:9">
      <c r="A89" s="5"/>
      <c r="B89" s="26">
        <v>150095</v>
      </c>
      <c r="C89" s="2" t="s">
        <v>220</v>
      </c>
      <c r="D89" s="27" t="s">
        <v>402</v>
      </c>
      <c r="E89" s="2" t="s">
        <v>399</v>
      </c>
      <c r="F89" s="5" t="s">
        <v>397</v>
      </c>
      <c r="G89" s="18">
        <v>232.8</v>
      </c>
      <c r="H89" s="18">
        <v>388</v>
      </c>
      <c r="I89" s="22">
        <f t="shared" si="2"/>
        <v>0.4</v>
      </c>
    </row>
    <row r="90" customHeight="1" spans="1:9">
      <c r="A90" s="5"/>
      <c r="B90" s="26">
        <v>150096</v>
      </c>
      <c r="C90" s="2" t="s">
        <v>220</v>
      </c>
      <c r="D90" s="27" t="s">
        <v>403</v>
      </c>
      <c r="E90" s="2" t="s">
        <v>396</v>
      </c>
      <c r="F90" s="5" t="s">
        <v>397</v>
      </c>
      <c r="G90" s="18">
        <v>172.8</v>
      </c>
      <c r="H90" s="18">
        <v>288</v>
      </c>
      <c r="I90" s="22">
        <f t="shared" si="2"/>
        <v>0.4</v>
      </c>
    </row>
    <row r="91" customHeight="1" spans="1:9">
      <c r="A91" s="5"/>
      <c r="B91" s="26">
        <v>150098</v>
      </c>
      <c r="C91" s="2" t="s">
        <v>220</v>
      </c>
      <c r="D91" s="27" t="s">
        <v>404</v>
      </c>
      <c r="E91" s="2" t="s">
        <v>399</v>
      </c>
      <c r="F91" s="5" t="s">
        <v>397</v>
      </c>
      <c r="G91" s="18">
        <v>227.8</v>
      </c>
      <c r="H91" s="18">
        <v>328</v>
      </c>
      <c r="I91" s="22">
        <f t="shared" si="2"/>
        <v>0.305487804878049</v>
      </c>
    </row>
    <row r="92" customHeight="1" spans="1:9">
      <c r="A92" s="5"/>
      <c r="B92" s="26">
        <v>181291</v>
      </c>
      <c r="C92" s="2" t="s">
        <v>220</v>
      </c>
      <c r="D92" s="27" t="s">
        <v>405</v>
      </c>
      <c r="E92" s="2" t="s">
        <v>399</v>
      </c>
      <c r="F92" s="5" t="s">
        <v>397</v>
      </c>
      <c r="G92" s="18">
        <v>253.3</v>
      </c>
      <c r="H92" s="18">
        <v>298</v>
      </c>
      <c r="I92" s="22">
        <f t="shared" si="2"/>
        <v>0.15</v>
      </c>
    </row>
    <row r="93" customHeight="1" spans="1:9">
      <c r="A93" s="5"/>
      <c r="B93" s="26">
        <v>181288</v>
      </c>
      <c r="C93" s="2" t="s">
        <v>220</v>
      </c>
      <c r="D93" s="27" t="s">
        <v>406</v>
      </c>
      <c r="E93" s="2" t="s">
        <v>290</v>
      </c>
      <c r="F93" s="5" t="s">
        <v>397</v>
      </c>
      <c r="G93" s="18">
        <v>176.8</v>
      </c>
      <c r="H93" s="18">
        <v>208</v>
      </c>
      <c r="I93" s="22">
        <f t="shared" si="2"/>
        <v>0.15</v>
      </c>
    </row>
    <row r="94" customHeight="1" spans="1:9">
      <c r="A94" s="5"/>
      <c r="B94" s="26">
        <v>181289</v>
      </c>
      <c r="C94" s="2" t="s">
        <v>220</v>
      </c>
      <c r="D94" s="27" t="s">
        <v>407</v>
      </c>
      <c r="E94" s="2" t="s">
        <v>269</v>
      </c>
      <c r="F94" s="5" t="s">
        <v>397</v>
      </c>
      <c r="G94" s="18">
        <v>202.3</v>
      </c>
      <c r="H94" s="18">
        <v>238</v>
      </c>
      <c r="I94" s="22">
        <f t="shared" si="2"/>
        <v>0.15</v>
      </c>
    </row>
    <row r="95" customHeight="1" spans="1:9">
      <c r="A95" s="5"/>
      <c r="B95" s="26">
        <v>181290</v>
      </c>
      <c r="C95" s="2" t="s">
        <v>220</v>
      </c>
      <c r="D95" s="27" t="s">
        <v>408</v>
      </c>
      <c r="E95" s="2" t="s">
        <v>269</v>
      </c>
      <c r="F95" s="5" t="s">
        <v>397</v>
      </c>
      <c r="G95" s="18">
        <v>202.3</v>
      </c>
      <c r="H95" s="18">
        <v>238</v>
      </c>
      <c r="I95" s="22">
        <f t="shared" si="2"/>
        <v>0.15</v>
      </c>
    </row>
    <row r="96" customHeight="1" spans="1:9">
      <c r="A96" s="5"/>
      <c r="B96" s="26">
        <v>89062</v>
      </c>
      <c r="C96" s="2" t="s">
        <v>220</v>
      </c>
      <c r="D96" s="27" t="s">
        <v>409</v>
      </c>
      <c r="E96" s="2" t="s">
        <v>396</v>
      </c>
      <c r="F96" s="5" t="s">
        <v>397</v>
      </c>
      <c r="G96" s="18">
        <v>154.8</v>
      </c>
      <c r="H96" s="18">
        <v>258</v>
      </c>
      <c r="I96" s="22">
        <f t="shared" si="2"/>
        <v>0.4</v>
      </c>
    </row>
    <row r="97" customHeight="1" spans="1:9">
      <c r="A97" s="5"/>
      <c r="B97" s="26">
        <v>150091</v>
      </c>
      <c r="C97" s="2" t="s">
        <v>220</v>
      </c>
      <c r="D97" s="27" t="s">
        <v>410</v>
      </c>
      <c r="E97" s="2" t="s">
        <v>269</v>
      </c>
      <c r="F97" s="5" t="s">
        <v>397</v>
      </c>
      <c r="G97" s="18">
        <v>52.8</v>
      </c>
      <c r="H97" s="18">
        <v>88</v>
      </c>
      <c r="I97" s="22">
        <f t="shared" si="2"/>
        <v>0.4</v>
      </c>
    </row>
    <row r="98" customHeight="1" spans="1:9">
      <c r="A98" s="5"/>
      <c r="B98" s="26">
        <v>150090</v>
      </c>
      <c r="C98" s="2" t="s">
        <v>220</v>
      </c>
      <c r="D98" s="27" t="s">
        <v>410</v>
      </c>
      <c r="E98" s="2" t="s">
        <v>396</v>
      </c>
      <c r="F98" s="5" t="s">
        <v>397</v>
      </c>
      <c r="G98" s="18">
        <v>227.8</v>
      </c>
      <c r="H98" s="18">
        <v>268</v>
      </c>
      <c r="I98" s="22">
        <f t="shared" si="2"/>
        <v>0.15</v>
      </c>
    </row>
    <row r="99" customHeight="1" spans="1:9">
      <c r="A99" s="5"/>
      <c r="B99" s="26">
        <v>150092</v>
      </c>
      <c r="C99" s="2" t="s">
        <v>220</v>
      </c>
      <c r="D99" s="27" t="s">
        <v>411</v>
      </c>
      <c r="E99" s="2" t="s">
        <v>412</v>
      </c>
      <c r="F99" s="5" t="s">
        <v>397</v>
      </c>
      <c r="G99" s="18">
        <v>142.8</v>
      </c>
      <c r="H99" s="18">
        <v>168</v>
      </c>
      <c r="I99" s="22">
        <f t="shared" si="2"/>
        <v>0.15</v>
      </c>
    </row>
    <row r="100" customHeight="1" spans="1:9">
      <c r="A100" s="5"/>
      <c r="B100" s="26">
        <v>150089</v>
      </c>
      <c r="C100" s="2" t="s">
        <v>220</v>
      </c>
      <c r="D100" s="27" t="s">
        <v>413</v>
      </c>
      <c r="E100" s="2" t="s">
        <v>414</v>
      </c>
      <c r="F100" s="5" t="s">
        <v>397</v>
      </c>
      <c r="G100" s="18">
        <v>112.8</v>
      </c>
      <c r="H100" s="18">
        <v>188</v>
      </c>
      <c r="I100" s="22">
        <f t="shared" ref="I100:I131" si="3">(H100-G100)/H100</f>
        <v>0.4</v>
      </c>
    </row>
    <row r="101" customHeight="1" spans="1:9">
      <c r="A101" s="5"/>
      <c r="B101" s="26">
        <v>172377</v>
      </c>
      <c r="C101" s="2" t="s">
        <v>220</v>
      </c>
      <c r="D101" s="27" t="s">
        <v>415</v>
      </c>
      <c r="E101" s="2" t="s">
        <v>290</v>
      </c>
      <c r="F101" s="5" t="s">
        <v>397</v>
      </c>
      <c r="G101" s="18">
        <v>118.8</v>
      </c>
      <c r="H101" s="18">
        <v>198</v>
      </c>
      <c r="I101" s="22">
        <f t="shared" si="3"/>
        <v>0.4</v>
      </c>
    </row>
    <row r="102" customHeight="1" spans="1:9">
      <c r="A102" s="5"/>
      <c r="B102" s="26">
        <v>215791</v>
      </c>
      <c r="C102" s="2" t="s">
        <v>220</v>
      </c>
      <c r="D102" s="27" t="s">
        <v>415</v>
      </c>
      <c r="E102" s="2" t="s">
        <v>416</v>
      </c>
      <c r="F102" s="5" t="s">
        <v>397</v>
      </c>
      <c r="G102" s="18">
        <v>40.8</v>
      </c>
      <c r="H102" s="18">
        <v>68</v>
      </c>
      <c r="I102" s="22">
        <f t="shared" si="3"/>
        <v>0.4</v>
      </c>
    </row>
    <row r="103" customHeight="1" spans="1:9">
      <c r="A103" s="5"/>
      <c r="B103" s="26">
        <v>150088</v>
      </c>
      <c r="C103" s="2" t="s">
        <v>220</v>
      </c>
      <c r="D103" s="27" t="s">
        <v>417</v>
      </c>
      <c r="E103" s="2" t="s">
        <v>418</v>
      </c>
      <c r="F103" s="5" t="s">
        <v>397</v>
      </c>
      <c r="G103" s="18">
        <v>134.3</v>
      </c>
      <c r="H103" s="18">
        <v>158</v>
      </c>
      <c r="I103" s="22">
        <f t="shared" si="3"/>
        <v>0.15</v>
      </c>
    </row>
    <row r="104" customHeight="1" spans="1:9">
      <c r="A104" s="5"/>
      <c r="B104" s="26">
        <v>150086</v>
      </c>
      <c r="C104" s="2" t="s">
        <v>220</v>
      </c>
      <c r="D104" s="27" t="s">
        <v>419</v>
      </c>
      <c r="E104" s="2" t="s">
        <v>414</v>
      </c>
      <c r="F104" s="5" t="s">
        <v>397</v>
      </c>
      <c r="G104" s="18">
        <v>112.8</v>
      </c>
      <c r="H104" s="18">
        <v>188</v>
      </c>
      <c r="I104" s="22">
        <f t="shared" si="3"/>
        <v>0.4</v>
      </c>
    </row>
    <row r="105" customHeight="1" spans="1:9">
      <c r="A105" s="5"/>
      <c r="B105" s="26">
        <v>150101</v>
      </c>
      <c r="C105" s="2" t="s">
        <v>220</v>
      </c>
      <c r="D105" s="27" t="s">
        <v>420</v>
      </c>
      <c r="E105" s="2" t="s">
        <v>396</v>
      </c>
      <c r="F105" s="5" t="s">
        <v>397</v>
      </c>
      <c r="G105" s="18">
        <v>118.8</v>
      </c>
      <c r="H105" s="18">
        <v>198</v>
      </c>
      <c r="I105" s="22">
        <f t="shared" si="3"/>
        <v>0.4</v>
      </c>
    </row>
    <row r="106" customHeight="1" spans="1:9">
      <c r="A106" s="5"/>
      <c r="B106" s="26">
        <v>150077</v>
      </c>
      <c r="C106" s="2" t="s">
        <v>220</v>
      </c>
      <c r="D106" s="27" t="s">
        <v>421</v>
      </c>
      <c r="E106" s="2" t="s">
        <v>290</v>
      </c>
      <c r="F106" s="5" t="s">
        <v>397</v>
      </c>
      <c r="G106" s="18">
        <v>94.8</v>
      </c>
      <c r="H106" s="18">
        <v>158</v>
      </c>
      <c r="I106" s="22">
        <f t="shared" si="3"/>
        <v>0.4</v>
      </c>
    </row>
    <row r="107" customHeight="1" spans="1:9">
      <c r="A107" s="5"/>
      <c r="B107" s="26">
        <v>185352</v>
      </c>
      <c r="C107" s="2" t="s">
        <v>220</v>
      </c>
      <c r="D107" s="27" t="s">
        <v>422</v>
      </c>
      <c r="E107" s="2" t="s">
        <v>401</v>
      </c>
      <c r="F107" s="5" t="s">
        <v>397</v>
      </c>
      <c r="G107" s="18">
        <v>0</v>
      </c>
      <c r="H107" s="18">
        <v>188</v>
      </c>
      <c r="I107" s="22">
        <f t="shared" si="3"/>
        <v>1</v>
      </c>
    </row>
    <row r="108" customHeight="1" spans="1:9">
      <c r="A108" s="5"/>
      <c r="B108" s="26">
        <v>185347</v>
      </c>
      <c r="C108" s="2" t="s">
        <v>220</v>
      </c>
      <c r="D108" s="27" t="s">
        <v>423</v>
      </c>
      <c r="E108" s="2" t="s">
        <v>269</v>
      </c>
      <c r="F108" s="5" t="s">
        <v>397</v>
      </c>
      <c r="G108" s="18">
        <v>172.8</v>
      </c>
      <c r="H108" s="18">
        <v>288</v>
      </c>
      <c r="I108" s="22">
        <f t="shared" si="3"/>
        <v>0.4</v>
      </c>
    </row>
    <row r="109" customHeight="1" spans="1:9">
      <c r="A109" s="5"/>
      <c r="B109" s="26">
        <v>150094</v>
      </c>
      <c r="C109" s="2" t="s">
        <v>220</v>
      </c>
      <c r="D109" s="27" t="s">
        <v>424</v>
      </c>
      <c r="E109" s="2" t="s">
        <v>418</v>
      </c>
      <c r="F109" s="5" t="s">
        <v>397</v>
      </c>
      <c r="G109" s="18">
        <v>52.8</v>
      </c>
      <c r="H109" s="18">
        <v>88</v>
      </c>
      <c r="I109" s="22">
        <f t="shared" si="3"/>
        <v>0.4</v>
      </c>
    </row>
    <row r="110" customHeight="1" spans="1:9">
      <c r="A110" s="5"/>
      <c r="B110" s="26">
        <v>150093</v>
      </c>
      <c r="C110" s="2" t="s">
        <v>220</v>
      </c>
      <c r="D110" s="27" t="s">
        <v>424</v>
      </c>
      <c r="E110" s="2" t="s">
        <v>425</v>
      </c>
      <c r="F110" s="5" t="s">
        <v>397</v>
      </c>
      <c r="G110" s="18">
        <v>142.8</v>
      </c>
      <c r="H110" s="18">
        <v>168</v>
      </c>
      <c r="I110" s="22">
        <f t="shared" si="3"/>
        <v>0.15</v>
      </c>
    </row>
    <row r="111" customHeight="1" spans="1:9">
      <c r="A111" s="5"/>
      <c r="B111" s="26">
        <v>181299</v>
      </c>
      <c r="C111" s="2" t="s">
        <v>220</v>
      </c>
      <c r="D111" s="27" t="s">
        <v>426</v>
      </c>
      <c r="E111" s="2" t="s">
        <v>396</v>
      </c>
      <c r="F111" s="5" t="s">
        <v>397</v>
      </c>
      <c r="G111" s="18">
        <v>168.3</v>
      </c>
      <c r="H111" s="18">
        <v>198</v>
      </c>
      <c r="I111" s="22">
        <f t="shared" si="3"/>
        <v>0.15</v>
      </c>
    </row>
    <row r="112" customHeight="1" spans="1:9">
      <c r="A112" s="5"/>
      <c r="B112" s="26">
        <v>181297</v>
      </c>
      <c r="C112" s="2" t="s">
        <v>220</v>
      </c>
      <c r="D112" s="27" t="s">
        <v>427</v>
      </c>
      <c r="E112" s="2" t="s">
        <v>414</v>
      </c>
      <c r="F112" s="5" t="s">
        <v>397</v>
      </c>
      <c r="G112" s="18">
        <v>159.8</v>
      </c>
      <c r="H112" s="18">
        <v>188</v>
      </c>
      <c r="I112" s="22">
        <f t="shared" si="3"/>
        <v>0.15</v>
      </c>
    </row>
    <row r="113" customHeight="1" spans="1:9">
      <c r="A113" s="5"/>
      <c r="B113" s="26">
        <v>181301</v>
      </c>
      <c r="C113" s="2" t="s">
        <v>220</v>
      </c>
      <c r="D113" s="27" t="s">
        <v>428</v>
      </c>
      <c r="E113" s="2" t="s">
        <v>429</v>
      </c>
      <c r="F113" s="5" t="s">
        <v>397</v>
      </c>
      <c r="G113" s="18">
        <v>142.8</v>
      </c>
      <c r="H113" s="18">
        <v>168</v>
      </c>
      <c r="I113" s="22">
        <f t="shared" si="3"/>
        <v>0.15</v>
      </c>
    </row>
    <row r="114" customHeight="1" spans="1:9">
      <c r="A114" s="5"/>
      <c r="B114" s="28">
        <v>214778</v>
      </c>
      <c r="C114" s="2" t="s">
        <v>220</v>
      </c>
      <c r="D114" s="27" t="s">
        <v>430</v>
      </c>
      <c r="E114" s="2" t="s">
        <v>399</v>
      </c>
      <c r="F114" s="5" t="s">
        <v>397</v>
      </c>
      <c r="G114" s="18">
        <v>178.8</v>
      </c>
      <c r="H114" s="18">
        <v>298</v>
      </c>
      <c r="I114" s="22">
        <f t="shared" si="3"/>
        <v>0.4</v>
      </c>
    </row>
    <row r="115" customHeight="1" spans="1:9">
      <c r="A115" s="5"/>
      <c r="B115" s="26">
        <v>187952</v>
      </c>
      <c r="C115" s="2" t="s">
        <v>220</v>
      </c>
      <c r="D115" s="27" t="s">
        <v>431</v>
      </c>
      <c r="E115" s="2" t="s">
        <v>416</v>
      </c>
      <c r="F115" s="5" t="s">
        <v>397</v>
      </c>
      <c r="G115" s="18">
        <v>0</v>
      </c>
      <c r="H115" s="18">
        <v>68</v>
      </c>
      <c r="I115" s="22">
        <f t="shared" si="3"/>
        <v>1</v>
      </c>
    </row>
    <row r="116" customHeight="1" spans="1:9">
      <c r="A116" s="5"/>
      <c r="B116" s="26">
        <v>215787</v>
      </c>
      <c r="C116" s="2" t="s">
        <v>220</v>
      </c>
      <c r="D116" s="27" t="s">
        <v>431</v>
      </c>
      <c r="E116" s="2" t="s">
        <v>290</v>
      </c>
      <c r="F116" s="5" t="s">
        <v>397</v>
      </c>
      <c r="G116" s="18">
        <v>100.8</v>
      </c>
      <c r="H116" s="18">
        <v>168</v>
      </c>
      <c r="I116" s="22">
        <f t="shared" si="3"/>
        <v>0.4</v>
      </c>
    </row>
    <row r="117" customHeight="1" spans="1:9">
      <c r="A117" s="5"/>
      <c r="B117" s="26">
        <v>191176</v>
      </c>
      <c r="C117" s="2" t="s">
        <v>220</v>
      </c>
      <c r="D117" s="27" t="s">
        <v>432</v>
      </c>
      <c r="E117" s="2" t="s">
        <v>396</v>
      </c>
      <c r="F117" s="5" t="s">
        <v>397</v>
      </c>
      <c r="G117" s="18">
        <v>100.8</v>
      </c>
      <c r="H117" s="18">
        <v>168</v>
      </c>
      <c r="I117" s="22">
        <f t="shared" si="3"/>
        <v>0.4</v>
      </c>
    </row>
    <row r="118" customHeight="1" spans="1:9">
      <c r="A118" s="5"/>
      <c r="B118" s="26">
        <v>191175</v>
      </c>
      <c r="C118" s="2" t="s">
        <v>220</v>
      </c>
      <c r="D118" s="27" t="s">
        <v>433</v>
      </c>
      <c r="E118" s="2" t="s">
        <v>396</v>
      </c>
      <c r="F118" s="5" t="s">
        <v>397</v>
      </c>
      <c r="G118" s="18">
        <v>142.8</v>
      </c>
      <c r="H118" s="18">
        <v>168</v>
      </c>
      <c r="I118" s="22">
        <f t="shared" si="3"/>
        <v>0.15</v>
      </c>
    </row>
    <row r="119" customHeight="1" spans="1:9">
      <c r="A119" s="5"/>
      <c r="B119" s="26">
        <v>218919</v>
      </c>
      <c r="C119" s="2" t="s">
        <v>220</v>
      </c>
      <c r="D119" s="27" t="s">
        <v>434</v>
      </c>
      <c r="E119" s="2" t="s">
        <v>414</v>
      </c>
      <c r="F119" s="5" t="s">
        <v>397</v>
      </c>
      <c r="G119" s="18">
        <v>142.8</v>
      </c>
      <c r="H119" s="18">
        <v>168</v>
      </c>
      <c r="I119" s="22">
        <f t="shared" si="3"/>
        <v>0.15</v>
      </c>
    </row>
    <row r="120" customHeight="1" spans="1:9">
      <c r="A120" s="5"/>
      <c r="B120" s="26">
        <v>218908</v>
      </c>
      <c r="C120" s="2" t="s">
        <v>220</v>
      </c>
      <c r="D120" s="27" t="s">
        <v>434</v>
      </c>
      <c r="E120" s="2" t="s">
        <v>435</v>
      </c>
      <c r="F120" s="5" t="s">
        <v>397</v>
      </c>
      <c r="G120" s="18">
        <v>100.3</v>
      </c>
      <c r="H120" s="18">
        <v>118</v>
      </c>
      <c r="I120" s="22">
        <f t="shared" si="3"/>
        <v>0.15</v>
      </c>
    </row>
    <row r="121" customHeight="1" spans="1:9">
      <c r="A121" s="5"/>
      <c r="B121" s="26">
        <v>185350</v>
      </c>
      <c r="C121" s="2" t="s">
        <v>220</v>
      </c>
      <c r="D121" s="27" t="s">
        <v>436</v>
      </c>
      <c r="E121" s="2" t="s">
        <v>396</v>
      </c>
      <c r="F121" s="5" t="s">
        <v>397</v>
      </c>
      <c r="G121" s="18">
        <v>159.8</v>
      </c>
      <c r="H121" s="18">
        <v>188</v>
      </c>
      <c r="I121" s="22">
        <f t="shared" si="3"/>
        <v>0.15</v>
      </c>
    </row>
    <row r="122" customHeight="1" spans="1:9">
      <c r="A122" s="5"/>
      <c r="B122" s="26">
        <v>215271</v>
      </c>
      <c r="C122" s="2" t="s">
        <v>220</v>
      </c>
      <c r="D122" s="27" t="s">
        <v>436</v>
      </c>
      <c r="E122" s="2" t="s">
        <v>269</v>
      </c>
      <c r="F122" s="5" t="s">
        <v>397</v>
      </c>
      <c r="G122" s="18">
        <v>33.6</v>
      </c>
      <c r="H122" s="18">
        <v>56</v>
      </c>
      <c r="I122" s="22">
        <f t="shared" si="3"/>
        <v>0.4</v>
      </c>
    </row>
    <row r="123" customHeight="1" spans="1:9">
      <c r="A123" s="5"/>
      <c r="B123" s="26">
        <v>172379</v>
      </c>
      <c r="C123" s="2" t="s">
        <v>220</v>
      </c>
      <c r="D123" s="27" t="s">
        <v>437</v>
      </c>
      <c r="E123" s="2" t="s">
        <v>396</v>
      </c>
      <c r="F123" s="5" t="s">
        <v>397</v>
      </c>
      <c r="G123" s="18">
        <v>159.8</v>
      </c>
      <c r="H123" s="18">
        <v>188</v>
      </c>
      <c r="I123" s="22">
        <f t="shared" si="3"/>
        <v>0.15</v>
      </c>
    </row>
    <row r="124" customHeight="1" spans="1:9">
      <c r="A124" s="5"/>
      <c r="B124" s="26">
        <v>150087</v>
      </c>
      <c r="C124" s="2" t="s">
        <v>220</v>
      </c>
      <c r="D124" s="27" t="s">
        <v>438</v>
      </c>
      <c r="E124" s="2" t="s">
        <v>363</v>
      </c>
      <c r="F124" s="5" t="s">
        <v>397</v>
      </c>
      <c r="G124" s="18">
        <v>159.8</v>
      </c>
      <c r="H124" s="18">
        <v>188</v>
      </c>
      <c r="I124" s="22">
        <f t="shared" si="3"/>
        <v>0.15</v>
      </c>
    </row>
    <row r="125" customHeight="1" spans="1:9">
      <c r="A125" s="5"/>
      <c r="B125" s="26">
        <v>214776</v>
      </c>
      <c r="C125" s="2" t="s">
        <v>220</v>
      </c>
      <c r="D125" s="27" t="s">
        <v>439</v>
      </c>
      <c r="E125" s="2" t="s">
        <v>396</v>
      </c>
      <c r="F125" s="5" t="s">
        <v>397</v>
      </c>
      <c r="G125" s="18">
        <v>253.3</v>
      </c>
      <c r="H125" s="18">
        <v>298</v>
      </c>
      <c r="I125" s="22">
        <f t="shared" si="3"/>
        <v>0.15</v>
      </c>
    </row>
    <row r="126" customHeight="1" spans="1:9">
      <c r="A126" s="5"/>
      <c r="B126" s="26">
        <v>191110</v>
      </c>
      <c r="C126" s="2" t="s">
        <v>220</v>
      </c>
      <c r="D126" s="27" t="s">
        <v>440</v>
      </c>
      <c r="E126" s="2" t="s">
        <v>399</v>
      </c>
      <c r="F126" s="5" t="s">
        <v>397</v>
      </c>
      <c r="G126" s="18">
        <v>253.3</v>
      </c>
      <c r="H126" s="18">
        <v>298</v>
      </c>
      <c r="I126" s="22">
        <f t="shared" si="3"/>
        <v>0.15</v>
      </c>
    </row>
    <row r="127" customHeight="1" spans="1:9">
      <c r="A127" s="5"/>
      <c r="B127" s="26">
        <v>150102</v>
      </c>
      <c r="C127" s="2" t="s">
        <v>220</v>
      </c>
      <c r="D127" s="27" t="s">
        <v>441</v>
      </c>
      <c r="E127" s="2" t="s">
        <v>299</v>
      </c>
      <c r="F127" s="5" t="s">
        <v>397</v>
      </c>
      <c r="G127" s="18">
        <v>278.8</v>
      </c>
      <c r="H127" s="18">
        <v>328</v>
      </c>
      <c r="I127" s="22">
        <f t="shared" si="3"/>
        <v>0.15</v>
      </c>
    </row>
    <row r="128" customHeight="1" spans="1:9">
      <c r="A128" s="5"/>
      <c r="B128" s="26">
        <v>185348</v>
      </c>
      <c r="C128" s="2" t="s">
        <v>220</v>
      </c>
      <c r="D128" s="27" t="s">
        <v>442</v>
      </c>
      <c r="E128" s="2" t="s">
        <v>443</v>
      </c>
      <c r="F128" s="5" t="s">
        <v>397</v>
      </c>
      <c r="G128" s="18">
        <v>232.8</v>
      </c>
      <c r="H128" s="18">
        <v>388</v>
      </c>
      <c r="I128" s="22">
        <f t="shared" si="3"/>
        <v>0.4</v>
      </c>
    </row>
    <row r="129" customHeight="1" spans="1:9">
      <c r="A129" s="5"/>
      <c r="B129" s="26">
        <v>150105</v>
      </c>
      <c r="C129" s="2" t="s">
        <v>220</v>
      </c>
      <c r="D129" s="27" t="s">
        <v>444</v>
      </c>
      <c r="E129" s="2" t="s">
        <v>445</v>
      </c>
      <c r="F129" s="5" t="s">
        <v>397</v>
      </c>
      <c r="G129" s="18">
        <v>168.3</v>
      </c>
      <c r="H129" s="18">
        <v>198</v>
      </c>
      <c r="I129" s="22">
        <f t="shared" si="3"/>
        <v>0.15</v>
      </c>
    </row>
    <row r="130" customHeight="1" spans="1:9">
      <c r="A130" s="5"/>
      <c r="B130" s="26">
        <v>150108</v>
      </c>
      <c r="C130" s="2" t="s">
        <v>220</v>
      </c>
      <c r="D130" s="27" t="s">
        <v>446</v>
      </c>
      <c r="E130" s="2" t="s">
        <v>396</v>
      </c>
      <c r="F130" s="5" t="s">
        <v>397</v>
      </c>
      <c r="G130" s="18">
        <v>168.3</v>
      </c>
      <c r="H130" s="18">
        <v>198</v>
      </c>
      <c r="I130" s="22">
        <f t="shared" si="3"/>
        <v>0.15</v>
      </c>
    </row>
    <row r="131" customHeight="1" spans="1:9">
      <c r="A131" s="5"/>
      <c r="B131" s="26">
        <v>150104</v>
      </c>
      <c r="C131" s="2" t="s">
        <v>220</v>
      </c>
      <c r="D131" s="27" t="s">
        <v>447</v>
      </c>
      <c r="E131" s="2" t="s">
        <v>414</v>
      </c>
      <c r="F131" s="5" t="s">
        <v>397</v>
      </c>
      <c r="G131" s="18">
        <v>151.3</v>
      </c>
      <c r="H131" s="18">
        <v>178</v>
      </c>
      <c r="I131" s="22">
        <f t="shared" si="3"/>
        <v>0.15</v>
      </c>
    </row>
    <row r="132" customHeight="1" spans="1:9">
      <c r="A132" s="5"/>
      <c r="B132" s="26">
        <v>150106</v>
      </c>
      <c r="C132" s="2" t="s">
        <v>220</v>
      </c>
      <c r="D132" s="27" t="s">
        <v>448</v>
      </c>
      <c r="E132" s="2" t="s">
        <v>412</v>
      </c>
      <c r="F132" s="5" t="s">
        <v>397</v>
      </c>
      <c r="G132" s="18">
        <v>142.8</v>
      </c>
      <c r="H132" s="18">
        <v>168</v>
      </c>
      <c r="I132" s="22">
        <f t="shared" ref="I132:I177" si="4">(H132-G132)/H132</f>
        <v>0.15</v>
      </c>
    </row>
    <row r="133" customHeight="1" spans="1:9">
      <c r="A133" s="5"/>
      <c r="B133" s="26">
        <v>150103</v>
      </c>
      <c r="C133" s="2" t="s">
        <v>220</v>
      </c>
      <c r="D133" s="27" t="s">
        <v>449</v>
      </c>
      <c r="E133" s="2" t="s">
        <v>418</v>
      </c>
      <c r="F133" s="5" t="s">
        <v>397</v>
      </c>
      <c r="G133" s="18">
        <v>108.8</v>
      </c>
      <c r="H133" s="18">
        <v>128</v>
      </c>
      <c r="I133" s="22">
        <f t="shared" si="4"/>
        <v>0.15</v>
      </c>
    </row>
    <row r="134" customHeight="1" spans="1:9">
      <c r="A134" s="5"/>
      <c r="B134" s="26">
        <v>150107</v>
      </c>
      <c r="C134" s="2" t="s">
        <v>220</v>
      </c>
      <c r="D134" s="27" t="s">
        <v>450</v>
      </c>
      <c r="E134" s="2" t="s">
        <v>396</v>
      </c>
      <c r="F134" s="5" t="s">
        <v>397</v>
      </c>
      <c r="G134" s="18">
        <v>134.3</v>
      </c>
      <c r="H134" s="18">
        <v>158</v>
      </c>
      <c r="I134" s="22">
        <f t="shared" si="4"/>
        <v>0.15</v>
      </c>
    </row>
    <row r="135" customHeight="1" spans="1:9">
      <c r="A135" s="5"/>
      <c r="B135" s="26">
        <v>181300</v>
      </c>
      <c r="C135" s="2" t="s">
        <v>220</v>
      </c>
      <c r="D135" s="27" t="s">
        <v>451</v>
      </c>
      <c r="E135" s="2" t="s">
        <v>443</v>
      </c>
      <c r="F135" s="5" t="s">
        <v>397</v>
      </c>
      <c r="G135" s="18">
        <v>108.8</v>
      </c>
      <c r="H135" s="18">
        <v>128</v>
      </c>
      <c r="I135" s="22">
        <f t="shared" si="4"/>
        <v>0.15</v>
      </c>
    </row>
    <row r="136" customHeight="1" spans="1:9">
      <c r="A136" s="5"/>
      <c r="B136" s="26">
        <v>204079</v>
      </c>
      <c r="C136" s="2" t="s">
        <v>220</v>
      </c>
      <c r="D136" s="27" t="s">
        <v>452</v>
      </c>
      <c r="E136" s="2" t="s">
        <v>396</v>
      </c>
      <c r="F136" s="5" t="s">
        <v>397</v>
      </c>
      <c r="G136" s="18">
        <v>202.8</v>
      </c>
      <c r="H136" s="18">
        <v>338</v>
      </c>
      <c r="I136" s="22">
        <f t="shared" si="4"/>
        <v>0.4</v>
      </c>
    </row>
    <row r="137" customHeight="1" spans="1:9">
      <c r="A137" s="5"/>
      <c r="B137" s="26">
        <v>204080</v>
      </c>
      <c r="C137" s="2" t="s">
        <v>220</v>
      </c>
      <c r="D137" s="27" t="s">
        <v>453</v>
      </c>
      <c r="E137" s="2" t="s">
        <v>414</v>
      </c>
      <c r="F137" s="5" t="s">
        <v>397</v>
      </c>
      <c r="G137" s="18">
        <v>136.8</v>
      </c>
      <c r="H137" s="18">
        <v>228</v>
      </c>
      <c r="I137" s="22">
        <f t="shared" si="4"/>
        <v>0.4</v>
      </c>
    </row>
    <row r="138" customHeight="1" spans="1:9">
      <c r="A138" s="5"/>
      <c r="B138" s="26">
        <v>204077</v>
      </c>
      <c r="C138" s="2" t="s">
        <v>220</v>
      </c>
      <c r="D138" s="27" t="s">
        <v>454</v>
      </c>
      <c r="E138" s="2" t="s">
        <v>396</v>
      </c>
      <c r="F138" s="5" t="s">
        <v>397</v>
      </c>
      <c r="G138" s="18">
        <v>178.8</v>
      </c>
      <c r="H138" s="18">
        <v>298</v>
      </c>
      <c r="I138" s="22">
        <f t="shared" si="4"/>
        <v>0.4</v>
      </c>
    </row>
    <row r="139" customHeight="1" spans="1:9">
      <c r="A139" s="5"/>
      <c r="B139" s="26">
        <v>204078</v>
      </c>
      <c r="C139" s="2" t="s">
        <v>220</v>
      </c>
      <c r="D139" s="27" t="s">
        <v>455</v>
      </c>
      <c r="E139" s="2" t="s">
        <v>456</v>
      </c>
      <c r="F139" s="5" t="s">
        <v>397</v>
      </c>
      <c r="G139" s="18">
        <v>130.8</v>
      </c>
      <c r="H139" s="18">
        <v>218</v>
      </c>
      <c r="I139" s="22">
        <f t="shared" si="4"/>
        <v>0.4</v>
      </c>
    </row>
    <row r="140" customHeight="1" spans="1:9">
      <c r="A140" s="5"/>
      <c r="B140" s="26">
        <v>191033</v>
      </c>
      <c r="C140" s="2" t="s">
        <v>220</v>
      </c>
      <c r="D140" s="27" t="s">
        <v>457</v>
      </c>
      <c r="E140" s="2" t="s">
        <v>399</v>
      </c>
      <c r="F140" s="5" t="s">
        <v>397</v>
      </c>
      <c r="G140" s="18">
        <v>338.3</v>
      </c>
      <c r="H140" s="18">
        <v>398</v>
      </c>
      <c r="I140" s="22">
        <f t="shared" si="4"/>
        <v>0.15</v>
      </c>
    </row>
    <row r="141" customHeight="1" spans="1:9">
      <c r="A141" s="5"/>
      <c r="B141" s="26">
        <v>150099</v>
      </c>
      <c r="C141" s="2" t="s">
        <v>220</v>
      </c>
      <c r="D141" s="27" t="s">
        <v>458</v>
      </c>
      <c r="E141" s="2" t="s">
        <v>459</v>
      </c>
      <c r="F141" s="5" t="s">
        <v>397</v>
      </c>
      <c r="G141" s="18">
        <v>168.3</v>
      </c>
      <c r="H141" s="18">
        <v>198</v>
      </c>
      <c r="I141" s="22">
        <f t="shared" si="4"/>
        <v>0.15</v>
      </c>
    </row>
    <row r="142" customHeight="1" spans="1:9">
      <c r="A142" s="5"/>
      <c r="B142" s="26">
        <v>192488</v>
      </c>
      <c r="C142" s="2" t="s">
        <v>220</v>
      </c>
      <c r="D142" s="27" t="s">
        <v>460</v>
      </c>
      <c r="E142" s="2" t="s">
        <v>461</v>
      </c>
      <c r="F142" s="5" t="s">
        <v>397</v>
      </c>
      <c r="G142" s="18">
        <v>118.8</v>
      </c>
      <c r="H142" s="18">
        <v>198</v>
      </c>
      <c r="I142" s="22">
        <f t="shared" si="4"/>
        <v>0.4</v>
      </c>
    </row>
    <row r="143" customHeight="1" spans="1:9">
      <c r="A143" s="5"/>
      <c r="B143" s="26">
        <v>214772</v>
      </c>
      <c r="C143" s="2" t="s">
        <v>220</v>
      </c>
      <c r="D143" s="27" t="s">
        <v>462</v>
      </c>
      <c r="E143" s="2" t="s">
        <v>396</v>
      </c>
      <c r="F143" s="5" t="s">
        <v>397</v>
      </c>
      <c r="G143" s="18">
        <v>244.8</v>
      </c>
      <c r="H143" s="18">
        <v>288</v>
      </c>
      <c r="I143" s="22">
        <f t="shared" si="4"/>
        <v>0.15</v>
      </c>
    </row>
    <row r="144" customHeight="1" spans="1:9">
      <c r="A144" s="5"/>
      <c r="B144" s="28">
        <v>214779</v>
      </c>
      <c r="C144" s="2" t="s">
        <v>220</v>
      </c>
      <c r="D144" s="27" t="s">
        <v>463</v>
      </c>
      <c r="E144" s="2" t="s">
        <v>464</v>
      </c>
      <c r="F144" s="5" t="s">
        <v>397</v>
      </c>
      <c r="G144" s="18">
        <v>423.3</v>
      </c>
      <c r="H144" s="18">
        <v>498</v>
      </c>
      <c r="I144" s="22">
        <f t="shared" si="4"/>
        <v>0.15</v>
      </c>
    </row>
    <row r="145" customHeight="1" spans="1:9">
      <c r="A145" s="5"/>
      <c r="B145" s="26">
        <v>214797</v>
      </c>
      <c r="C145" s="2" t="s">
        <v>220</v>
      </c>
      <c r="D145" s="27" t="s">
        <v>463</v>
      </c>
      <c r="E145" s="2" t="s">
        <v>465</v>
      </c>
      <c r="F145" s="5" t="s">
        <v>397</v>
      </c>
      <c r="G145" s="18">
        <v>108.8</v>
      </c>
      <c r="H145" s="18">
        <v>128</v>
      </c>
      <c r="I145" s="22">
        <f t="shared" si="4"/>
        <v>0.15</v>
      </c>
    </row>
    <row r="146" customHeight="1" spans="1:9">
      <c r="A146" s="5"/>
      <c r="B146" s="26">
        <v>194146</v>
      </c>
      <c r="C146" s="2" t="s">
        <v>220</v>
      </c>
      <c r="D146" s="27" t="s">
        <v>466</v>
      </c>
      <c r="E146" s="2" t="s">
        <v>467</v>
      </c>
      <c r="F146" s="5" t="s">
        <v>397</v>
      </c>
      <c r="G146" s="18">
        <v>210.8</v>
      </c>
      <c r="H146" s="18">
        <v>248</v>
      </c>
      <c r="I146" s="22">
        <f t="shared" si="4"/>
        <v>0.15</v>
      </c>
    </row>
    <row r="147" customHeight="1" spans="1:9">
      <c r="A147" s="5"/>
      <c r="B147" s="26">
        <v>184997</v>
      </c>
      <c r="C147" s="2" t="s">
        <v>220</v>
      </c>
      <c r="D147" s="27" t="s">
        <v>468</v>
      </c>
      <c r="E147" s="2" t="s">
        <v>469</v>
      </c>
      <c r="F147" s="5" t="s">
        <v>397</v>
      </c>
      <c r="G147" s="18">
        <v>219.3</v>
      </c>
      <c r="H147" s="18">
        <v>258</v>
      </c>
      <c r="I147" s="22">
        <f t="shared" si="4"/>
        <v>0.15</v>
      </c>
    </row>
    <row r="148" customHeight="1" spans="1:9">
      <c r="A148" s="5"/>
      <c r="B148" s="26">
        <v>184993</v>
      </c>
      <c r="C148" s="2" t="s">
        <v>220</v>
      </c>
      <c r="D148" s="27" t="s">
        <v>468</v>
      </c>
      <c r="E148" s="2" t="s">
        <v>445</v>
      </c>
      <c r="F148" s="5" t="s">
        <v>397</v>
      </c>
      <c r="G148" s="18">
        <v>82.8</v>
      </c>
      <c r="H148" s="18">
        <v>138</v>
      </c>
      <c r="I148" s="22">
        <f t="shared" si="4"/>
        <v>0.4</v>
      </c>
    </row>
    <row r="149" customHeight="1" spans="1:9">
      <c r="A149" s="5"/>
      <c r="B149" s="26">
        <v>166670</v>
      </c>
      <c r="C149" s="2" t="s">
        <v>220</v>
      </c>
      <c r="D149" s="27" t="s">
        <v>470</v>
      </c>
      <c r="E149" s="2" t="s">
        <v>471</v>
      </c>
      <c r="F149" s="5" t="s">
        <v>397</v>
      </c>
      <c r="G149" s="18">
        <v>210.8</v>
      </c>
      <c r="H149" s="18">
        <v>248</v>
      </c>
      <c r="I149" s="22">
        <f t="shared" si="4"/>
        <v>0.15</v>
      </c>
    </row>
    <row r="150" customHeight="1" spans="1:9">
      <c r="A150" s="5"/>
      <c r="B150" s="26">
        <v>172340</v>
      </c>
      <c r="C150" s="2" t="s">
        <v>220</v>
      </c>
      <c r="D150" s="27" t="s">
        <v>472</v>
      </c>
      <c r="E150" s="2" t="s">
        <v>396</v>
      </c>
      <c r="F150" s="5" t="s">
        <v>397</v>
      </c>
      <c r="G150" s="18">
        <v>108.8</v>
      </c>
      <c r="H150" s="18">
        <v>128</v>
      </c>
      <c r="I150" s="22">
        <f t="shared" si="4"/>
        <v>0.15</v>
      </c>
    </row>
    <row r="151" customHeight="1" spans="1:9">
      <c r="A151" s="5"/>
      <c r="B151" s="26">
        <v>166671</v>
      </c>
      <c r="C151" s="2" t="s">
        <v>220</v>
      </c>
      <c r="D151" s="27" t="s">
        <v>472</v>
      </c>
      <c r="E151" s="2" t="s">
        <v>418</v>
      </c>
      <c r="F151" s="5" t="s">
        <v>397</v>
      </c>
      <c r="G151" s="18">
        <v>168.3</v>
      </c>
      <c r="H151" s="18">
        <v>198</v>
      </c>
      <c r="I151" s="22">
        <f t="shared" si="4"/>
        <v>0.15</v>
      </c>
    </row>
    <row r="152" customHeight="1" spans="1:9">
      <c r="A152" s="5"/>
      <c r="B152" s="26">
        <v>176368</v>
      </c>
      <c r="C152" s="2" t="s">
        <v>220</v>
      </c>
      <c r="D152" s="27" t="s">
        <v>473</v>
      </c>
      <c r="E152" s="2" t="s">
        <v>414</v>
      </c>
      <c r="F152" s="5" t="s">
        <v>397</v>
      </c>
      <c r="G152" s="18">
        <v>151.3</v>
      </c>
      <c r="H152" s="18">
        <v>178</v>
      </c>
      <c r="I152" s="22">
        <f t="shared" si="4"/>
        <v>0.15</v>
      </c>
    </row>
    <row r="153" customHeight="1" spans="1:9">
      <c r="A153" s="5"/>
      <c r="B153" s="28">
        <v>218904</v>
      </c>
      <c r="C153" s="2" t="s">
        <v>220</v>
      </c>
      <c r="D153" s="27" t="s">
        <v>474</v>
      </c>
      <c r="E153" s="2" t="s">
        <v>475</v>
      </c>
      <c r="F153" s="5" t="s">
        <v>476</v>
      </c>
      <c r="G153" s="18">
        <v>184.8</v>
      </c>
      <c r="H153" s="18">
        <v>308</v>
      </c>
      <c r="I153" s="22">
        <f t="shared" si="4"/>
        <v>0.4</v>
      </c>
    </row>
    <row r="154" customHeight="1" spans="1:9">
      <c r="A154" s="5"/>
      <c r="B154" s="28">
        <v>232093</v>
      </c>
      <c r="C154" s="2" t="s">
        <v>220</v>
      </c>
      <c r="D154" s="6" t="s">
        <v>477</v>
      </c>
      <c r="E154" s="2" t="s">
        <v>396</v>
      </c>
      <c r="F154" s="5" t="s">
        <v>397</v>
      </c>
      <c r="G154" s="18">
        <v>112.8</v>
      </c>
      <c r="H154" s="18">
        <v>188</v>
      </c>
      <c r="I154" s="22">
        <f t="shared" si="4"/>
        <v>0.4</v>
      </c>
    </row>
    <row r="155" customHeight="1" spans="1:9">
      <c r="A155" s="5"/>
      <c r="B155" s="28">
        <v>232483</v>
      </c>
      <c r="C155" s="2" t="s">
        <v>220</v>
      </c>
      <c r="D155" s="6" t="s">
        <v>478</v>
      </c>
      <c r="E155" s="2" t="s">
        <v>418</v>
      </c>
      <c r="F155" s="5" t="s">
        <v>397</v>
      </c>
      <c r="G155" s="18">
        <v>118.8</v>
      </c>
      <c r="H155" s="18">
        <v>198</v>
      </c>
      <c r="I155" s="22">
        <f t="shared" si="4"/>
        <v>0.4</v>
      </c>
    </row>
    <row r="156" customHeight="1" spans="1:9">
      <c r="A156" s="5"/>
      <c r="B156" s="29">
        <v>236580</v>
      </c>
      <c r="C156" s="2" t="s">
        <v>220</v>
      </c>
      <c r="D156" s="19" t="s">
        <v>479</v>
      </c>
      <c r="E156" s="2" t="s">
        <v>269</v>
      </c>
      <c r="F156" s="5" t="s">
        <v>476</v>
      </c>
      <c r="G156" s="18">
        <v>27</v>
      </c>
      <c r="H156" s="18">
        <v>88</v>
      </c>
      <c r="I156" s="22">
        <f t="shared" si="4"/>
        <v>0.693181818181818</v>
      </c>
    </row>
    <row r="157" customHeight="1" spans="1:9">
      <c r="A157" s="5"/>
      <c r="B157" s="30">
        <v>236550</v>
      </c>
      <c r="C157" s="2" t="s">
        <v>220</v>
      </c>
      <c r="D157" s="19" t="s">
        <v>479</v>
      </c>
      <c r="E157" s="2" t="s">
        <v>396</v>
      </c>
      <c r="F157" s="5" t="s">
        <v>476</v>
      </c>
      <c r="G157" s="18">
        <v>172.8</v>
      </c>
      <c r="H157" s="18">
        <v>288</v>
      </c>
      <c r="I157" s="22">
        <f t="shared" si="4"/>
        <v>0.4</v>
      </c>
    </row>
    <row r="158" customHeight="1" spans="1:9">
      <c r="A158" s="5"/>
      <c r="B158" s="2">
        <v>236549</v>
      </c>
      <c r="C158" s="2" t="s">
        <v>220</v>
      </c>
      <c r="D158" s="19" t="s">
        <v>480</v>
      </c>
      <c r="E158" s="2" t="s">
        <v>481</v>
      </c>
      <c r="F158" s="5" t="s">
        <v>476</v>
      </c>
      <c r="G158" s="18">
        <v>40.8</v>
      </c>
      <c r="H158" s="18">
        <v>68</v>
      </c>
      <c r="I158" s="22">
        <f t="shared" si="4"/>
        <v>0.4</v>
      </c>
    </row>
    <row r="159" customHeight="1" spans="1:9">
      <c r="A159" s="5"/>
      <c r="B159" s="2">
        <v>236548</v>
      </c>
      <c r="C159" s="2" t="s">
        <v>220</v>
      </c>
      <c r="D159" s="19" t="s">
        <v>480</v>
      </c>
      <c r="E159" s="2" t="s">
        <v>482</v>
      </c>
      <c r="F159" s="5" t="s">
        <v>476</v>
      </c>
      <c r="G159" s="18">
        <v>190.8</v>
      </c>
      <c r="H159" s="18">
        <v>318</v>
      </c>
      <c r="I159" s="22">
        <f t="shared" si="4"/>
        <v>0.4</v>
      </c>
    </row>
    <row r="160" customHeight="1" spans="1:9">
      <c r="A160" s="5"/>
      <c r="B160" s="31">
        <v>237011</v>
      </c>
      <c r="C160" s="2" t="s">
        <v>220</v>
      </c>
      <c r="D160" s="19" t="s">
        <v>483</v>
      </c>
      <c r="E160" s="2" t="s">
        <v>484</v>
      </c>
      <c r="F160" s="5" t="s">
        <v>397</v>
      </c>
      <c r="G160" s="18">
        <v>16.8</v>
      </c>
      <c r="H160" s="18">
        <v>28</v>
      </c>
      <c r="I160" s="22">
        <f t="shared" si="4"/>
        <v>0.4</v>
      </c>
    </row>
    <row r="161" customHeight="1" spans="1:9">
      <c r="A161" s="5"/>
      <c r="B161" s="31">
        <v>237009</v>
      </c>
      <c r="C161" s="2" t="s">
        <v>220</v>
      </c>
      <c r="D161" s="19" t="s">
        <v>485</v>
      </c>
      <c r="E161" s="2" t="s">
        <v>416</v>
      </c>
      <c r="F161" s="5" t="s">
        <v>397</v>
      </c>
      <c r="G161" s="18">
        <v>40.8</v>
      </c>
      <c r="H161" s="18">
        <v>68</v>
      </c>
      <c r="I161" s="22">
        <f t="shared" si="4"/>
        <v>0.4</v>
      </c>
    </row>
    <row r="162" customHeight="1" spans="1:9">
      <c r="A162" s="5"/>
      <c r="B162" s="32">
        <v>241447</v>
      </c>
      <c r="C162" s="2" t="s">
        <v>220</v>
      </c>
      <c r="D162" s="33" t="s">
        <v>486</v>
      </c>
      <c r="E162" s="2" t="s">
        <v>487</v>
      </c>
      <c r="F162" s="5" t="s">
        <v>397</v>
      </c>
      <c r="G162" s="18">
        <v>173.4</v>
      </c>
      <c r="H162" s="18">
        <v>289</v>
      </c>
      <c r="I162" s="22">
        <f t="shared" si="4"/>
        <v>0.4</v>
      </c>
    </row>
    <row r="163" customHeight="1" spans="1:9">
      <c r="A163" s="5"/>
      <c r="B163" s="34">
        <v>241566</v>
      </c>
      <c r="C163" s="2" t="s">
        <v>220</v>
      </c>
      <c r="D163" s="33" t="s">
        <v>488</v>
      </c>
      <c r="E163" s="2" t="s">
        <v>489</v>
      </c>
      <c r="F163" s="5" t="s">
        <v>397</v>
      </c>
      <c r="G163" s="18">
        <v>59.4</v>
      </c>
      <c r="H163" s="18">
        <v>99</v>
      </c>
      <c r="I163" s="22">
        <f t="shared" si="4"/>
        <v>0.4</v>
      </c>
    </row>
    <row r="164" customHeight="1" spans="1:9">
      <c r="A164" s="5"/>
      <c r="B164" s="34">
        <v>242576</v>
      </c>
      <c r="C164" s="2" t="s">
        <v>220</v>
      </c>
      <c r="D164" s="33" t="s">
        <v>490</v>
      </c>
      <c r="E164" s="2" t="s">
        <v>399</v>
      </c>
      <c r="F164" s="5" t="s">
        <v>397</v>
      </c>
      <c r="G164" s="18">
        <v>256.8</v>
      </c>
      <c r="H164" s="18">
        <v>428</v>
      </c>
      <c r="I164" s="22">
        <f t="shared" si="4"/>
        <v>0.4</v>
      </c>
    </row>
    <row r="165" customHeight="1" spans="1:9">
      <c r="A165" s="5"/>
      <c r="B165" s="34">
        <v>242575</v>
      </c>
      <c r="C165" s="2" t="s">
        <v>220</v>
      </c>
      <c r="D165" s="33" t="s">
        <v>491</v>
      </c>
      <c r="E165" s="2" t="s">
        <v>396</v>
      </c>
      <c r="F165" s="5" t="s">
        <v>397</v>
      </c>
      <c r="G165" s="18">
        <v>238.8</v>
      </c>
      <c r="H165" s="18">
        <v>398</v>
      </c>
      <c r="I165" s="22">
        <f t="shared" si="4"/>
        <v>0.4</v>
      </c>
    </row>
    <row r="166" customHeight="1" spans="1:9">
      <c r="A166" s="5"/>
      <c r="B166" s="34">
        <v>242574</v>
      </c>
      <c r="C166" s="2" t="s">
        <v>220</v>
      </c>
      <c r="D166" s="33" t="s">
        <v>492</v>
      </c>
      <c r="E166" s="2" t="s">
        <v>299</v>
      </c>
      <c r="F166" s="5" t="s">
        <v>397</v>
      </c>
      <c r="G166" s="18">
        <v>202.8</v>
      </c>
      <c r="H166" s="18">
        <v>338</v>
      </c>
      <c r="I166" s="22">
        <f t="shared" si="4"/>
        <v>0.4</v>
      </c>
    </row>
    <row r="167" customHeight="1" spans="1:9">
      <c r="A167" s="5"/>
      <c r="B167" s="34">
        <v>240720</v>
      </c>
      <c r="C167" s="2" t="s">
        <v>220</v>
      </c>
      <c r="D167" s="33" t="s">
        <v>493</v>
      </c>
      <c r="E167" s="2" t="s">
        <v>396</v>
      </c>
      <c r="F167" s="5" t="s">
        <v>397</v>
      </c>
      <c r="G167" s="18">
        <v>329.8</v>
      </c>
      <c r="H167" s="18">
        <v>388</v>
      </c>
      <c r="I167" s="22">
        <f t="shared" si="4"/>
        <v>0.15</v>
      </c>
    </row>
    <row r="168" customHeight="1" spans="1:9">
      <c r="A168" s="5"/>
      <c r="B168" s="34">
        <v>240547</v>
      </c>
      <c r="C168" s="2" t="s">
        <v>220</v>
      </c>
      <c r="D168" s="33" t="s">
        <v>494</v>
      </c>
      <c r="E168" s="2" t="s">
        <v>399</v>
      </c>
      <c r="F168" s="5" t="s">
        <v>397</v>
      </c>
      <c r="G168" s="18">
        <v>338.3</v>
      </c>
      <c r="H168" s="18">
        <v>398</v>
      </c>
      <c r="I168" s="22">
        <f t="shared" si="4"/>
        <v>0.15</v>
      </c>
    </row>
    <row r="169" customHeight="1" spans="1:9">
      <c r="A169" s="35" t="s">
        <v>76</v>
      </c>
      <c r="B169" s="36">
        <v>165189</v>
      </c>
      <c r="C169" s="2" t="s">
        <v>220</v>
      </c>
      <c r="D169" s="36" t="s">
        <v>495</v>
      </c>
      <c r="E169" s="37" t="s">
        <v>496</v>
      </c>
      <c r="F169" s="37" t="s">
        <v>497</v>
      </c>
      <c r="G169" s="18">
        <v>36.3</v>
      </c>
      <c r="H169" s="18">
        <v>79.8</v>
      </c>
      <c r="I169" s="22">
        <f t="shared" si="4"/>
        <v>0.545112781954887</v>
      </c>
    </row>
    <row r="170" customHeight="1" spans="1:9">
      <c r="A170" s="35"/>
      <c r="B170" s="36">
        <v>135858</v>
      </c>
      <c r="C170" s="2" t="s">
        <v>220</v>
      </c>
      <c r="D170" s="36" t="s">
        <v>498</v>
      </c>
      <c r="E170" s="37" t="s">
        <v>499</v>
      </c>
      <c r="F170" s="37" t="s">
        <v>497</v>
      </c>
      <c r="G170" s="18">
        <v>16.2</v>
      </c>
      <c r="H170" s="18">
        <v>39.9</v>
      </c>
      <c r="I170" s="22">
        <f t="shared" si="4"/>
        <v>0.593984962406015</v>
      </c>
    </row>
    <row r="171" customHeight="1" spans="1:9">
      <c r="A171" s="35"/>
      <c r="B171" s="36">
        <v>137157</v>
      </c>
      <c r="C171" s="2" t="s">
        <v>220</v>
      </c>
      <c r="D171" s="36" t="s">
        <v>500</v>
      </c>
      <c r="E171" s="37" t="s">
        <v>499</v>
      </c>
      <c r="F171" s="37" t="s">
        <v>497</v>
      </c>
      <c r="G171" s="18">
        <v>21.6</v>
      </c>
      <c r="H171" s="18">
        <v>48</v>
      </c>
      <c r="I171" s="22">
        <f t="shared" si="4"/>
        <v>0.55</v>
      </c>
    </row>
    <row r="172" customHeight="1" spans="1:9">
      <c r="A172" s="35"/>
      <c r="B172" s="36">
        <v>139497</v>
      </c>
      <c r="C172" s="2" t="s">
        <v>220</v>
      </c>
      <c r="D172" s="36" t="s">
        <v>501</v>
      </c>
      <c r="E172" s="37" t="s">
        <v>499</v>
      </c>
      <c r="F172" s="37" t="s">
        <v>497</v>
      </c>
      <c r="G172" s="18">
        <v>21.6</v>
      </c>
      <c r="H172" s="18">
        <v>48</v>
      </c>
      <c r="I172" s="22">
        <f t="shared" si="4"/>
        <v>0.55</v>
      </c>
    </row>
    <row r="173" customHeight="1" spans="1:9">
      <c r="A173" s="35"/>
      <c r="B173" s="36">
        <v>139743</v>
      </c>
      <c r="C173" s="2" t="s">
        <v>220</v>
      </c>
      <c r="D173" s="36" t="s">
        <v>502</v>
      </c>
      <c r="E173" s="37" t="s">
        <v>499</v>
      </c>
      <c r="F173" s="37" t="s">
        <v>497</v>
      </c>
      <c r="G173" s="18">
        <v>16.2</v>
      </c>
      <c r="H173" s="18">
        <v>39.9</v>
      </c>
      <c r="I173" s="22">
        <f t="shared" si="4"/>
        <v>0.593984962406015</v>
      </c>
    </row>
    <row r="174" customHeight="1" spans="1:9">
      <c r="A174" s="35"/>
      <c r="B174" s="36">
        <v>139494</v>
      </c>
      <c r="C174" s="2" t="s">
        <v>220</v>
      </c>
      <c r="D174" s="36" t="s">
        <v>503</v>
      </c>
      <c r="E174" s="37" t="s">
        <v>499</v>
      </c>
      <c r="F174" s="37" t="s">
        <v>497</v>
      </c>
      <c r="G174" s="18">
        <v>16.2</v>
      </c>
      <c r="H174" s="18">
        <v>39.9</v>
      </c>
      <c r="I174" s="22">
        <f t="shared" si="4"/>
        <v>0.593984962406015</v>
      </c>
    </row>
    <row r="175" customHeight="1" spans="1:9">
      <c r="A175" s="35"/>
      <c r="B175" s="36">
        <v>139495</v>
      </c>
      <c r="C175" s="2" t="s">
        <v>220</v>
      </c>
      <c r="D175" s="36" t="s">
        <v>504</v>
      </c>
      <c r="E175" s="37" t="s">
        <v>499</v>
      </c>
      <c r="F175" s="37" t="s">
        <v>497</v>
      </c>
      <c r="G175" s="18">
        <v>16.2</v>
      </c>
      <c r="H175" s="18">
        <v>39.9</v>
      </c>
      <c r="I175" s="22">
        <f t="shared" si="4"/>
        <v>0.593984962406015</v>
      </c>
    </row>
    <row r="176" customHeight="1" spans="1:9">
      <c r="A176" s="35"/>
      <c r="B176" s="36">
        <v>222896</v>
      </c>
      <c r="C176" s="2" t="s">
        <v>220</v>
      </c>
      <c r="D176" s="36" t="s">
        <v>505</v>
      </c>
      <c r="E176" s="37" t="s">
        <v>499</v>
      </c>
      <c r="F176" s="37" t="s">
        <v>497</v>
      </c>
      <c r="G176" s="18">
        <v>17.9</v>
      </c>
      <c r="H176" s="18">
        <v>39.9</v>
      </c>
      <c r="I176" s="22">
        <f t="shared" si="4"/>
        <v>0.551378446115288</v>
      </c>
    </row>
    <row r="177" customHeight="1" spans="1:9">
      <c r="A177" s="35"/>
      <c r="B177" s="36">
        <v>222895</v>
      </c>
      <c r="C177" s="2" t="s">
        <v>220</v>
      </c>
      <c r="D177" s="36" t="s">
        <v>506</v>
      </c>
      <c r="E177" s="37" t="s">
        <v>499</v>
      </c>
      <c r="F177" s="37" t="s">
        <v>497</v>
      </c>
      <c r="G177" s="18">
        <v>17.9</v>
      </c>
      <c r="H177" s="18">
        <v>39.9</v>
      </c>
      <c r="I177" s="22">
        <f t="shared" si="4"/>
        <v>0.551378446115288</v>
      </c>
    </row>
  </sheetData>
  <mergeCells count="10">
    <mergeCell ref="G1:I1"/>
    <mergeCell ref="A2:A5"/>
    <mergeCell ref="A6:A30"/>
    <mergeCell ref="A31:A64"/>
    <mergeCell ref="A65:A68"/>
    <mergeCell ref="A69:A71"/>
    <mergeCell ref="A72:A81"/>
    <mergeCell ref="A82:A85"/>
    <mergeCell ref="A86:A168"/>
    <mergeCell ref="A169:A177"/>
  </mergeCells>
  <conditionalFormatting sqref="B160">
    <cfRule type="duplicateValues" dxfId="0" priority="1"/>
  </conditionalFormatting>
  <conditionalFormatting sqref="B161">
    <cfRule type="duplicateValues" dxfId="0" priority="2"/>
  </conditionalFormatting>
  <conditionalFormatting sqref="B6:B30">
    <cfRule type="duplicateValues" dxfId="0" priority="5"/>
  </conditionalFormatting>
  <conditionalFormatting sqref="B86:B149">
    <cfRule type="duplicateValues" dxfId="1" priority="4"/>
  </conditionalFormatting>
  <conditionalFormatting sqref="B150:B155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8" sqref="D8:D11"/>
    </sheetView>
  </sheetViews>
  <sheetFormatPr defaultColWidth="9" defaultRowHeight="24" customHeight="1" outlineLevelCol="3"/>
  <cols>
    <col min="1" max="1" width="9" style="10"/>
    <col min="2" max="2" width="49.2583333333333" style="10" customWidth="1"/>
    <col min="3" max="3" width="50.375" style="10" customWidth="1"/>
    <col min="4" max="16384" width="9" style="9"/>
  </cols>
  <sheetData>
    <row r="1" s="9" customFormat="1" ht="31" customHeight="1" spans="1:3">
      <c r="A1" s="11" t="s">
        <v>507</v>
      </c>
      <c r="B1" s="11"/>
      <c r="C1" s="11"/>
    </row>
    <row r="2" s="9" customFormat="1" customHeight="1" spans="1:3">
      <c r="A2" s="12" t="s">
        <v>78</v>
      </c>
      <c r="B2" s="12" t="s">
        <v>508</v>
      </c>
      <c r="C2" s="12" t="s">
        <v>509</v>
      </c>
    </row>
    <row r="3" s="9" customFormat="1" ht="24.75" customHeight="1" spans="1:3">
      <c r="A3" s="12">
        <v>1</v>
      </c>
      <c r="B3" s="12" t="s">
        <v>387</v>
      </c>
      <c r="C3" s="12" t="s">
        <v>510</v>
      </c>
    </row>
    <row r="4" s="9" customFormat="1" customHeight="1" spans="1:3">
      <c r="A4" s="12">
        <v>2</v>
      </c>
      <c r="B4" s="12" t="s">
        <v>511</v>
      </c>
      <c r="C4" s="12"/>
    </row>
    <row r="5" s="9" customFormat="1" customHeight="1" spans="1:3">
      <c r="A5" s="12">
        <v>3</v>
      </c>
      <c r="B5" s="12" t="s">
        <v>74</v>
      </c>
      <c r="C5" s="12"/>
    </row>
    <row r="6" s="9" customFormat="1" customHeight="1" spans="1:3">
      <c r="A6" s="12">
        <v>4</v>
      </c>
      <c r="B6" s="12" t="s">
        <v>512</v>
      </c>
      <c r="C6" s="12"/>
    </row>
    <row r="7" s="9" customFormat="1" customHeight="1" spans="1:3">
      <c r="A7" s="12">
        <v>5</v>
      </c>
      <c r="B7" s="12" t="s">
        <v>77</v>
      </c>
      <c r="C7" s="12"/>
    </row>
    <row r="8" s="9" customFormat="1" customHeight="1" spans="1:4">
      <c r="A8" s="12">
        <v>6</v>
      </c>
      <c r="B8" s="12" t="s">
        <v>69</v>
      </c>
      <c r="C8" s="12"/>
      <c r="D8" s="9">
        <v>3600</v>
      </c>
    </row>
    <row r="9" s="9" customFormat="1" customHeight="1" spans="1:4">
      <c r="A9" s="12">
        <v>7</v>
      </c>
      <c r="B9" s="12" t="s">
        <v>234</v>
      </c>
      <c r="C9" s="12" t="s">
        <v>513</v>
      </c>
      <c r="D9" s="9">
        <v>1000</v>
      </c>
    </row>
    <row r="10" s="9" customFormat="1" customHeight="1" spans="1:4">
      <c r="A10" s="12">
        <v>8</v>
      </c>
      <c r="B10" s="12" t="s">
        <v>71</v>
      </c>
      <c r="C10" s="12" t="s">
        <v>514</v>
      </c>
      <c r="D10" s="9">
        <v>1500</v>
      </c>
    </row>
    <row r="11" s="9" customFormat="1" customHeight="1" spans="1:4">
      <c r="A11" s="12">
        <v>9</v>
      </c>
      <c r="B11" s="12" t="s">
        <v>515</v>
      </c>
      <c r="C11" s="12" t="s">
        <v>516</v>
      </c>
      <c r="D11" s="9">
        <v>1000</v>
      </c>
    </row>
  </sheetData>
  <mergeCells count="2">
    <mergeCell ref="A1:C1"/>
    <mergeCell ref="C3:C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A2" sqref="$A2:$XFD2"/>
    </sheetView>
  </sheetViews>
  <sheetFormatPr defaultColWidth="9" defaultRowHeight="13.5"/>
  <cols>
    <col min="1" max="1" width="10.625" customWidth="1"/>
    <col min="2" max="2" width="35.5" customWidth="1"/>
    <col min="4" max="4" width="9.375"/>
    <col min="9" max="9" width="25.875" customWidth="1"/>
    <col min="10" max="10" width="18.375" customWidth="1"/>
    <col min="11" max="11" width="18.375" style="1" customWidth="1"/>
  </cols>
  <sheetData>
    <row r="1" ht="33" customHeight="1" spans="1:11">
      <c r="A1" s="2" t="s">
        <v>517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2" t="s">
        <v>9</v>
      </c>
      <c r="J2" s="2" t="s">
        <v>10</v>
      </c>
      <c r="K2" s="2" t="s">
        <v>518</v>
      </c>
    </row>
    <row r="3" ht="17.25" spans="1:11">
      <c r="A3" s="6">
        <v>307</v>
      </c>
      <c r="B3" s="6" t="s">
        <v>52</v>
      </c>
      <c r="C3" s="2">
        <v>27000</v>
      </c>
      <c r="D3" s="2">
        <v>39997.39</v>
      </c>
      <c r="E3" s="7">
        <v>1.48138481481481</v>
      </c>
      <c r="F3" s="8">
        <v>11</v>
      </c>
      <c r="G3" s="8">
        <v>1</v>
      </c>
      <c r="H3" s="2">
        <v>1</v>
      </c>
      <c r="I3" s="2" t="s">
        <v>53</v>
      </c>
      <c r="J3" s="2">
        <v>300</v>
      </c>
      <c r="K3" s="2">
        <v>300</v>
      </c>
    </row>
    <row r="4" ht="17.25" spans="1:11">
      <c r="A4" s="6">
        <v>308</v>
      </c>
      <c r="B4" s="6" t="s">
        <v>17</v>
      </c>
      <c r="C4" s="2">
        <v>806</v>
      </c>
      <c r="D4" s="2">
        <v>670.14</v>
      </c>
      <c r="E4" s="7">
        <v>0.831439205955335</v>
      </c>
      <c r="F4" s="8">
        <v>2</v>
      </c>
      <c r="G4" s="8">
        <v>9</v>
      </c>
      <c r="H4" s="2">
        <v>3</v>
      </c>
      <c r="I4" s="2" t="s">
        <v>18</v>
      </c>
      <c r="J4" s="2">
        <v>100</v>
      </c>
      <c r="K4" s="2">
        <v>100</v>
      </c>
    </row>
    <row r="5" ht="17.25" spans="1:11">
      <c r="A5" s="6">
        <v>337</v>
      </c>
      <c r="B5" s="6" t="s">
        <v>63</v>
      </c>
      <c r="C5" s="2">
        <v>1176</v>
      </c>
      <c r="D5" s="2">
        <v>11638.67</v>
      </c>
      <c r="E5" s="7">
        <v>9.89682823129252</v>
      </c>
      <c r="F5" s="8">
        <v>1</v>
      </c>
      <c r="G5" s="8">
        <v>7</v>
      </c>
      <c r="H5" s="2">
        <v>1</v>
      </c>
      <c r="I5" s="2" t="s">
        <v>64</v>
      </c>
      <c r="J5" s="2">
        <v>300</v>
      </c>
      <c r="K5" s="2">
        <v>300</v>
      </c>
    </row>
    <row r="6" ht="17.25" spans="1:11">
      <c r="A6" s="6">
        <v>343</v>
      </c>
      <c r="B6" s="6" t="s">
        <v>61</v>
      </c>
      <c r="C6" s="2">
        <v>2000</v>
      </c>
      <c r="D6" s="4">
        <v>1926.84</v>
      </c>
      <c r="E6" s="7">
        <v>0.96342</v>
      </c>
      <c r="F6" s="8">
        <v>7</v>
      </c>
      <c r="G6" s="8">
        <v>5</v>
      </c>
      <c r="H6" s="2">
        <v>4</v>
      </c>
      <c r="I6" s="2" t="s">
        <v>62</v>
      </c>
      <c r="J6" s="2">
        <v>100</v>
      </c>
      <c r="K6" s="2">
        <v>100</v>
      </c>
    </row>
    <row r="7" ht="17.25" spans="1:11">
      <c r="A7" s="6">
        <v>357</v>
      </c>
      <c r="B7" s="6" t="s">
        <v>38</v>
      </c>
      <c r="C7" s="2">
        <v>3500</v>
      </c>
      <c r="D7" s="2">
        <v>7201.68000000001</v>
      </c>
      <c r="E7" s="7">
        <v>2.05762285714286</v>
      </c>
      <c r="F7" s="8">
        <v>5</v>
      </c>
      <c r="G7" s="8">
        <v>11</v>
      </c>
      <c r="H7" s="2">
        <v>3</v>
      </c>
      <c r="I7" s="2" t="s">
        <v>39</v>
      </c>
      <c r="J7" s="2">
        <v>100</v>
      </c>
      <c r="K7" s="2">
        <v>100</v>
      </c>
    </row>
    <row r="8" ht="17.25" spans="1:11">
      <c r="A8" s="6">
        <v>359</v>
      </c>
      <c r="B8" s="6" t="s">
        <v>59</v>
      </c>
      <c r="C8" s="2">
        <v>1800</v>
      </c>
      <c r="D8" s="4">
        <v>2081.28</v>
      </c>
      <c r="E8" s="7">
        <v>1.15626666666667</v>
      </c>
      <c r="F8" s="8">
        <v>3</v>
      </c>
      <c r="G8" s="8">
        <v>4</v>
      </c>
      <c r="H8" s="2">
        <v>3</v>
      </c>
      <c r="I8" s="2" t="s">
        <v>60</v>
      </c>
      <c r="J8" s="2">
        <v>200</v>
      </c>
      <c r="K8" s="2">
        <v>200</v>
      </c>
    </row>
    <row r="9" ht="17.25" spans="1:11">
      <c r="A9" s="6">
        <v>365</v>
      </c>
      <c r="B9" s="6" t="s">
        <v>31</v>
      </c>
      <c r="C9" s="2">
        <v>6910</v>
      </c>
      <c r="D9" s="2">
        <v>5796.05</v>
      </c>
      <c r="E9" s="7">
        <v>0.838791606367583</v>
      </c>
      <c r="F9" s="8">
        <v>23</v>
      </c>
      <c r="G9" s="8">
        <v>3</v>
      </c>
      <c r="H9" s="2">
        <v>4</v>
      </c>
      <c r="I9" s="2" t="s">
        <v>32</v>
      </c>
      <c r="J9" s="2">
        <v>200</v>
      </c>
      <c r="K9" s="2">
        <v>400</v>
      </c>
    </row>
    <row r="10" ht="17.25" spans="1:11">
      <c r="A10" s="6">
        <v>365</v>
      </c>
      <c r="B10" s="6" t="s">
        <v>31</v>
      </c>
      <c r="C10" s="2">
        <v>4000</v>
      </c>
      <c r="D10" s="2">
        <v>9995.28</v>
      </c>
      <c r="E10" s="7">
        <v>2.49882</v>
      </c>
      <c r="F10" s="8">
        <v>2</v>
      </c>
      <c r="G10" s="8">
        <v>2</v>
      </c>
      <c r="H10" s="2">
        <v>2</v>
      </c>
      <c r="I10" s="2" t="s">
        <v>37</v>
      </c>
      <c r="J10" s="2">
        <v>200</v>
      </c>
      <c r="K10" s="2"/>
    </row>
    <row r="11" ht="17.25" spans="1:11">
      <c r="A11" s="6">
        <v>373</v>
      </c>
      <c r="B11" s="6" t="s">
        <v>33</v>
      </c>
      <c r="C11" s="2">
        <v>6019</v>
      </c>
      <c r="D11" s="2">
        <v>5093.45</v>
      </c>
      <c r="E11" s="7">
        <v>0.846228609403555</v>
      </c>
      <c r="F11" s="8">
        <v>19</v>
      </c>
      <c r="G11" s="8">
        <v>9</v>
      </c>
      <c r="H11" s="2">
        <v>5</v>
      </c>
      <c r="I11" s="2" t="s">
        <v>34</v>
      </c>
      <c r="J11" s="2">
        <v>100</v>
      </c>
      <c r="K11" s="2">
        <v>400</v>
      </c>
    </row>
    <row r="12" ht="17.25" spans="1:11">
      <c r="A12" s="6">
        <v>373</v>
      </c>
      <c r="B12" s="6" t="s">
        <v>33</v>
      </c>
      <c r="C12" s="2">
        <v>1800</v>
      </c>
      <c r="D12" s="4">
        <v>2125.8</v>
      </c>
      <c r="E12" s="7">
        <v>1.181</v>
      </c>
      <c r="F12" s="8">
        <v>2</v>
      </c>
      <c r="G12" s="8">
        <v>3</v>
      </c>
      <c r="H12" s="2">
        <v>2</v>
      </c>
      <c r="I12" s="2" t="s">
        <v>58</v>
      </c>
      <c r="J12" s="2">
        <v>300</v>
      </c>
      <c r="K12" s="2"/>
    </row>
    <row r="13" ht="17.25" spans="1:11">
      <c r="A13" s="6">
        <v>379</v>
      </c>
      <c r="B13" s="6" t="s">
        <v>55</v>
      </c>
      <c r="C13" s="2">
        <v>4250</v>
      </c>
      <c r="D13" s="2">
        <v>8201</v>
      </c>
      <c r="E13" s="7">
        <v>1.92964705882353</v>
      </c>
      <c r="F13" s="8">
        <v>5</v>
      </c>
      <c r="G13" s="8">
        <v>10</v>
      </c>
      <c r="H13" s="2">
        <v>3</v>
      </c>
      <c r="I13" s="2" t="s">
        <v>56</v>
      </c>
      <c r="J13" s="2">
        <v>100</v>
      </c>
      <c r="K13" s="2">
        <v>100</v>
      </c>
    </row>
    <row r="14" ht="17.25" spans="1:11">
      <c r="A14" s="6">
        <v>385</v>
      </c>
      <c r="B14" s="6" t="s">
        <v>35</v>
      </c>
      <c r="C14" s="2">
        <v>4000</v>
      </c>
      <c r="D14" s="2">
        <v>23859.78</v>
      </c>
      <c r="E14" s="7">
        <v>5.964945</v>
      </c>
      <c r="F14" s="8">
        <v>1</v>
      </c>
      <c r="G14" s="8">
        <v>1</v>
      </c>
      <c r="H14" s="2">
        <v>1</v>
      </c>
      <c r="I14" s="2" t="s">
        <v>36</v>
      </c>
      <c r="J14" s="2">
        <v>300</v>
      </c>
      <c r="K14" s="2">
        <v>300</v>
      </c>
    </row>
    <row r="15" ht="17.25" spans="1:11">
      <c r="A15" s="6">
        <v>517</v>
      </c>
      <c r="B15" s="6" t="s">
        <v>40</v>
      </c>
      <c r="C15" s="2">
        <v>2572</v>
      </c>
      <c r="D15" s="4">
        <v>3345.62</v>
      </c>
      <c r="E15" s="7">
        <v>1.30078538102644</v>
      </c>
      <c r="F15" s="8">
        <v>1</v>
      </c>
      <c r="G15" s="8">
        <v>1</v>
      </c>
      <c r="H15" s="2">
        <v>1</v>
      </c>
      <c r="I15" s="2" t="s">
        <v>41</v>
      </c>
      <c r="J15" s="2">
        <v>300</v>
      </c>
      <c r="K15" s="2">
        <v>300</v>
      </c>
    </row>
    <row r="16" ht="17.25" spans="1:11">
      <c r="A16" s="6">
        <v>571</v>
      </c>
      <c r="B16" s="6" t="s">
        <v>48</v>
      </c>
      <c r="C16" s="2">
        <v>2400</v>
      </c>
      <c r="D16" s="2">
        <v>4954.9</v>
      </c>
      <c r="E16" s="7">
        <v>2.06454166666667</v>
      </c>
      <c r="F16" s="8">
        <v>9</v>
      </c>
      <c r="G16" s="8">
        <v>6</v>
      </c>
      <c r="H16" s="2">
        <v>2</v>
      </c>
      <c r="I16" s="2" t="s">
        <v>49</v>
      </c>
      <c r="J16" s="2">
        <v>200</v>
      </c>
      <c r="K16" s="2">
        <v>600</v>
      </c>
    </row>
    <row r="17" ht="17.25" spans="1:11">
      <c r="A17" s="6">
        <v>571</v>
      </c>
      <c r="B17" s="6" t="s">
        <v>48</v>
      </c>
      <c r="C17" s="2">
        <v>1800</v>
      </c>
      <c r="D17" s="4">
        <v>2155.6</v>
      </c>
      <c r="E17" s="7">
        <v>1.19755555555556</v>
      </c>
      <c r="F17" s="8">
        <v>1</v>
      </c>
      <c r="G17" s="8">
        <v>2</v>
      </c>
      <c r="H17" s="2">
        <v>1</v>
      </c>
      <c r="I17" s="2" t="s">
        <v>57</v>
      </c>
      <c r="J17" s="2">
        <v>400</v>
      </c>
      <c r="K17" s="2"/>
    </row>
    <row r="18" ht="17.25" spans="1:11">
      <c r="A18" s="6">
        <v>585</v>
      </c>
      <c r="B18" s="6" t="s">
        <v>12</v>
      </c>
      <c r="C18" s="2">
        <v>1209</v>
      </c>
      <c r="D18" s="2">
        <v>1368.77</v>
      </c>
      <c r="E18" s="7">
        <v>1.13215053763441</v>
      </c>
      <c r="F18" s="8">
        <v>1</v>
      </c>
      <c r="G18" s="8">
        <v>2</v>
      </c>
      <c r="H18" s="2">
        <v>1</v>
      </c>
      <c r="I18" s="2" t="s">
        <v>13</v>
      </c>
      <c r="J18" s="2">
        <v>300</v>
      </c>
      <c r="K18" s="2">
        <v>700</v>
      </c>
    </row>
    <row r="19" ht="17.25" spans="1:11">
      <c r="A19" s="6">
        <v>585</v>
      </c>
      <c r="B19" s="6" t="s">
        <v>12</v>
      </c>
      <c r="C19" s="2">
        <v>4055</v>
      </c>
      <c r="D19" s="2">
        <v>4371.82</v>
      </c>
      <c r="E19" s="7">
        <v>1.078130702836</v>
      </c>
      <c r="F19" s="8">
        <v>14</v>
      </c>
      <c r="G19" s="8">
        <v>12</v>
      </c>
      <c r="H19" s="2">
        <v>3</v>
      </c>
      <c r="I19" s="2" t="s">
        <v>24</v>
      </c>
      <c r="J19" s="2">
        <v>200</v>
      </c>
      <c r="K19" s="2"/>
    </row>
    <row r="20" ht="17.25" spans="1:11">
      <c r="A20" s="6">
        <v>585</v>
      </c>
      <c r="B20" s="6" t="s">
        <v>12</v>
      </c>
      <c r="C20" s="2">
        <v>6460</v>
      </c>
      <c r="D20" s="2">
        <v>9948.2</v>
      </c>
      <c r="E20" s="7">
        <v>1.53996904024768</v>
      </c>
      <c r="F20" s="8">
        <v>8</v>
      </c>
      <c r="G20" s="8">
        <v>6</v>
      </c>
      <c r="H20" s="2">
        <v>2</v>
      </c>
      <c r="I20" s="2" t="s">
        <v>54</v>
      </c>
      <c r="J20" s="2">
        <v>200</v>
      </c>
      <c r="K20" s="2"/>
    </row>
    <row r="21" ht="17.25" spans="1:11">
      <c r="A21" s="6">
        <v>598</v>
      </c>
      <c r="B21" s="6" t="s">
        <v>25</v>
      </c>
      <c r="C21" s="2">
        <v>5000</v>
      </c>
      <c r="D21" s="2">
        <v>5650.49000000001</v>
      </c>
      <c r="E21" s="7">
        <v>1.130098</v>
      </c>
      <c r="F21" s="8">
        <v>2</v>
      </c>
      <c r="G21" s="8">
        <v>5</v>
      </c>
      <c r="H21" s="2">
        <v>1</v>
      </c>
      <c r="I21" s="2" t="s">
        <v>26</v>
      </c>
      <c r="J21" s="2">
        <v>500</v>
      </c>
      <c r="K21" s="2">
        <v>600</v>
      </c>
    </row>
    <row r="22" ht="17.25" spans="1:11">
      <c r="A22" s="6">
        <v>598</v>
      </c>
      <c r="B22" s="6" t="s">
        <v>25</v>
      </c>
      <c r="C22" s="2">
        <v>1260</v>
      </c>
      <c r="D22" s="4">
        <v>1312.27</v>
      </c>
      <c r="E22" s="7">
        <v>1.04148412698413</v>
      </c>
      <c r="F22" s="8">
        <v>3</v>
      </c>
      <c r="G22" s="8">
        <v>5</v>
      </c>
      <c r="H22" s="2">
        <v>3</v>
      </c>
      <c r="I22" s="2" t="s">
        <v>45</v>
      </c>
      <c r="J22" s="2">
        <v>100</v>
      </c>
      <c r="K22" s="2"/>
    </row>
    <row r="23" ht="17.25" spans="1:11">
      <c r="A23" s="6">
        <v>744</v>
      </c>
      <c r="B23" s="6" t="s">
        <v>22</v>
      </c>
      <c r="C23" s="2">
        <v>3995</v>
      </c>
      <c r="D23" s="2">
        <v>4845.68</v>
      </c>
      <c r="E23" s="7">
        <v>1.21293617021277</v>
      </c>
      <c r="F23" s="8">
        <v>4</v>
      </c>
      <c r="G23" s="8">
        <v>7</v>
      </c>
      <c r="H23" s="2">
        <v>2</v>
      </c>
      <c r="I23" s="2" t="s">
        <v>23</v>
      </c>
      <c r="J23" s="2">
        <v>300</v>
      </c>
      <c r="K23" s="2">
        <v>300</v>
      </c>
    </row>
    <row r="24" ht="17.25" spans="1:11">
      <c r="A24" s="6">
        <v>746</v>
      </c>
      <c r="B24" s="6" t="s">
        <v>67</v>
      </c>
      <c r="C24" s="2">
        <v>1888</v>
      </c>
      <c r="D24" s="2">
        <v>7318.42</v>
      </c>
      <c r="E24" s="7">
        <v>3.87628177966102</v>
      </c>
      <c r="F24" s="8">
        <v>7</v>
      </c>
      <c r="G24" s="8">
        <v>14</v>
      </c>
      <c r="H24" s="2">
        <v>3</v>
      </c>
      <c r="I24" s="2" t="s">
        <v>68</v>
      </c>
      <c r="J24" s="2">
        <v>100</v>
      </c>
      <c r="K24" s="2">
        <v>100</v>
      </c>
    </row>
    <row r="25" ht="17.25" spans="1:11">
      <c r="A25" s="6">
        <v>750</v>
      </c>
      <c r="B25" s="6" t="s">
        <v>50</v>
      </c>
      <c r="C25" s="2">
        <v>4800</v>
      </c>
      <c r="D25" s="2">
        <v>8965.79</v>
      </c>
      <c r="E25" s="7">
        <v>1.86787291666667</v>
      </c>
      <c r="F25" s="8">
        <v>16</v>
      </c>
      <c r="G25" s="8">
        <v>2</v>
      </c>
      <c r="H25" s="2">
        <v>3</v>
      </c>
      <c r="I25" s="2" t="s">
        <v>51</v>
      </c>
      <c r="J25" s="2">
        <v>100</v>
      </c>
      <c r="K25" s="2">
        <v>100</v>
      </c>
    </row>
    <row r="26" ht="17.25" spans="1:11">
      <c r="A26" s="6">
        <v>103198</v>
      </c>
      <c r="B26" s="6" t="s">
        <v>46</v>
      </c>
      <c r="C26" s="2">
        <v>1280</v>
      </c>
      <c r="D26" s="2">
        <v>5282.58</v>
      </c>
      <c r="E26" s="7">
        <v>4.127015625</v>
      </c>
      <c r="F26" s="8">
        <v>1</v>
      </c>
      <c r="G26" s="8">
        <v>5</v>
      </c>
      <c r="H26" s="2">
        <v>1</v>
      </c>
      <c r="I26" s="2" t="s">
        <v>47</v>
      </c>
      <c r="J26" s="2">
        <v>300</v>
      </c>
      <c r="K26" s="2">
        <v>300</v>
      </c>
    </row>
    <row r="27" ht="17.25" spans="1:11">
      <c r="A27" s="6">
        <v>106066</v>
      </c>
      <c r="B27" s="6" t="s">
        <v>43</v>
      </c>
      <c r="C27" s="2">
        <v>1569</v>
      </c>
      <c r="D27" s="4">
        <v>1395.5</v>
      </c>
      <c r="E27" s="7">
        <v>0.889420012746973</v>
      </c>
      <c r="F27" s="8">
        <v>4</v>
      </c>
      <c r="G27" s="8">
        <v>3</v>
      </c>
      <c r="H27" s="2">
        <v>2</v>
      </c>
      <c r="I27" s="2" t="s">
        <v>44</v>
      </c>
      <c r="J27" s="2">
        <v>200</v>
      </c>
      <c r="K27" s="2">
        <v>400</v>
      </c>
    </row>
    <row r="28" ht="17.25" spans="1:11">
      <c r="A28" s="6">
        <v>106066</v>
      </c>
      <c r="B28" s="6" t="s">
        <v>43</v>
      </c>
      <c r="C28" s="2">
        <v>10000</v>
      </c>
      <c r="D28" s="2">
        <v>30456.2</v>
      </c>
      <c r="E28" s="7">
        <v>3.04562</v>
      </c>
      <c r="F28" s="8">
        <v>12</v>
      </c>
      <c r="G28" s="8">
        <v>2</v>
      </c>
      <c r="H28" s="2">
        <v>2</v>
      </c>
      <c r="I28" s="2" t="s">
        <v>66</v>
      </c>
      <c r="J28" s="2">
        <v>200</v>
      </c>
      <c r="K28" s="2"/>
    </row>
    <row r="29" ht="17.25" spans="1:11">
      <c r="A29" s="6">
        <v>107658</v>
      </c>
      <c r="B29" s="6" t="s">
        <v>19</v>
      </c>
      <c r="C29" s="2">
        <v>4024</v>
      </c>
      <c r="D29" s="2">
        <v>5415.07</v>
      </c>
      <c r="E29" s="7">
        <v>1.34569333996024</v>
      </c>
      <c r="F29" s="8">
        <v>1</v>
      </c>
      <c r="G29" s="8">
        <v>4</v>
      </c>
      <c r="H29" s="2">
        <v>1</v>
      </c>
      <c r="I29" s="2" t="s">
        <v>20</v>
      </c>
      <c r="J29" s="2">
        <v>500</v>
      </c>
      <c r="K29" s="2">
        <v>500</v>
      </c>
    </row>
    <row r="30" ht="17.25" spans="1:11">
      <c r="A30" s="6">
        <v>108656</v>
      </c>
      <c r="B30" s="6" t="s">
        <v>15</v>
      </c>
      <c r="C30" s="2">
        <v>1076</v>
      </c>
      <c r="D30" s="2">
        <v>879.7</v>
      </c>
      <c r="E30" s="7">
        <v>0.817565055762082</v>
      </c>
      <c r="F30" s="8">
        <v>3</v>
      </c>
      <c r="G30" s="8">
        <v>8</v>
      </c>
      <c r="H30" s="2">
        <v>2</v>
      </c>
      <c r="I30" s="2" t="s">
        <v>16</v>
      </c>
      <c r="J30" s="2">
        <v>200</v>
      </c>
      <c r="K30" s="2">
        <v>200</v>
      </c>
    </row>
    <row r="31" ht="17.25" spans="1:11">
      <c r="A31" s="6">
        <v>111219</v>
      </c>
      <c r="B31" s="6" t="s">
        <v>29</v>
      </c>
      <c r="C31" s="2">
        <v>3694</v>
      </c>
      <c r="D31" s="2">
        <v>4609.33</v>
      </c>
      <c r="E31" s="7">
        <v>1.24778830536004</v>
      </c>
      <c r="F31" s="8">
        <v>1</v>
      </c>
      <c r="G31" s="8">
        <v>18</v>
      </c>
      <c r="H31" s="2">
        <v>3</v>
      </c>
      <c r="I31" s="2" t="s">
        <v>30</v>
      </c>
      <c r="J31" s="2">
        <v>300</v>
      </c>
      <c r="K31" s="2">
        <v>300</v>
      </c>
    </row>
    <row r="32" ht="17.25" spans="1:11">
      <c r="A32" s="6">
        <v>118074</v>
      </c>
      <c r="B32" s="6" t="s">
        <v>27</v>
      </c>
      <c r="C32" s="2">
        <v>5433</v>
      </c>
      <c r="D32" s="2">
        <v>5263.95</v>
      </c>
      <c r="E32" s="7">
        <v>0.96888459414688</v>
      </c>
      <c r="F32" s="8">
        <v>6</v>
      </c>
      <c r="G32" s="8">
        <v>8</v>
      </c>
      <c r="H32" s="2">
        <v>2</v>
      </c>
      <c r="I32" s="2" t="s">
        <v>28</v>
      </c>
      <c r="J32" s="2">
        <v>400</v>
      </c>
      <c r="K32" s="2">
        <v>400</v>
      </c>
    </row>
    <row r="33" spans="1:11">
      <c r="A33" s="2"/>
      <c r="B33" s="2" t="s">
        <v>212</v>
      </c>
      <c r="C33" s="2"/>
      <c r="D33" s="2"/>
      <c r="E33" s="2"/>
      <c r="F33" s="2"/>
      <c r="G33" s="2"/>
      <c r="H33" s="2"/>
      <c r="I33" s="2"/>
      <c r="J33" s="2">
        <f>SUM(J3:J32)</f>
        <v>7100</v>
      </c>
      <c r="K33" s="2">
        <f>SUM(K3:K32)</f>
        <v>7100</v>
      </c>
    </row>
  </sheetData>
  <sortState ref="A3:K32">
    <sortCondition ref="A3"/>
  </sortState>
  <mergeCells count="7">
    <mergeCell ref="A1:K1"/>
    <mergeCell ref="K9:K10"/>
    <mergeCell ref="K11:K12"/>
    <mergeCell ref="K16:K17"/>
    <mergeCell ref="K18:K20"/>
    <mergeCell ref="K21:K22"/>
    <mergeCell ref="K27:K28"/>
  </mergeCells>
  <conditionalFormatting sqref="A3:A32">
    <cfRule type="duplicateValues" dxfId="0" priority="2"/>
  </conditionalFormatting>
  <pageMargins left="0.550694444444444" right="0.236111111111111" top="0.590277777777778" bottom="0.432638888888889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获奖门店汇总表</vt:lpstr>
      <vt:lpstr>门店完成情况明细表</vt:lpstr>
      <vt:lpstr>各厂家任务品种清单 (1-2月清单)</vt:lpstr>
      <vt:lpstr>厂家奖励政策</vt:lpstr>
      <vt:lpstr>财务报账版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2022-07-27T02:13:00Z</dcterms:created>
  <dcterms:modified xsi:type="dcterms:W3CDTF">2023-03-30T03:03:21Z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