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特价明细" sheetId="1" r:id="rId1"/>
    <sheet name="待门店核实" sheetId="2" r:id="rId2"/>
  </sheets>
  <definedNames>
    <definedName name="_xlnm._FilterDatabase" localSheetId="0" hidden="1">特价明细!$A$1:$AD$40</definedName>
  </definedNames>
  <calcPr calcId="144525"/>
</workbook>
</file>

<file path=xl/sharedStrings.xml><?xml version="1.0" encoding="utf-8"?>
<sst xmlns="http://schemas.openxmlformats.org/spreadsheetml/2006/main" count="352" uniqueCount="176">
  <si>
    <t>序号</t>
  </si>
  <si>
    <r>
      <rPr>
        <b/>
        <sz val="10"/>
        <rFont val="宋体"/>
        <charset val="134"/>
      </rPr>
      <t>货品</t>
    </r>
    <r>
      <rPr>
        <b/>
        <sz val="10"/>
        <rFont val="Arial"/>
        <charset val="0"/>
      </rPr>
      <t>ID</t>
    </r>
  </si>
  <si>
    <t>货品名</t>
  </si>
  <si>
    <t>规格</t>
  </si>
  <si>
    <t>单位</t>
  </si>
  <si>
    <t>产地</t>
  </si>
  <si>
    <t>匹</t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</si>
  <si>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</si>
  <si>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t>门店名称</t>
  </si>
  <si>
    <t>进价</t>
  </si>
  <si>
    <t>零售价</t>
  </si>
  <si>
    <t>特价</t>
  </si>
  <si>
    <t>零售毛利率</t>
  </si>
  <si>
    <t>特价毛利率</t>
  </si>
  <si>
    <t>限购
数量</t>
  </si>
  <si>
    <t>会员价</t>
  </si>
  <si>
    <r>
      <rPr>
        <b/>
        <sz val="10"/>
        <rFont val="宋体"/>
        <charset val="134"/>
      </rPr>
      <t>前</t>
    </r>
    <r>
      <rPr>
        <b/>
        <sz val="10"/>
        <rFont val="Arial"/>
        <charset val="0"/>
      </rPr>
      <t>90</t>
    </r>
    <r>
      <rPr>
        <b/>
        <sz val="10"/>
        <rFont val="宋体"/>
        <charset val="134"/>
      </rPr>
      <t>天销售</t>
    </r>
  </si>
  <si>
    <t>特价减零售价</t>
  </si>
  <si>
    <t>特价减会员价</t>
  </si>
  <si>
    <t>公司库存</t>
  </si>
  <si>
    <t>当前库存数量</t>
  </si>
  <si>
    <t>经营状态</t>
  </si>
  <si>
    <t>申请时间</t>
  </si>
  <si>
    <t>备注</t>
  </si>
  <si>
    <t>肠内营养粉剂(安素)</t>
  </si>
  <si>
    <t>400g</t>
  </si>
  <si>
    <t>罐</t>
  </si>
  <si>
    <t>(荷兰)Abbott Lad.B.V.Ross Product Manufasturer</t>
  </si>
  <si>
    <t>四川太极新津县五津镇五津西路二药房</t>
  </si>
  <si>
    <t>在营</t>
  </si>
  <si>
    <t>新增</t>
  </si>
  <si>
    <t>碳酸钙D3片(钙尔奇)</t>
  </si>
  <si>
    <t>600mgx100片</t>
  </si>
  <si>
    <t>盒</t>
  </si>
  <si>
    <t>惠氏制药有限公司</t>
  </si>
  <si>
    <t>四川太极武侯区大悦路药店</t>
  </si>
  <si>
    <t>氟替美维吸入粉雾剂</t>
  </si>
  <si>
    <t>100/62.5/25x30吸</t>
  </si>
  <si>
    <t>Glaxo Operations UK  Ltd (英国)</t>
  </si>
  <si>
    <t>四川太极青羊区蜀鑫路药店</t>
  </si>
  <si>
    <t>苯磺酸左氨氯地平片</t>
  </si>
  <si>
    <t>2.5mgx7片x2板</t>
  </si>
  <si>
    <t>施慧达药业集团有限公司（原吉林省天风制药）</t>
  </si>
  <si>
    <t>复方甘草酸苷片</t>
  </si>
  <si>
    <t>25mgx7片x3板</t>
  </si>
  <si>
    <t>卫材(中国)药业有限公司</t>
  </si>
  <si>
    <t>四川太极大邑县晋原镇潘家街药店</t>
  </si>
  <si>
    <t>请提供竞争对手小票</t>
  </si>
  <si>
    <t>氯沙坦钾片</t>
  </si>
  <si>
    <t>100mgx7片x4片</t>
  </si>
  <si>
    <t>杭州默沙东制药有限公司</t>
  </si>
  <si>
    <t>四川太极土龙路药店</t>
  </si>
  <si>
    <t>四川太极成华区华泰路二药店</t>
  </si>
  <si>
    <t>补肺丸</t>
  </si>
  <si>
    <t>9gx10丸x4板(大蜜丸)</t>
  </si>
  <si>
    <t>甘肃医药集团西峰制药厂</t>
  </si>
  <si>
    <t>四川太极大邑县安仁镇千禧街药店</t>
  </si>
  <si>
    <t>缬沙坦氢氯噻嗪片</t>
  </si>
  <si>
    <t>80mg：12.5mgx7片</t>
  </si>
  <si>
    <t>北京诺华制药有限公司</t>
  </si>
  <si>
    <t>四川太极金牛区银河北街药店</t>
  </si>
  <si>
    <t>参花消渴茶</t>
  </si>
  <si>
    <t>3gx60袋</t>
  </si>
  <si>
    <t>辽宁德善药业股份有限公司(原:鞍山德善药业有限公司)</t>
  </si>
  <si>
    <t>沙美特罗替卡松吸入粉雾剂</t>
  </si>
  <si>
    <t>50ug:500ugx60喷(含准纳器)</t>
  </si>
  <si>
    <t xml:space="preserve">Glaxo Wellcome Production(法国) </t>
  </si>
  <si>
    <t>50ug:250ugx60喷(含准纳器)</t>
  </si>
  <si>
    <t>金钙尔奇碳酸钙维D3元素片(4)(金钙尔奇D)</t>
  </si>
  <si>
    <t>100片</t>
  </si>
  <si>
    <t>四川太极新都区新繁镇繁江北路药店</t>
  </si>
  <si>
    <t>双醋瑞因胶囊</t>
  </si>
  <si>
    <t>50mgx30粒</t>
  </si>
  <si>
    <t>昆明积大制药股份有限公司</t>
  </si>
  <si>
    <t>人血白蛋白</t>
  </si>
  <si>
    <t>10g（20%50ml）</t>
  </si>
  <si>
    <t>瓶</t>
  </si>
  <si>
    <t>美国杰特贝林生物制品有限公司</t>
  </si>
  <si>
    <t>四川太极五津西路药店</t>
  </si>
  <si>
    <t>尼麦角林片</t>
  </si>
  <si>
    <t>10mgx12片x2板</t>
  </si>
  <si>
    <t>昆山龙灯瑞迪制药有限公司</t>
  </si>
  <si>
    <t>四川太极高新区紫薇东路药店</t>
  </si>
  <si>
    <t xml:space="preserve">3月新增 </t>
  </si>
  <si>
    <t>双环醇片</t>
  </si>
  <si>
    <t>25mgx18片（薄膜衣）</t>
  </si>
  <si>
    <t>北京协和药厂</t>
  </si>
  <si>
    <t>枸地氯雷他定片</t>
  </si>
  <si>
    <t>8.8mgx6片(薄膜衣)</t>
  </si>
  <si>
    <t>扬子江药业集团广州海瑞药业有限公司</t>
  </si>
  <si>
    <t>羌月乳膏</t>
  </si>
  <si>
    <t>20g</t>
  </si>
  <si>
    <t>支</t>
  </si>
  <si>
    <t>健民集团叶开泰国药(随州)有限公司(原武汉健民集团随州药业)</t>
  </si>
  <si>
    <t>盐酸贝那普利片</t>
  </si>
  <si>
    <t>10mgx14片(薄膜衣)</t>
  </si>
  <si>
    <t>上海新亚药业闵行有限公司</t>
  </si>
  <si>
    <t>活血消痛酊</t>
  </si>
  <si>
    <t>60ml</t>
  </si>
  <si>
    <t>河南羚锐制药股份有限公司</t>
  </si>
  <si>
    <t>克拉霉素缓释片</t>
  </si>
  <si>
    <t>0.5gx3片</t>
  </si>
  <si>
    <t>江苏恒瑞医药股份有限公司</t>
  </si>
  <si>
    <t>复方葡萄糖酸钙口服溶液</t>
  </si>
  <si>
    <t>10mlx12支</t>
  </si>
  <si>
    <t>哈药集团三精制药有限公司</t>
  </si>
  <si>
    <t>四川太极武侯区丝竹路药店</t>
  </si>
  <si>
    <t>3.月15号新增3月特价</t>
  </si>
  <si>
    <t>医用冷敷贴(眼部闭合型)</t>
  </si>
  <si>
    <t>2贴x7袋</t>
  </si>
  <si>
    <t>湖北舒邦药业有限公司（湖北丝宝药业有限公司）</t>
  </si>
  <si>
    <t>医用冷敷贴(眼部镂空型)</t>
  </si>
  <si>
    <t>1贴x7袋</t>
  </si>
  <si>
    <t>医用冷敷贴(眼部通用型)</t>
  </si>
  <si>
    <t>淘汰</t>
  </si>
  <si>
    <t>复方金钱草颗粒</t>
  </si>
  <si>
    <t>3gx16袋(无蔗糖)</t>
  </si>
  <si>
    <t>广西万通制药有限公司</t>
  </si>
  <si>
    <t>四川太极锦江区水杉街药店</t>
  </si>
  <si>
    <t>双氯芬酸二乙胺乳胶剂</t>
  </si>
  <si>
    <t>1%（50g:0.5g） 50g</t>
  </si>
  <si>
    <t>瑞士GSK Consumer Healthcare S.A.</t>
  </si>
  <si>
    <t xml:space="preserve">四川太极成都高新区泰和二街二药店 </t>
  </si>
  <si>
    <t>盐酸左氧氟沙星乳膏</t>
  </si>
  <si>
    <t>0.3%:15g</t>
  </si>
  <si>
    <t>珠海联邦制药股份有限公司中山分公司</t>
  </si>
  <si>
    <t>盆炎净颗粒</t>
  </si>
  <si>
    <t>5gx12袋（无糖型）</t>
  </si>
  <si>
    <t>水杨酸复合洗剂(康角丫)</t>
  </si>
  <si>
    <t>15gx2包+6gx2包</t>
  </si>
  <si>
    <t>乐泰药业有限公司</t>
  </si>
  <si>
    <t>风油精</t>
  </si>
  <si>
    <t>6mL</t>
  </si>
  <si>
    <t>安徽安科余良卿药业有限公司</t>
  </si>
  <si>
    <t>赖氨酸磷酸氢钙颗粒</t>
  </si>
  <si>
    <t>5gx42包</t>
  </si>
  <si>
    <t>山西新宝源制药有限公司</t>
  </si>
  <si>
    <t>肾石通颗粒</t>
  </si>
  <si>
    <t>4gx10袋（无蔗糖）</t>
  </si>
  <si>
    <t>江西九连山药业有限公司</t>
  </si>
  <si>
    <t>福辛普利钠片(蒙诺)</t>
  </si>
  <si>
    <t>10mgx14片</t>
  </si>
  <si>
    <t>中美上海施贵宝制药有限公司</t>
  </si>
  <si>
    <t>苯磺酸氨氯地平片</t>
  </si>
  <si>
    <t>5mgx28片</t>
  </si>
  <si>
    <t>浙江京新药业股份有限公司</t>
  </si>
  <si>
    <t>复方甘草酸苷胶囊</t>
  </si>
  <si>
    <t>40粒</t>
  </si>
  <si>
    <t>潍坊中狮制药有限公司</t>
  </si>
  <si>
    <t xml:space="preserve">新增 </t>
  </si>
  <si>
    <t>非布司他片</t>
  </si>
  <si>
    <t>40mgx8片x3板</t>
  </si>
  <si>
    <t>江苏万邦生化制药股份有限公司</t>
  </si>
  <si>
    <t>四川太极新津县五津镇武阳西路药店</t>
  </si>
  <si>
    <t>紫草婴儿软膏</t>
  </si>
  <si>
    <t>10g</t>
  </si>
  <si>
    <t>云南康恩贝希陶药业有限公司</t>
  </si>
  <si>
    <t>舒筋健腰丸</t>
  </si>
  <si>
    <t>45gx10瓶</t>
  </si>
  <si>
    <t>广州白云山陈李济药厂有限公司(原广州陈李济药厂)</t>
  </si>
  <si>
    <t>106569130589</t>
  </si>
  <si>
    <t>未备注新增不处理</t>
  </si>
  <si>
    <t>开喉剑喷雾剂（儿童型）</t>
  </si>
  <si>
    <t>20ml</t>
  </si>
  <si>
    <t>贵州三力制药有限公司</t>
  </si>
  <si>
    <t>114622147320</t>
  </si>
  <si>
    <t>四川太极成华区东昌路一药店</t>
  </si>
  <si>
    <t>非洛地平缓释片</t>
  </si>
  <si>
    <t>5mgx30片</t>
  </si>
  <si>
    <t>阿斯利康制药有限公司</t>
  </si>
  <si>
    <t>114622170155</t>
  </si>
  <si>
    <t>阿胶（太极天胶）</t>
  </si>
  <si>
    <t>250g</t>
  </si>
  <si>
    <t>太极集团甘肃天水羲皇阿胶有限公司</t>
  </si>
  <si>
    <t>四川太极都江堰药店</t>
  </si>
  <si>
    <t>营运部已做活动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</si>
</sst>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1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10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 wrapText="1"/>
    </xf>
    <xf numFmtId="22" fontId="2" fillId="0" borderId="1" xfId="0" applyNumberFormat="1" applyFont="1" applyFill="1" applyBorder="1" applyAlignment="1">
      <alignment horizontal="left" vertical="center" wrapText="1"/>
    </xf>
    <xf numFmtId="22" fontId="4" fillId="0" borderId="1" xfId="0" applyNumberFormat="1" applyFont="1" applyBorder="1" applyAlignment="1">
      <alignment horizontal="left"/>
    </xf>
    <xf numFmtId="0" fontId="7" fillId="0" borderId="0" xfId="0" applyFont="1">
      <alignment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10" fontId="3" fillId="0" borderId="1" xfId="0" applyNumberFormat="1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40"/>
  <sheetViews>
    <sheetView tabSelected="1" workbookViewId="0">
      <pane ySplit="1" topLeftCell="A2" activePane="bottomLeft" state="frozen"/>
      <selection/>
      <selection pane="bottomLeft" activeCell="P6" sqref="P6"/>
    </sheetView>
  </sheetViews>
  <sheetFormatPr defaultColWidth="9" defaultRowHeight="13.5"/>
  <cols>
    <col min="1" max="1" width="4.5" customWidth="1"/>
    <col min="3" max="3" width="22" customWidth="1"/>
    <col min="5" max="5" width="4.625" customWidth="1"/>
    <col min="6" max="6" width="11" customWidth="1"/>
    <col min="7" max="7" width="11.875" customWidth="1"/>
    <col min="9" max="9" width="26.625" customWidth="1"/>
    <col min="10" max="10" width="7.375" customWidth="1"/>
    <col min="11" max="11" width="6.75" customWidth="1"/>
    <col min="12" max="12" width="6.375" style="15" customWidth="1"/>
    <col min="13" max="13" width="9.125" customWidth="1"/>
    <col min="14" max="14" width="8.5" customWidth="1"/>
    <col min="15" max="15" width="6" style="15" customWidth="1"/>
    <col min="16" max="16" width="6.875" customWidth="1"/>
    <col min="17" max="17" width="8.125" customWidth="1"/>
    <col min="18" max="18" width="7.875" customWidth="1"/>
    <col min="19" max="19" width="8.25" customWidth="1"/>
    <col min="20" max="20" width="8.5" customWidth="1"/>
    <col min="21" max="21" width="7.125" customWidth="1"/>
    <col min="22" max="22" width="6.5" customWidth="1"/>
    <col min="23" max="23" width="17.125"/>
  </cols>
  <sheetData>
    <row r="1" ht="24.75" spans="1:2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5" t="s">
        <v>8</v>
      </c>
      <c r="J1" s="2" t="s">
        <v>9</v>
      </c>
      <c r="K1" s="2" t="s">
        <v>10</v>
      </c>
      <c r="L1" s="16" t="s">
        <v>11</v>
      </c>
      <c r="M1" s="6" t="s">
        <v>12</v>
      </c>
      <c r="N1" s="6" t="s">
        <v>13</v>
      </c>
      <c r="O1" s="17" t="s">
        <v>14</v>
      </c>
      <c r="P1" s="7" t="s">
        <v>15</v>
      </c>
      <c r="Q1" s="7" t="s">
        <v>16</v>
      </c>
      <c r="R1" s="12" t="s">
        <v>17</v>
      </c>
      <c r="S1" s="12" t="s">
        <v>18</v>
      </c>
      <c r="T1" s="7" t="s">
        <v>19</v>
      </c>
      <c r="U1" s="7" t="s">
        <v>20</v>
      </c>
      <c r="V1" s="7" t="s">
        <v>21</v>
      </c>
      <c r="W1" s="13" t="s">
        <v>22</v>
      </c>
      <c r="X1" s="7" t="s">
        <v>23</v>
      </c>
    </row>
    <row r="2" spans="1:24">
      <c r="A2" s="3">
        <v>1</v>
      </c>
      <c r="B2" s="4">
        <v>17362</v>
      </c>
      <c r="C2" s="3" t="s">
        <v>24</v>
      </c>
      <c r="D2" s="3" t="s">
        <v>25</v>
      </c>
      <c r="E2" s="3" t="s">
        <v>26</v>
      </c>
      <c r="F2" s="3" t="s">
        <v>27</v>
      </c>
      <c r="G2" s="3" t="str">
        <f t="shared" ref="G2:G40" si="0">H2&amp;B2</f>
        <v>10865617362</v>
      </c>
      <c r="H2" s="4">
        <v>108656</v>
      </c>
      <c r="I2" s="8" t="s">
        <v>28</v>
      </c>
      <c r="J2" s="3">
        <v>59.58</v>
      </c>
      <c r="K2" s="3">
        <v>72</v>
      </c>
      <c r="L2" s="18">
        <v>65</v>
      </c>
      <c r="M2" s="19">
        <f t="shared" ref="M2:M40" si="1">(K2-J2)/K2</f>
        <v>0.1725</v>
      </c>
      <c r="N2" s="19">
        <f t="shared" ref="N2:N40" si="2">(L2-J2)/L2</f>
        <v>0.0833846153846154</v>
      </c>
      <c r="O2" s="18">
        <v>2</v>
      </c>
      <c r="P2" s="3"/>
      <c r="Q2" s="3">
        <v>1788</v>
      </c>
      <c r="R2" s="3">
        <f t="shared" ref="R2:R15" si="3">L2-K2</f>
        <v>-7</v>
      </c>
      <c r="S2" s="3"/>
      <c r="T2" s="3">
        <v>623</v>
      </c>
      <c r="U2" s="4">
        <v>15</v>
      </c>
      <c r="V2" s="3" t="s">
        <v>29</v>
      </c>
      <c r="W2" s="14">
        <v>45002.5552083333</v>
      </c>
      <c r="X2" s="8" t="s">
        <v>30</v>
      </c>
    </row>
    <row r="3" spans="1:24">
      <c r="A3" s="3">
        <v>2</v>
      </c>
      <c r="B3" s="4">
        <v>139200</v>
      </c>
      <c r="C3" s="3" t="s">
        <v>31</v>
      </c>
      <c r="D3" s="3" t="s">
        <v>32</v>
      </c>
      <c r="E3" s="3" t="s">
        <v>33</v>
      </c>
      <c r="F3" s="3" t="s">
        <v>34</v>
      </c>
      <c r="G3" s="3" t="str">
        <f t="shared" si="0"/>
        <v>106569139200</v>
      </c>
      <c r="H3" s="4">
        <v>106569</v>
      </c>
      <c r="I3" s="8" t="s">
        <v>35</v>
      </c>
      <c r="J3" s="3">
        <v>87.44</v>
      </c>
      <c r="K3" s="3">
        <v>120</v>
      </c>
      <c r="L3" s="18">
        <v>98</v>
      </c>
      <c r="M3" s="19">
        <f t="shared" si="1"/>
        <v>0.271333333333333</v>
      </c>
      <c r="N3" s="19">
        <f t="shared" si="2"/>
        <v>0.107755102040816</v>
      </c>
      <c r="O3" s="18">
        <v>3</v>
      </c>
      <c r="P3" s="3">
        <v>106.8</v>
      </c>
      <c r="Q3" s="3">
        <v>1532</v>
      </c>
      <c r="R3" s="3">
        <f t="shared" si="3"/>
        <v>-22</v>
      </c>
      <c r="S3" s="3">
        <f>L3-P3</f>
        <v>-8.8</v>
      </c>
      <c r="T3" s="3">
        <v>664</v>
      </c>
      <c r="U3" s="4">
        <v>10</v>
      </c>
      <c r="V3" s="3" t="s">
        <v>29</v>
      </c>
      <c r="W3" s="14">
        <v>45001.8038541667</v>
      </c>
      <c r="X3" s="8" t="s">
        <v>30</v>
      </c>
    </row>
    <row r="4" spans="1:24">
      <c r="A4" s="3">
        <v>3</v>
      </c>
      <c r="B4" s="4">
        <v>195828</v>
      </c>
      <c r="C4" s="3" t="s">
        <v>36</v>
      </c>
      <c r="D4" s="3" t="s">
        <v>37</v>
      </c>
      <c r="E4" s="3" t="s">
        <v>33</v>
      </c>
      <c r="F4" s="3" t="s">
        <v>38</v>
      </c>
      <c r="G4" s="3" t="str">
        <f t="shared" si="0"/>
        <v>113025195828</v>
      </c>
      <c r="H4" s="4">
        <v>113025</v>
      </c>
      <c r="I4" s="8" t="s">
        <v>39</v>
      </c>
      <c r="J4" s="3">
        <v>227.3</v>
      </c>
      <c r="K4" s="3">
        <v>239</v>
      </c>
      <c r="L4" s="18">
        <v>191.2</v>
      </c>
      <c r="M4" s="19">
        <f t="shared" si="1"/>
        <v>0.0489539748953974</v>
      </c>
      <c r="N4" s="19">
        <f t="shared" si="2"/>
        <v>-0.188807531380753</v>
      </c>
      <c r="O4" s="18">
        <v>1</v>
      </c>
      <c r="P4" s="3"/>
      <c r="Q4" s="3">
        <v>437</v>
      </c>
      <c r="R4" s="3">
        <f t="shared" si="3"/>
        <v>-47.8</v>
      </c>
      <c r="S4" s="3"/>
      <c r="T4" s="3">
        <v>274</v>
      </c>
      <c r="U4" s="4">
        <v>3</v>
      </c>
      <c r="V4" s="3" t="s">
        <v>29</v>
      </c>
      <c r="W4" s="14">
        <v>45001.7494444444</v>
      </c>
      <c r="X4" s="8" t="s">
        <v>30</v>
      </c>
    </row>
    <row r="5" spans="1:24">
      <c r="A5" s="3">
        <v>4</v>
      </c>
      <c r="B5" s="4">
        <v>189135</v>
      </c>
      <c r="C5" s="3" t="s">
        <v>40</v>
      </c>
      <c r="D5" s="3" t="s">
        <v>41</v>
      </c>
      <c r="E5" s="3" t="s">
        <v>33</v>
      </c>
      <c r="F5" s="3" t="s">
        <v>42</v>
      </c>
      <c r="G5" s="3" t="str">
        <f t="shared" si="0"/>
        <v>108656189135</v>
      </c>
      <c r="H5" s="4">
        <v>108656</v>
      </c>
      <c r="I5" s="8" t="s">
        <v>28</v>
      </c>
      <c r="J5" s="3">
        <v>25.2</v>
      </c>
      <c r="K5" s="3">
        <v>29.8</v>
      </c>
      <c r="L5" s="18">
        <v>25</v>
      </c>
      <c r="M5" s="19">
        <f t="shared" si="1"/>
        <v>0.154362416107383</v>
      </c>
      <c r="N5" s="19">
        <f t="shared" si="2"/>
        <v>-0.00799999999999997</v>
      </c>
      <c r="O5" s="18">
        <v>1</v>
      </c>
      <c r="P5" s="3"/>
      <c r="Q5" s="3">
        <v>9935</v>
      </c>
      <c r="R5" s="3">
        <f t="shared" si="3"/>
        <v>-4.8</v>
      </c>
      <c r="S5" s="3"/>
      <c r="T5" s="3">
        <v>3304</v>
      </c>
      <c r="U5" s="4">
        <v>1</v>
      </c>
      <c r="V5" s="3" t="s">
        <v>29</v>
      </c>
      <c r="W5" s="14">
        <v>45002.556087963</v>
      </c>
      <c r="X5" s="8" t="s">
        <v>30</v>
      </c>
    </row>
    <row r="6" spans="1:24">
      <c r="A6" s="3">
        <v>5</v>
      </c>
      <c r="B6" s="4">
        <v>56793</v>
      </c>
      <c r="C6" s="3" t="s">
        <v>43</v>
      </c>
      <c r="D6" s="3" t="s">
        <v>44</v>
      </c>
      <c r="E6" s="3" t="s">
        <v>33</v>
      </c>
      <c r="F6" s="3" t="s">
        <v>45</v>
      </c>
      <c r="G6" s="3" t="str">
        <f t="shared" si="0"/>
        <v>10453356793</v>
      </c>
      <c r="H6" s="4">
        <v>104533</v>
      </c>
      <c r="I6" s="8" t="s">
        <v>46</v>
      </c>
      <c r="J6" s="3">
        <v>34.79</v>
      </c>
      <c r="K6" s="3">
        <v>39</v>
      </c>
      <c r="L6" s="18">
        <v>35.8</v>
      </c>
      <c r="M6" s="19">
        <f t="shared" si="1"/>
        <v>0.107948717948718</v>
      </c>
      <c r="N6" s="19">
        <f t="shared" si="2"/>
        <v>0.0282122905027932</v>
      </c>
      <c r="O6" s="18">
        <v>1</v>
      </c>
      <c r="P6" s="3"/>
      <c r="Q6" s="3">
        <v>492</v>
      </c>
      <c r="R6" s="3">
        <f t="shared" si="3"/>
        <v>-3.2</v>
      </c>
      <c r="S6" s="3"/>
      <c r="T6" s="3">
        <v>441</v>
      </c>
      <c r="U6" s="4">
        <v>2</v>
      </c>
      <c r="V6" s="3" t="s">
        <v>29</v>
      </c>
      <c r="W6" s="14">
        <v>45001.5822916667</v>
      </c>
      <c r="X6" s="8" t="s">
        <v>47</v>
      </c>
    </row>
    <row r="7" spans="1:24">
      <c r="A7" s="3">
        <v>6</v>
      </c>
      <c r="B7" s="4">
        <v>201896</v>
      </c>
      <c r="C7" s="3" t="s">
        <v>48</v>
      </c>
      <c r="D7" s="3" t="s">
        <v>49</v>
      </c>
      <c r="E7" s="3" t="s">
        <v>33</v>
      </c>
      <c r="F7" s="3" t="s">
        <v>50</v>
      </c>
      <c r="G7" s="3" t="str">
        <f t="shared" si="0"/>
        <v>379201896</v>
      </c>
      <c r="H7" s="4">
        <v>379</v>
      </c>
      <c r="I7" s="8" t="s">
        <v>51</v>
      </c>
      <c r="J7" s="3">
        <v>185</v>
      </c>
      <c r="K7" s="3">
        <v>215</v>
      </c>
      <c r="L7" s="18">
        <v>192</v>
      </c>
      <c r="M7" s="19">
        <f t="shared" si="1"/>
        <v>0.13953488372093</v>
      </c>
      <c r="N7" s="19">
        <f t="shared" si="2"/>
        <v>0.0364583333333333</v>
      </c>
      <c r="O7" s="18">
        <v>1</v>
      </c>
      <c r="P7" s="3"/>
      <c r="Q7" s="3">
        <v>60</v>
      </c>
      <c r="R7" s="3">
        <f t="shared" si="3"/>
        <v>-23</v>
      </c>
      <c r="S7" s="3"/>
      <c r="T7" s="3">
        <v>136</v>
      </c>
      <c r="U7" s="4">
        <v>2</v>
      </c>
      <c r="V7" s="3" t="s">
        <v>29</v>
      </c>
      <c r="W7" s="14">
        <v>45001.4954861111</v>
      </c>
      <c r="X7" s="8" t="s">
        <v>47</v>
      </c>
    </row>
    <row r="8" spans="1:24">
      <c r="A8" s="3">
        <v>7</v>
      </c>
      <c r="B8" s="4">
        <v>17362</v>
      </c>
      <c r="C8" s="3" t="s">
        <v>24</v>
      </c>
      <c r="D8" s="3" t="s">
        <v>25</v>
      </c>
      <c r="E8" s="3" t="s">
        <v>26</v>
      </c>
      <c r="F8" s="3" t="s">
        <v>27</v>
      </c>
      <c r="G8" s="3" t="str">
        <f t="shared" si="0"/>
        <v>12219817362</v>
      </c>
      <c r="H8" s="4">
        <v>122198</v>
      </c>
      <c r="I8" s="8" t="s">
        <v>52</v>
      </c>
      <c r="J8" s="3">
        <v>59.58</v>
      </c>
      <c r="K8" s="3">
        <v>72</v>
      </c>
      <c r="L8" s="18">
        <v>62</v>
      </c>
      <c r="M8" s="19">
        <f t="shared" si="1"/>
        <v>0.1725</v>
      </c>
      <c r="N8" s="19">
        <f t="shared" si="2"/>
        <v>0.0390322580645162</v>
      </c>
      <c r="O8" s="18">
        <v>1</v>
      </c>
      <c r="P8" s="3"/>
      <c r="Q8" s="3">
        <v>1788</v>
      </c>
      <c r="R8" s="3">
        <f t="shared" si="3"/>
        <v>-10</v>
      </c>
      <c r="S8" s="3"/>
      <c r="T8" s="3">
        <v>623</v>
      </c>
      <c r="U8" s="4">
        <v>12</v>
      </c>
      <c r="V8" s="3" t="s">
        <v>29</v>
      </c>
      <c r="W8" s="14">
        <v>45003.6640162037</v>
      </c>
      <c r="X8" s="8" t="s">
        <v>30</v>
      </c>
    </row>
    <row r="9" spans="1:24">
      <c r="A9" s="3">
        <v>8</v>
      </c>
      <c r="B9" s="4">
        <v>148289</v>
      </c>
      <c r="C9" s="3" t="s">
        <v>53</v>
      </c>
      <c r="D9" s="3" t="s">
        <v>54</v>
      </c>
      <c r="E9" s="3" t="s">
        <v>33</v>
      </c>
      <c r="F9" s="3" t="s">
        <v>55</v>
      </c>
      <c r="G9" s="3" t="str">
        <f t="shared" si="0"/>
        <v>594148289</v>
      </c>
      <c r="H9" s="4">
        <v>594</v>
      </c>
      <c r="I9" s="8" t="s">
        <v>56</v>
      </c>
      <c r="J9" s="3">
        <v>304.3</v>
      </c>
      <c r="K9" s="3">
        <v>358</v>
      </c>
      <c r="L9" s="18">
        <v>318</v>
      </c>
      <c r="M9" s="19">
        <f t="shared" si="1"/>
        <v>0.15</v>
      </c>
      <c r="N9" s="19">
        <f t="shared" si="2"/>
        <v>0.0430817610062893</v>
      </c>
      <c r="O9" s="18">
        <v>2</v>
      </c>
      <c r="P9" s="3"/>
      <c r="Q9" s="3">
        <v>631</v>
      </c>
      <c r="R9" s="3">
        <f t="shared" si="3"/>
        <v>-40</v>
      </c>
      <c r="S9" s="3"/>
      <c r="T9" s="3">
        <v>597</v>
      </c>
      <c r="U9" s="4">
        <v>2</v>
      </c>
      <c r="V9" s="3" t="s">
        <v>29</v>
      </c>
      <c r="W9" s="14">
        <v>45001.806087963</v>
      </c>
      <c r="X9" s="8" t="s">
        <v>30</v>
      </c>
    </row>
    <row r="10" spans="1:24">
      <c r="A10" s="3">
        <v>9</v>
      </c>
      <c r="B10" s="4">
        <v>141123</v>
      </c>
      <c r="C10" s="3" t="s">
        <v>57</v>
      </c>
      <c r="D10" s="3" t="s">
        <v>58</v>
      </c>
      <c r="E10" s="3" t="s">
        <v>33</v>
      </c>
      <c r="F10" s="3" t="s">
        <v>59</v>
      </c>
      <c r="G10" s="3" t="str">
        <f t="shared" si="0"/>
        <v>102934141123</v>
      </c>
      <c r="H10" s="4">
        <v>102934</v>
      </c>
      <c r="I10" s="8" t="s">
        <v>60</v>
      </c>
      <c r="J10" s="3">
        <v>33.8</v>
      </c>
      <c r="K10" s="3">
        <v>43.5</v>
      </c>
      <c r="L10" s="18">
        <v>36</v>
      </c>
      <c r="M10" s="19">
        <f t="shared" si="1"/>
        <v>0.222988505747127</v>
      </c>
      <c r="N10" s="19">
        <f t="shared" si="2"/>
        <v>0.0611111111111112</v>
      </c>
      <c r="O10" s="18">
        <v>2</v>
      </c>
      <c r="P10" s="3"/>
      <c r="Q10" s="3">
        <v>816</v>
      </c>
      <c r="R10" s="3">
        <f t="shared" si="3"/>
        <v>-7.5</v>
      </c>
      <c r="S10" s="3"/>
      <c r="T10" s="3">
        <v>592</v>
      </c>
      <c r="U10" s="4">
        <v>4</v>
      </c>
      <c r="V10" s="3" t="s">
        <v>29</v>
      </c>
      <c r="W10" s="14">
        <v>45004.4489467593</v>
      </c>
      <c r="X10" s="8" t="s">
        <v>30</v>
      </c>
    </row>
    <row r="11" spans="1:24">
      <c r="A11" s="3">
        <v>10</v>
      </c>
      <c r="B11" s="4">
        <v>177134</v>
      </c>
      <c r="C11" s="3" t="s">
        <v>61</v>
      </c>
      <c r="D11" s="3" t="s">
        <v>62</v>
      </c>
      <c r="E11" s="3" t="s">
        <v>33</v>
      </c>
      <c r="F11" s="3" t="s">
        <v>63</v>
      </c>
      <c r="G11" s="3" t="str">
        <f t="shared" si="0"/>
        <v>594177134</v>
      </c>
      <c r="H11" s="4">
        <v>594</v>
      </c>
      <c r="I11" s="8" t="s">
        <v>56</v>
      </c>
      <c r="J11" s="3">
        <v>373.4</v>
      </c>
      <c r="K11" s="3">
        <v>495</v>
      </c>
      <c r="L11" s="18">
        <v>398</v>
      </c>
      <c r="M11" s="19">
        <f t="shared" si="1"/>
        <v>0.245656565656566</v>
      </c>
      <c r="N11" s="19">
        <f t="shared" si="2"/>
        <v>0.0618090452261307</v>
      </c>
      <c r="O11" s="18">
        <v>2</v>
      </c>
      <c r="P11" s="3"/>
      <c r="Q11" s="3">
        <v>17</v>
      </c>
      <c r="R11" s="3">
        <f t="shared" si="3"/>
        <v>-97</v>
      </c>
      <c r="S11" s="3"/>
      <c r="T11" s="3">
        <v>36</v>
      </c>
      <c r="U11" s="4">
        <v>1</v>
      </c>
      <c r="V11" s="3" t="s">
        <v>29</v>
      </c>
      <c r="W11" s="14">
        <v>45003.7500694444</v>
      </c>
      <c r="X11" s="8" t="s">
        <v>30</v>
      </c>
    </row>
    <row r="12" spans="1:24">
      <c r="A12" s="3">
        <v>11</v>
      </c>
      <c r="B12" s="4">
        <v>49706</v>
      </c>
      <c r="C12" s="3" t="s">
        <v>64</v>
      </c>
      <c r="D12" s="3" t="s">
        <v>65</v>
      </c>
      <c r="E12" s="3" t="s">
        <v>33</v>
      </c>
      <c r="F12" s="3" t="s">
        <v>66</v>
      </c>
      <c r="G12" s="3" t="str">
        <f t="shared" si="0"/>
        <v>12219849706</v>
      </c>
      <c r="H12" s="4">
        <v>122198</v>
      </c>
      <c r="I12" s="8" t="s">
        <v>52</v>
      </c>
      <c r="J12" s="3">
        <v>294</v>
      </c>
      <c r="K12" s="3">
        <v>383</v>
      </c>
      <c r="L12" s="18">
        <v>330</v>
      </c>
      <c r="M12" s="19">
        <f t="shared" si="1"/>
        <v>0.232375979112272</v>
      </c>
      <c r="N12" s="19">
        <f t="shared" si="2"/>
        <v>0.109090909090909</v>
      </c>
      <c r="O12" s="18">
        <v>2</v>
      </c>
      <c r="P12" s="3"/>
      <c r="Q12" s="3">
        <v>122</v>
      </c>
      <c r="R12" s="3">
        <f t="shared" si="3"/>
        <v>-53</v>
      </c>
      <c r="S12" s="3"/>
      <c r="T12" s="3">
        <v>123</v>
      </c>
      <c r="U12" s="4">
        <v>2</v>
      </c>
      <c r="V12" s="3" t="s">
        <v>29</v>
      </c>
      <c r="W12" s="14">
        <v>45003.6650810185</v>
      </c>
      <c r="X12" s="8" t="s">
        <v>30</v>
      </c>
    </row>
    <row r="13" spans="1:24">
      <c r="A13" s="3">
        <v>12</v>
      </c>
      <c r="B13" s="4">
        <v>29060</v>
      </c>
      <c r="C13" s="3" t="s">
        <v>64</v>
      </c>
      <c r="D13" s="3" t="s">
        <v>67</v>
      </c>
      <c r="E13" s="3" t="s">
        <v>33</v>
      </c>
      <c r="F13" s="3" t="s">
        <v>66</v>
      </c>
      <c r="G13" s="3" t="str">
        <f t="shared" si="0"/>
        <v>12219829060</v>
      </c>
      <c r="H13" s="4">
        <v>122198</v>
      </c>
      <c r="I13" s="8" t="s">
        <v>52</v>
      </c>
      <c r="J13" s="3">
        <v>192</v>
      </c>
      <c r="K13" s="3">
        <v>249</v>
      </c>
      <c r="L13" s="18">
        <v>219</v>
      </c>
      <c r="M13" s="19">
        <f t="shared" si="1"/>
        <v>0.228915662650602</v>
      </c>
      <c r="N13" s="19">
        <f t="shared" si="2"/>
        <v>0.123287671232877</v>
      </c>
      <c r="O13" s="18">
        <v>2</v>
      </c>
      <c r="P13" s="3"/>
      <c r="Q13" s="3">
        <v>397</v>
      </c>
      <c r="R13" s="3">
        <f t="shared" si="3"/>
        <v>-30</v>
      </c>
      <c r="S13" s="3"/>
      <c r="T13" s="3">
        <v>255</v>
      </c>
      <c r="U13" s="4">
        <v>2</v>
      </c>
      <c r="V13" s="3" t="s">
        <v>29</v>
      </c>
      <c r="W13" s="14">
        <v>45003.6643287037</v>
      </c>
      <c r="X13" s="8" t="s">
        <v>30</v>
      </c>
    </row>
    <row r="14" spans="1:24">
      <c r="A14" s="3">
        <v>13</v>
      </c>
      <c r="B14" s="4">
        <v>137250</v>
      </c>
      <c r="C14" s="3" t="s">
        <v>68</v>
      </c>
      <c r="D14" s="3" t="s">
        <v>69</v>
      </c>
      <c r="E14" s="3" t="s">
        <v>33</v>
      </c>
      <c r="F14" s="3" t="s">
        <v>34</v>
      </c>
      <c r="G14" s="3" t="str">
        <f t="shared" si="0"/>
        <v>730137250</v>
      </c>
      <c r="H14" s="4">
        <v>730</v>
      </c>
      <c r="I14" s="8" t="s">
        <v>70</v>
      </c>
      <c r="J14" s="3">
        <v>109.45</v>
      </c>
      <c r="K14" s="3">
        <v>192</v>
      </c>
      <c r="L14" s="18">
        <v>128</v>
      </c>
      <c r="M14" s="19">
        <f t="shared" si="1"/>
        <v>0.429947916666667</v>
      </c>
      <c r="N14" s="19">
        <f t="shared" si="2"/>
        <v>0.144921875</v>
      </c>
      <c r="O14" s="18">
        <v>3</v>
      </c>
      <c r="P14" s="3">
        <v>182.4</v>
      </c>
      <c r="Q14" s="3">
        <v>3204</v>
      </c>
      <c r="R14" s="3">
        <f t="shared" si="3"/>
        <v>-64</v>
      </c>
      <c r="S14" s="3">
        <f>L14-P14</f>
        <v>-54.4</v>
      </c>
      <c r="T14" s="3">
        <v>1142</v>
      </c>
      <c r="U14" s="4">
        <v>19</v>
      </c>
      <c r="V14" s="3" t="s">
        <v>29</v>
      </c>
      <c r="W14" s="14">
        <v>45000.4531944444</v>
      </c>
      <c r="X14" s="8" t="s">
        <v>30</v>
      </c>
    </row>
    <row r="15" spans="1:24">
      <c r="A15" s="3">
        <v>14</v>
      </c>
      <c r="B15" s="4">
        <v>152242</v>
      </c>
      <c r="C15" s="3" t="s">
        <v>71</v>
      </c>
      <c r="D15" s="3" t="s">
        <v>72</v>
      </c>
      <c r="E15" s="3" t="s">
        <v>33</v>
      </c>
      <c r="F15" s="3" t="s">
        <v>73</v>
      </c>
      <c r="G15" s="3" t="str">
        <f t="shared" si="0"/>
        <v>104533152242</v>
      </c>
      <c r="H15" s="4">
        <v>104533</v>
      </c>
      <c r="I15" s="8" t="s">
        <v>46</v>
      </c>
      <c r="J15" s="3">
        <v>93</v>
      </c>
      <c r="K15" s="3">
        <v>129</v>
      </c>
      <c r="L15" s="18">
        <v>109</v>
      </c>
      <c r="M15" s="19">
        <f t="shared" si="1"/>
        <v>0.27906976744186</v>
      </c>
      <c r="N15" s="19">
        <f t="shared" si="2"/>
        <v>0.146788990825688</v>
      </c>
      <c r="O15" s="18">
        <v>2</v>
      </c>
      <c r="P15" s="3"/>
      <c r="Q15" s="3">
        <v>141</v>
      </c>
      <c r="R15" s="3">
        <f t="shared" si="3"/>
        <v>-20</v>
      </c>
      <c r="S15" s="3"/>
      <c r="T15" s="3">
        <v>162</v>
      </c>
      <c r="U15" s="4">
        <v>2</v>
      </c>
      <c r="V15" s="3" t="s">
        <v>29</v>
      </c>
      <c r="W15" s="14">
        <v>45001.5849421296</v>
      </c>
      <c r="X15" s="8" t="s">
        <v>47</v>
      </c>
    </row>
    <row r="16" spans="1:24">
      <c r="A16" s="3">
        <v>15</v>
      </c>
      <c r="B16" s="4">
        <v>212786</v>
      </c>
      <c r="C16" s="3" t="s">
        <v>74</v>
      </c>
      <c r="D16" s="3" t="s">
        <v>75</v>
      </c>
      <c r="E16" s="3" t="s">
        <v>76</v>
      </c>
      <c r="F16" s="3" t="s">
        <v>77</v>
      </c>
      <c r="G16" s="3" t="str">
        <f t="shared" si="0"/>
        <v>385212786</v>
      </c>
      <c r="H16" s="4">
        <v>385</v>
      </c>
      <c r="I16" s="8" t="s">
        <v>78</v>
      </c>
      <c r="J16" s="3">
        <v>365</v>
      </c>
      <c r="K16" s="3">
        <v>460</v>
      </c>
      <c r="L16" s="18">
        <v>448</v>
      </c>
      <c r="M16" s="19">
        <f t="shared" si="1"/>
        <v>0.206521739130435</v>
      </c>
      <c r="N16" s="19">
        <f t="shared" si="2"/>
        <v>0.185267857142857</v>
      </c>
      <c r="O16" s="18">
        <v>10</v>
      </c>
      <c r="P16" s="3"/>
      <c r="Q16" s="3"/>
      <c r="R16" s="3"/>
      <c r="S16" s="3"/>
      <c r="T16" s="3"/>
      <c r="U16" s="4"/>
      <c r="V16" s="3" t="s">
        <v>29</v>
      </c>
      <c r="W16" s="14">
        <v>45006.7774537037</v>
      </c>
      <c r="X16" s="8" t="s">
        <v>30</v>
      </c>
    </row>
    <row r="17" spans="1:24">
      <c r="A17" s="3">
        <v>16</v>
      </c>
      <c r="B17" s="4">
        <v>138527</v>
      </c>
      <c r="C17" s="3" t="s">
        <v>79</v>
      </c>
      <c r="D17" s="3" t="s">
        <v>80</v>
      </c>
      <c r="E17" s="3" t="s">
        <v>33</v>
      </c>
      <c r="F17" s="3" t="s">
        <v>81</v>
      </c>
      <c r="G17" s="3" t="str">
        <f t="shared" si="0"/>
        <v>105910138527</v>
      </c>
      <c r="H17" s="4">
        <v>105910</v>
      </c>
      <c r="I17" s="8" t="s">
        <v>82</v>
      </c>
      <c r="J17" s="3">
        <v>27.37</v>
      </c>
      <c r="K17" s="3">
        <v>37.5</v>
      </c>
      <c r="L17" s="18">
        <v>34</v>
      </c>
      <c r="M17" s="19">
        <f t="shared" si="1"/>
        <v>0.270133333333333</v>
      </c>
      <c r="N17" s="19">
        <f t="shared" si="2"/>
        <v>0.195</v>
      </c>
      <c r="O17" s="18">
        <v>3</v>
      </c>
      <c r="P17" s="3"/>
      <c r="Q17" s="3">
        <v>114</v>
      </c>
      <c r="R17" s="3">
        <f t="shared" ref="R17:R40" si="4">L17-K17</f>
        <v>-3.5</v>
      </c>
      <c r="S17" s="3"/>
      <c r="T17" s="3">
        <v>109</v>
      </c>
      <c r="U17" s="4">
        <v>9</v>
      </c>
      <c r="V17" s="3" t="s">
        <v>29</v>
      </c>
      <c r="W17" s="14">
        <v>45003.4741782407</v>
      </c>
      <c r="X17" s="8" t="s">
        <v>83</v>
      </c>
    </row>
    <row r="18" spans="1:24">
      <c r="A18" s="3">
        <v>17</v>
      </c>
      <c r="B18" s="4">
        <v>66164</v>
      </c>
      <c r="C18" s="3" t="s">
        <v>84</v>
      </c>
      <c r="D18" s="3" t="s">
        <v>85</v>
      </c>
      <c r="E18" s="3" t="s">
        <v>33</v>
      </c>
      <c r="F18" s="3" t="s">
        <v>86</v>
      </c>
      <c r="G18" s="3" t="str">
        <f t="shared" si="0"/>
        <v>10865666164</v>
      </c>
      <c r="H18" s="4">
        <v>108656</v>
      </c>
      <c r="I18" s="8" t="s">
        <v>28</v>
      </c>
      <c r="J18" s="3">
        <v>62.3</v>
      </c>
      <c r="K18" s="3">
        <v>85.8</v>
      </c>
      <c r="L18" s="18">
        <v>78</v>
      </c>
      <c r="M18" s="19">
        <f t="shared" si="1"/>
        <v>0.273892773892774</v>
      </c>
      <c r="N18" s="19">
        <f t="shared" si="2"/>
        <v>0.201282051282051</v>
      </c>
      <c r="O18" s="18">
        <v>3</v>
      </c>
      <c r="P18" s="3"/>
      <c r="Q18" s="3">
        <v>108</v>
      </c>
      <c r="R18" s="3">
        <f t="shared" si="4"/>
        <v>-7.8</v>
      </c>
      <c r="S18" s="3"/>
      <c r="T18" s="3">
        <v>149</v>
      </c>
      <c r="U18" s="4">
        <v>2</v>
      </c>
      <c r="V18" s="3" t="s">
        <v>29</v>
      </c>
      <c r="W18" s="14">
        <v>45002.513900463</v>
      </c>
      <c r="X18" s="8" t="s">
        <v>30</v>
      </c>
    </row>
    <row r="19" spans="1:24">
      <c r="A19" s="3">
        <v>18</v>
      </c>
      <c r="B19" s="4">
        <v>127937</v>
      </c>
      <c r="C19" s="3" t="s">
        <v>87</v>
      </c>
      <c r="D19" s="3" t="s">
        <v>88</v>
      </c>
      <c r="E19" s="3" t="s">
        <v>33</v>
      </c>
      <c r="F19" s="3" t="s">
        <v>89</v>
      </c>
      <c r="G19" s="3" t="str">
        <f t="shared" si="0"/>
        <v>104533127937</v>
      </c>
      <c r="H19" s="4">
        <v>104533</v>
      </c>
      <c r="I19" s="8" t="s">
        <v>46</v>
      </c>
      <c r="J19" s="3">
        <v>46.5</v>
      </c>
      <c r="K19" s="3">
        <v>74.5</v>
      </c>
      <c r="L19" s="18">
        <v>59.5</v>
      </c>
      <c r="M19" s="19">
        <f t="shared" si="1"/>
        <v>0.375838926174497</v>
      </c>
      <c r="N19" s="19">
        <f t="shared" si="2"/>
        <v>0.218487394957983</v>
      </c>
      <c r="O19" s="18">
        <v>3</v>
      </c>
      <c r="P19" s="3"/>
      <c r="Q19" s="3">
        <v>362</v>
      </c>
      <c r="R19" s="3">
        <f t="shared" si="4"/>
        <v>-15</v>
      </c>
      <c r="S19" s="3"/>
      <c r="T19" s="3">
        <v>293</v>
      </c>
      <c r="U19" s="4">
        <v>5</v>
      </c>
      <c r="V19" s="3" t="s">
        <v>29</v>
      </c>
      <c r="W19" s="14">
        <v>45001.5776967593</v>
      </c>
      <c r="X19" s="8" t="s">
        <v>30</v>
      </c>
    </row>
    <row r="20" spans="1:24">
      <c r="A20" s="3">
        <v>19</v>
      </c>
      <c r="B20" s="4">
        <v>149863</v>
      </c>
      <c r="C20" s="3" t="s">
        <v>90</v>
      </c>
      <c r="D20" s="3" t="s">
        <v>91</v>
      </c>
      <c r="E20" s="3" t="s">
        <v>92</v>
      </c>
      <c r="F20" s="3" t="s">
        <v>93</v>
      </c>
      <c r="G20" s="3" t="str">
        <f t="shared" si="0"/>
        <v>594149863</v>
      </c>
      <c r="H20" s="4">
        <v>594</v>
      </c>
      <c r="I20" s="8" t="s">
        <v>56</v>
      </c>
      <c r="J20" s="3">
        <v>18.17</v>
      </c>
      <c r="K20" s="3">
        <v>38.5</v>
      </c>
      <c r="L20" s="18">
        <v>25</v>
      </c>
      <c r="M20" s="19">
        <f t="shared" si="1"/>
        <v>0.528051948051948</v>
      </c>
      <c r="N20" s="19">
        <f t="shared" si="2"/>
        <v>0.2732</v>
      </c>
      <c r="O20" s="18">
        <v>3</v>
      </c>
      <c r="P20" s="3">
        <v>36.8</v>
      </c>
      <c r="Q20" s="3">
        <v>73</v>
      </c>
      <c r="R20" s="3">
        <f t="shared" si="4"/>
        <v>-13.5</v>
      </c>
      <c r="S20" s="3">
        <f>L20-P20</f>
        <v>-11.8</v>
      </c>
      <c r="T20" s="3">
        <v>105</v>
      </c>
      <c r="U20" s="4">
        <v>2</v>
      </c>
      <c r="V20" s="3" t="s">
        <v>29</v>
      </c>
      <c r="W20" s="14">
        <v>45002.6467361111</v>
      </c>
      <c r="X20" s="8" t="s">
        <v>30</v>
      </c>
    </row>
    <row r="21" spans="1:24">
      <c r="A21" s="3">
        <v>20</v>
      </c>
      <c r="B21" s="4">
        <v>57068</v>
      </c>
      <c r="C21" s="3" t="s">
        <v>94</v>
      </c>
      <c r="D21" s="3" t="s">
        <v>95</v>
      </c>
      <c r="E21" s="3" t="s">
        <v>33</v>
      </c>
      <c r="F21" s="3" t="s">
        <v>96</v>
      </c>
      <c r="G21" s="3" t="str">
        <f t="shared" si="0"/>
        <v>10453357068</v>
      </c>
      <c r="H21" s="4">
        <v>104533</v>
      </c>
      <c r="I21" s="8" t="s">
        <v>46</v>
      </c>
      <c r="J21" s="3">
        <v>14.25</v>
      </c>
      <c r="K21" s="3">
        <v>27.8</v>
      </c>
      <c r="L21" s="18">
        <v>19.8</v>
      </c>
      <c r="M21" s="19">
        <f t="shared" si="1"/>
        <v>0.487410071942446</v>
      </c>
      <c r="N21" s="19">
        <f t="shared" si="2"/>
        <v>0.28030303030303</v>
      </c>
      <c r="O21" s="18">
        <v>3</v>
      </c>
      <c r="P21" s="3"/>
      <c r="Q21" s="3">
        <v>184</v>
      </c>
      <c r="R21" s="3">
        <f t="shared" si="4"/>
        <v>-8</v>
      </c>
      <c r="S21" s="3"/>
      <c r="T21" s="3">
        <v>254</v>
      </c>
      <c r="U21" s="4">
        <v>3</v>
      </c>
      <c r="V21" s="3" t="s">
        <v>29</v>
      </c>
      <c r="W21" s="14">
        <v>45001.5783217593</v>
      </c>
      <c r="X21" s="8" t="s">
        <v>47</v>
      </c>
    </row>
    <row r="22" spans="1:24">
      <c r="A22" s="3">
        <v>21</v>
      </c>
      <c r="B22" s="4">
        <v>70471</v>
      </c>
      <c r="C22" s="3" t="s">
        <v>97</v>
      </c>
      <c r="D22" s="3" t="s">
        <v>98</v>
      </c>
      <c r="E22" s="3" t="s">
        <v>76</v>
      </c>
      <c r="F22" s="3" t="s">
        <v>99</v>
      </c>
      <c r="G22" s="3" t="str">
        <f t="shared" si="0"/>
        <v>10453370471</v>
      </c>
      <c r="H22" s="4">
        <v>104533</v>
      </c>
      <c r="I22" s="8" t="s">
        <v>46</v>
      </c>
      <c r="J22" s="3">
        <v>28.56</v>
      </c>
      <c r="K22" s="3">
        <v>68</v>
      </c>
      <c r="L22" s="18">
        <v>45</v>
      </c>
      <c r="M22" s="19">
        <f t="shared" si="1"/>
        <v>0.58</v>
      </c>
      <c r="N22" s="19">
        <f t="shared" si="2"/>
        <v>0.365333333333333</v>
      </c>
      <c r="O22" s="18">
        <v>3</v>
      </c>
      <c r="P22" s="3"/>
      <c r="Q22" s="3">
        <v>102</v>
      </c>
      <c r="R22" s="3">
        <f t="shared" si="4"/>
        <v>-23</v>
      </c>
      <c r="S22" s="3"/>
      <c r="T22" s="3">
        <v>224</v>
      </c>
      <c r="U22" s="4">
        <v>2</v>
      </c>
      <c r="V22" s="3" t="s">
        <v>29</v>
      </c>
      <c r="W22" s="14">
        <v>45001.5780439815</v>
      </c>
      <c r="X22" s="8" t="s">
        <v>47</v>
      </c>
    </row>
    <row r="23" spans="1:24">
      <c r="A23" s="3">
        <v>22</v>
      </c>
      <c r="B23" s="4">
        <v>63466</v>
      </c>
      <c r="C23" s="3" t="s">
        <v>100</v>
      </c>
      <c r="D23" s="3" t="s">
        <v>101</v>
      </c>
      <c r="E23" s="3" t="s">
        <v>33</v>
      </c>
      <c r="F23" s="3" t="s">
        <v>102</v>
      </c>
      <c r="G23" s="3" t="str">
        <f t="shared" si="0"/>
        <v>10453363466</v>
      </c>
      <c r="H23" s="4">
        <v>104533</v>
      </c>
      <c r="I23" s="8" t="s">
        <v>46</v>
      </c>
      <c r="J23" s="3">
        <v>9.25</v>
      </c>
      <c r="K23" s="3">
        <v>18.5</v>
      </c>
      <c r="L23" s="18">
        <v>14.8</v>
      </c>
      <c r="M23" s="19">
        <f t="shared" si="1"/>
        <v>0.5</v>
      </c>
      <c r="N23" s="19">
        <f t="shared" si="2"/>
        <v>0.375</v>
      </c>
      <c r="O23" s="18">
        <v>3</v>
      </c>
      <c r="P23" s="3"/>
      <c r="Q23" s="3">
        <v>667</v>
      </c>
      <c r="R23" s="3">
        <f t="shared" si="4"/>
        <v>-3.7</v>
      </c>
      <c r="S23" s="3"/>
      <c r="T23" s="3">
        <v>615</v>
      </c>
      <c r="U23" s="4">
        <v>2</v>
      </c>
      <c r="V23" s="3" t="s">
        <v>29</v>
      </c>
      <c r="W23" s="14">
        <v>45001.5792476852</v>
      </c>
      <c r="X23" s="8" t="s">
        <v>30</v>
      </c>
    </row>
    <row r="24" spans="1:24">
      <c r="A24" s="3">
        <v>23</v>
      </c>
      <c r="B24" s="4">
        <v>188890</v>
      </c>
      <c r="C24" s="3" t="s">
        <v>103</v>
      </c>
      <c r="D24" s="3" t="s">
        <v>104</v>
      </c>
      <c r="E24" s="3" t="s">
        <v>33</v>
      </c>
      <c r="F24" s="3" t="s">
        <v>105</v>
      </c>
      <c r="G24" s="3" t="str">
        <f t="shared" si="0"/>
        <v>106865188890</v>
      </c>
      <c r="H24" s="4">
        <v>106865</v>
      </c>
      <c r="I24" s="8" t="s">
        <v>106</v>
      </c>
      <c r="J24" s="3">
        <v>18</v>
      </c>
      <c r="K24" s="3">
        <v>35.84</v>
      </c>
      <c r="L24" s="18">
        <v>28.9</v>
      </c>
      <c r="M24" s="19">
        <f t="shared" si="1"/>
        <v>0.497767857142857</v>
      </c>
      <c r="N24" s="19">
        <f t="shared" si="2"/>
        <v>0.377162629757785</v>
      </c>
      <c r="O24" s="18">
        <v>3</v>
      </c>
      <c r="P24" s="3"/>
      <c r="Q24" s="3">
        <v>574</v>
      </c>
      <c r="R24" s="3">
        <f t="shared" si="4"/>
        <v>-6.94</v>
      </c>
      <c r="S24" s="3"/>
      <c r="T24" s="3">
        <v>224</v>
      </c>
      <c r="U24" s="4">
        <v>9</v>
      </c>
      <c r="V24" s="3" t="s">
        <v>29</v>
      </c>
      <c r="W24" s="14">
        <v>45000.8545138889</v>
      </c>
      <c r="X24" s="8" t="s">
        <v>107</v>
      </c>
    </row>
    <row r="25" spans="1:24">
      <c r="A25" s="3">
        <v>24</v>
      </c>
      <c r="B25" s="4">
        <v>240668</v>
      </c>
      <c r="C25" s="3" t="s">
        <v>108</v>
      </c>
      <c r="D25" s="3" t="s">
        <v>109</v>
      </c>
      <c r="E25" s="3" t="s">
        <v>33</v>
      </c>
      <c r="F25" s="3" t="s">
        <v>110</v>
      </c>
      <c r="G25" s="3" t="str">
        <f t="shared" si="0"/>
        <v>104533240668</v>
      </c>
      <c r="H25" s="4">
        <v>104533</v>
      </c>
      <c r="I25" s="8" t="s">
        <v>46</v>
      </c>
      <c r="J25" s="3">
        <v>18.6</v>
      </c>
      <c r="K25" s="3">
        <v>49</v>
      </c>
      <c r="L25" s="18">
        <v>29.9</v>
      </c>
      <c r="M25" s="19">
        <f t="shared" si="1"/>
        <v>0.620408163265306</v>
      </c>
      <c r="N25" s="19">
        <f t="shared" si="2"/>
        <v>0.377926421404682</v>
      </c>
      <c r="O25" s="18">
        <v>3</v>
      </c>
      <c r="P25" s="3"/>
      <c r="Q25" s="3">
        <v>377</v>
      </c>
      <c r="R25" s="3">
        <f t="shared" si="4"/>
        <v>-19.1</v>
      </c>
      <c r="S25" s="3"/>
      <c r="T25" s="3">
        <v>1134</v>
      </c>
      <c r="U25" s="4">
        <v>10</v>
      </c>
      <c r="V25" s="3" t="s">
        <v>29</v>
      </c>
      <c r="W25" s="14">
        <v>45001.5930324074</v>
      </c>
      <c r="X25" s="8" t="s">
        <v>30</v>
      </c>
    </row>
    <row r="26" spans="1:24">
      <c r="A26" s="3">
        <v>25</v>
      </c>
      <c r="B26" s="4">
        <v>240667</v>
      </c>
      <c r="C26" s="3" t="s">
        <v>111</v>
      </c>
      <c r="D26" s="3" t="s">
        <v>112</v>
      </c>
      <c r="E26" s="3" t="s">
        <v>33</v>
      </c>
      <c r="F26" s="3" t="s">
        <v>110</v>
      </c>
      <c r="G26" s="3" t="str">
        <f t="shared" si="0"/>
        <v>104533240667</v>
      </c>
      <c r="H26" s="4">
        <v>104533</v>
      </c>
      <c r="I26" s="8" t="s">
        <v>46</v>
      </c>
      <c r="J26" s="3">
        <v>18.6</v>
      </c>
      <c r="K26" s="3">
        <v>49</v>
      </c>
      <c r="L26" s="18">
        <v>29.9</v>
      </c>
      <c r="M26" s="19">
        <f t="shared" si="1"/>
        <v>0.620408163265306</v>
      </c>
      <c r="N26" s="19">
        <f t="shared" si="2"/>
        <v>0.377926421404682</v>
      </c>
      <c r="O26" s="18">
        <v>3</v>
      </c>
      <c r="P26" s="3"/>
      <c r="Q26" s="3">
        <v>220</v>
      </c>
      <c r="R26" s="3">
        <f t="shared" si="4"/>
        <v>-19.1</v>
      </c>
      <c r="S26" s="3"/>
      <c r="T26" s="3">
        <v>784</v>
      </c>
      <c r="U26" s="4">
        <v>9</v>
      </c>
      <c r="V26" s="3" t="s">
        <v>29</v>
      </c>
      <c r="W26" s="14">
        <v>45001.5911458333</v>
      </c>
      <c r="X26" s="8" t="s">
        <v>30</v>
      </c>
    </row>
    <row r="27" spans="1:24">
      <c r="A27" s="3">
        <v>26</v>
      </c>
      <c r="B27" s="4">
        <v>226472</v>
      </c>
      <c r="C27" s="3" t="s">
        <v>113</v>
      </c>
      <c r="D27" s="3" t="s">
        <v>109</v>
      </c>
      <c r="E27" s="3" t="s">
        <v>33</v>
      </c>
      <c r="F27" s="3" t="s">
        <v>110</v>
      </c>
      <c r="G27" s="3" t="str">
        <f t="shared" si="0"/>
        <v>104533226472</v>
      </c>
      <c r="H27" s="4">
        <v>104533</v>
      </c>
      <c r="I27" s="8" t="s">
        <v>46</v>
      </c>
      <c r="J27" s="3">
        <v>18.6</v>
      </c>
      <c r="K27" s="3">
        <v>49</v>
      </c>
      <c r="L27" s="18">
        <v>29.9</v>
      </c>
      <c r="M27" s="19">
        <f t="shared" si="1"/>
        <v>0.620408163265306</v>
      </c>
      <c r="N27" s="19">
        <f t="shared" si="2"/>
        <v>0.377926421404682</v>
      </c>
      <c r="O27" s="18">
        <v>3</v>
      </c>
      <c r="P27" s="3"/>
      <c r="Q27" s="3">
        <v>67</v>
      </c>
      <c r="R27" s="3">
        <f t="shared" si="4"/>
        <v>-19.1</v>
      </c>
      <c r="S27" s="3"/>
      <c r="T27" s="3">
        <v>276</v>
      </c>
      <c r="U27" s="4">
        <v>1</v>
      </c>
      <c r="V27" s="3" t="s">
        <v>114</v>
      </c>
      <c r="W27" s="14">
        <v>45001.5809259259</v>
      </c>
      <c r="X27" s="8" t="s">
        <v>30</v>
      </c>
    </row>
    <row r="28" spans="1:24">
      <c r="A28" s="3">
        <v>27</v>
      </c>
      <c r="B28" s="4">
        <v>184992</v>
      </c>
      <c r="C28" s="3" t="s">
        <v>115</v>
      </c>
      <c r="D28" s="3" t="s">
        <v>116</v>
      </c>
      <c r="E28" s="3" t="s">
        <v>33</v>
      </c>
      <c r="F28" s="3" t="s">
        <v>117</v>
      </c>
      <c r="G28" s="3" t="str">
        <f t="shared" si="0"/>
        <v>598184992</v>
      </c>
      <c r="H28" s="4">
        <v>598</v>
      </c>
      <c r="I28" s="8" t="s">
        <v>118</v>
      </c>
      <c r="J28" s="3">
        <v>15.455</v>
      </c>
      <c r="K28" s="3">
        <v>29.8</v>
      </c>
      <c r="L28" s="18">
        <v>25</v>
      </c>
      <c r="M28" s="19">
        <f t="shared" si="1"/>
        <v>0.481375838926175</v>
      </c>
      <c r="N28" s="19">
        <f t="shared" si="2"/>
        <v>0.3818</v>
      </c>
      <c r="O28" s="18">
        <v>2</v>
      </c>
      <c r="P28" s="3">
        <v>28.8</v>
      </c>
      <c r="Q28" s="3">
        <v>631</v>
      </c>
      <c r="R28" s="3">
        <f t="shared" si="4"/>
        <v>-4.8</v>
      </c>
      <c r="S28" s="3">
        <f>L28-P28</f>
        <v>-3.8</v>
      </c>
      <c r="T28" s="3">
        <v>357</v>
      </c>
      <c r="U28" s="8"/>
      <c r="V28" s="3" t="s">
        <v>29</v>
      </c>
      <c r="W28" s="14">
        <v>45000.4050115741</v>
      </c>
      <c r="X28" s="8" t="s">
        <v>30</v>
      </c>
    </row>
    <row r="29" spans="1:24">
      <c r="A29" s="3">
        <v>28</v>
      </c>
      <c r="B29" s="4">
        <v>190969</v>
      </c>
      <c r="C29" s="3" t="s">
        <v>119</v>
      </c>
      <c r="D29" s="3" t="s">
        <v>120</v>
      </c>
      <c r="E29" s="3" t="s">
        <v>92</v>
      </c>
      <c r="F29" s="3" t="s">
        <v>121</v>
      </c>
      <c r="G29" s="3" t="str">
        <f t="shared" si="0"/>
        <v>114848190969</v>
      </c>
      <c r="H29" s="4">
        <v>114848</v>
      </c>
      <c r="I29" s="8" t="s">
        <v>122</v>
      </c>
      <c r="J29" s="3">
        <v>35.8</v>
      </c>
      <c r="K29" s="3">
        <v>68.8</v>
      </c>
      <c r="L29" s="18">
        <v>58.5</v>
      </c>
      <c r="M29" s="19">
        <f t="shared" si="1"/>
        <v>0.479651162790698</v>
      </c>
      <c r="N29" s="19">
        <f t="shared" si="2"/>
        <v>0.388034188034188</v>
      </c>
      <c r="O29" s="18">
        <v>2</v>
      </c>
      <c r="P29" s="3"/>
      <c r="Q29" s="3">
        <v>525</v>
      </c>
      <c r="R29" s="3">
        <f t="shared" si="4"/>
        <v>-10.3</v>
      </c>
      <c r="S29" s="3"/>
      <c r="T29" s="3">
        <v>252</v>
      </c>
      <c r="U29" s="4">
        <v>3</v>
      </c>
      <c r="V29" s="3" t="s">
        <v>29</v>
      </c>
      <c r="W29" s="14">
        <v>45002.4655671296</v>
      </c>
      <c r="X29" s="8" t="s">
        <v>30</v>
      </c>
    </row>
    <row r="30" spans="1:24">
      <c r="A30" s="3">
        <v>29</v>
      </c>
      <c r="B30" s="4">
        <v>94920</v>
      </c>
      <c r="C30" s="3" t="s">
        <v>123</v>
      </c>
      <c r="D30" s="3" t="s">
        <v>124</v>
      </c>
      <c r="E30" s="3" t="s">
        <v>92</v>
      </c>
      <c r="F30" s="3" t="s">
        <v>125</v>
      </c>
      <c r="G30" s="3" t="str">
        <f t="shared" si="0"/>
        <v>10453394920</v>
      </c>
      <c r="H30" s="4">
        <v>104533</v>
      </c>
      <c r="I30" s="8" t="s">
        <v>46</v>
      </c>
      <c r="J30" s="3">
        <v>11.95</v>
      </c>
      <c r="K30" s="3">
        <v>28</v>
      </c>
      <c r="L30" s="18">
        <v>19.8</v>
      </c>
      <c r="M30" s="19">
        <f t="shared" si="1"/>
        <v>0.573214285714286</v>
      </c>
      <c r="N30" s="19">
        <f t="shared" si="2"/>
        <v>0.396464646464647</v>
      </c>
      <c r="O30" s="18">
        <v>2</v>
      </c>
      <c r="P30" s="3"/>
      <c r="Q30" s="3">
        <v>126</v>
      </c>
      <c r="R30" s="3">
        <f t="shared" si="4"/>
        <v>-8.2</v>
      </c>
      <c r="S30" s="3"/>
      <c r="T30" s="3">
        <v>242</v>
      </c>
      <c r="U30" s="4">
        <v>2</v>
      </c>
      <c r="V30" s="3" t="s">
        <v>29</v>
      </c>
      <c r="W30" s="14">
        <v>45001.5773032407</v>
      </c>
      <c r="X30" s="8" t="s">
        <v>47</v>
      </c>
    </row>
    <row r="31" spans="1:24">
      <c r="A31" s="3">
        <v>30</v>
      </c>
      <c r="B31" s="4">
        <v>161361</v>
      </c>
      <c r="C31" s="3" t="s">
        <v>126</v>
      </c>
      <c r="D31" s="3" t="s">
        <v>127</v>
      </c>
      <c r="E31" s="3" t="s">
        <v>33</v>
      </c>
      <c r="F31" s="3" t="s">
        <v>73</v>
      </c>
      <c r="G31" s="3" t="str">
        <f t="shared" si="0"/>
        <v>104533161361</v>
      </c>
      <c r="H31" s="4">
        <v>104533</v>
      </c>
      <c r="I31" s="8" t="s">
        <v>46</v>
      </c>
      <c r="J31" s="3">
        <v>14.5</v>
      </c>
      <c r="K31" s="3">
        <v>38</v>
      </c>
      <c r="L31" s="18">
        <v>25</v>
      </c>
      <c r="M31" s="19">
        <f t="shared" si="1"/>
        <v>0.618421052631579</v>
      </c>
      <c r="N31" s="19">
        <f t="shared" si="2"/>
        <v>0.42</v>
      </c>
      <c r="O31" s="18">
        <v>3</v>
      </c>
      <c r="P31" s="3"/>
      <c r="Q31" s="3">
        <v>23</v>
      </c>
      <c r="R31" s="3">
        <f t="shared" si="4"/>
        <v>-13</v>
      </c>
      <c r="S31" s="3"/>
      <c r="T31" s="3">
        <v>22</v>
      </c>
      <c r="U31" s="4">
        <v>2</v>
      </c>
      <c r="V31" s="3" t="s">
        <v>29</v>
      </c>
      <c r="W31" s="14">
        <v>45001.5786342593</v>
      </c>
      <c r="X31" s="8" t="s">
        <v>47</v>
      </c>
    </row>
    <row r="32" spans="1:24">
      <c r="A32" s="3">
        <v>31</v>
      </c>
      <c r="B32" s="4">
        <v>49826</v>
      </c>
      <c r="C32" s="3" t="s">
        <v>128</v>
      </c>
      <c r="D32" s="3" t="s">
        <v>129</v>
      </c>
      <c r="E32" s="3" t="s">
        <v>33</v>
      </c>
      <c r="F32" s="3" t="s">
        <v>130</v>
      </c>
      <c r="G32" s="3" t="str">
        <f t="shared" si="0"/>
        <v>10453349826</v>
      </c>
      <c r="H32" s="4">
        <v>104533</v>
      </c>
      <c r="I32" s="8" t="s">
        <v>46</v>
      </c>
      <c r="J32" s="3">
        <v>7.2</v>
      </c>
      <c r="K32" s="3">
        <v>20.8</v>
      </c>
      <c r="L32" s="18">
        <v>12.5</v>
      </c>
      <c r="M32" s="19">
        <f t="shared" si="1"/>
        <v>0.653846153846154</v>
      </c>
      <c r="N32" s="19">
        <f t="shared" si="2"/>
        <v>0.424</v>
      </c>
      <c r="O32" s="18">
        <v>3</v>
      </c>
      <c r="P32" s="3"/>
      <c r="Q32" s="3">
        <v>132</v>
      </c>
      <c r="R32" s="3">
        <f t="shared" si="4"/>
        <v>-8.3</v>
      </c>
      <c r="S32" s="3"/>
      <c r="T32" s="3">
        <v>188</v>
      </c>
      <c r="U32" s="4">
        <v>2</v>
      </c>
      <c r="V32" s="3" t="s">
        <v>29</v>
      </c>
      <c r="W32" s="14">
        <v>45001.5779282407</v>
      </c>
      <c r="X32" s="8" t="s">
        <v>30</v>
      </c>
    </row>
    <row r="33" spans="1:24">
      <c r="A33" s="3">
        <v>32</v>
      </c>
      <c r="B33" s="4">
        <v>155041</v>
      </c>
      <c r="C33" s="3" t="s">
        <v>131</v>
      </c>
      <c r="D33" s="3" t="s">
        <v>132</v>
      </c>
      <c r="E33" s="3" t="s">
        <v>76</v>
      </c>
      <c r="F33" s="3" t="s">
        <v>133</v>
      </c>
      <c r="G33" s="3" t="str">
        <f t="shared" si="0"/>
        <v>104533155041</v>
      </c>
      <c r="H33" s="4">
        <v>104533</v>
      </c>
      <c r="I33" s="8" t="s">
        <v>46</v>
      </c>
      <c r="J33" s="3">
        <v>5.1</v>
      </c>
      <c r="K33" s="3">
        <v>12.8</v>
      </c>
      <c r="L33" s="18">
        <v>9.9</v>
      </c>
      <c r="M33" s="19">
        <f t="shared" si="1"/>
        <v>0.6015625</v>
      </c>
      <c r="N33" s="19">
        <f t="shared" si="2"/>
        <v>0.484848484848485</v>
      </c>
      <c r="O33" s="18">
        <v>3</v>
      </c>
      <c r="P33" s="3">
        <v>12.2</v>
      </c>
      <c r="Q33" s="3">
        <v>427</v>
      </c>
      <c r="R33" s="3">
        <f t="shared" si="4"/>
        <v>-2.9</v>
      </c>
      <c r="S33" s="3">
        <f>L33-P33</f>
        <v>-2.3</v>
      </c>
      <c r="T33" s="3">
        <v>445</v>
      </c>
      <c r="U33" s="4">
        <v>3</v>
      </c>
      <c r="V33" s="3" t="s">
        <v>29</v>
      </c>
      <c r="W33" s="14">
        <v>45001.6005671296</v>
      </c>
      <c r="X33" s="8" t="s">
        <v>30</v>
      </c>
    </row>
    <row r="34" spans="1:24">
      <c r="A34" s="3">
        <v>33</v>
      </c>
      <c r="B34" s="4">
        <v>240000</v>
      </c>
      <c r="C34" s="3" t="s">
        <v>134</v>
      </c>
      <c r="D34" s="3" t="s">
        <v>135</v>
      </c>
      <c r="E34" s="3" t="s">
        <v>33</v>
      </c>
      <c r="F34" s="3" t="s">
        <v>136</v>
      </c>
      <c r="G34" s="3" t="str">
        <f t="shared" si="0"/>
        <v>104533240000</v>
      </c>
      <c r="H34" s="4">
        <v>104533</v>
      </c>
      <c r="I34" s="8" t="s">
        <v>46</v>
      </c>
      <c r="J34" s="3">
        <v>58</v>
      </c>
      <c r="K34" s="3">
        <v>198</v>
      </c>
      <c r="L34" s="18">
        <v>118</v>
      </c>
      <c r="M34" s="19">
        <f t="shared" si="1"/>
        <v>0.707070707070707</v>
      </c>
      <c r="N34" s="19">
        <f t="shared" si="2"/>
        <v>0.508474576271186</v>
      </c>
      <c r="O34" s="18">
        <v>3</v>
      </c>
      <c r="P34" s="3"/>
      <c r="Q34" s="3">
        <v>40</v>
      </c>
      <c r="R34" s="3">
        <f t="shared" si="4"/>
        <v>-80</v>
      </c>
      <c r="S34" s="3"/>
      <c r="T34" s="3">
        <v>170</v>
      </c>
      <c r="U34" s="4">
        <v>3</v>
      </c>
      <c r="V34" s="3" t="s">
        <v>29</v>
      </c>
      <c r="W34" s="14">
        <v>45001.5830555556</v>
      </c>
      <c r="X34" s="8" t="s">
        <v>30</v>
      </c>
    </row>
    <row r="35" spans="1:24">
      <c r="A35" s="3">
        <v>34</v>
      </c>
      <c r="B35" s="4">
        <v>131078</v>
      </c>
      <c r="C35" s="3" t="s">
        <v>137</v>
      </c>
      <c r="D35" s="3" t="s">
        <v>138</v>
      </c>
      <c r="E35" s="3" t="s">
        <v>33</v>
      </c>
      <c r="F35" s="3" t="s">
        <v>139</v>
      </c>
      <c r="G35" s="3" t="str">
        <f t="shared" si="0"/>
        <v>104533131078</v>
      </c>
      <c r="H35" s="4">
        <v>104533</v>
      </c>
      <c r="I35" s="8" t="s">
        <v>46</v>
      </c>
      <c r="J35" s="3">
        <v>5.8</v>
      </c>
      <c r="K35" s="3">
        <v>22</v>
      </c>
      <c r="L35" s="18">
        <v>12.8</v>
      </c>
      <c r="M35" s="19">
        <f t="shared" si="1"/>
        <v>0.736363636363636</v>
      </c>
      <c r="N35" s="19">
        <f t="shared" si="2"/>
        <v>0.546875</v>
      </c>
      <c r="O35" s="18">
        <v>3</v>
      </c>
      <c r="P35" s="3"/>
      <c r="Q35" s="3">
        <v>304</v>
      </c>
      <c r="R35" s="3">
        <f t="shared" si="4"/>
        <v>-9.2</v>
      </c>
      <c r="S35" s="3"/>
      <c r="T35" s="3">
        <v>303</v>
      </c>
      <c r="U35" s="4">
        <v>3</v>
      </c>
      <c r="V35" s="3" t="s">
        <v>29</v>
      </c>
      <c r="W35" s="14">
        <v>45001.5784837963</v>
      </c>
      <c r="X35" s="8" t="s">
        <v>30</v>
      </c>
    </row>
    <row r="36" spans="1:24">
      <c r="A36" s="3">
        <v>35</v>
      </c>
      <c r="B36" s="4">
        <v>16572</v>
      </c>
      <c r="C36" s="3" t="s">
        <v>140</v>
      </c>
      <c r="D36" s="3" t="s">
        <v>141</v>
      </c>
      <c r="E36" s="3" t="s">
        <v>33</v>
      </c>
      <c r="F36" s="3" t="s">
        <v>142</v>
      </c>
      <c r="G36" s="3" t="str">
        <f t="shared" si="0"/>
        <v>10453316572</v>
      </c>
      <c r="H36" s="4">
        <v>104533</v>
      </c>
      <c r="I36" s="8" t="s">
        <v>46</v>
      </c>
      <c r="J36" s="3">
        <v>11.5</v>
      </c>
      <c r="K36" s="3">
        <v>39.8</v>
      </c>
      <c r="L36" s="18">
        <v>26.8</v>
      </c>
      <c r="M36" s="19">
        <f t="shared" si="1"/>
        <v>0.71105527638191</v>
      </c>
      <c r="N36" s="19">
        <f t="shared" si="2"/>
        <v>0.57089552238806</v>
      </c>
      <c r="O36" s="18">
        <v>3</v>
      </c>
      <c r="P36" s="3"/>
      <c r="Q36" s="3">
        <v>127</v>
      </c>
      <c r="R36" s="3">
        <f t="shared" si="4"/>
        <v>-13</v>
      </c>
      <c r="S36" s="3"/>
      <c r="T36" s="3">
        <v>167</v>
      </c>
      <c r="U36" s="4">
        <v>2</v>
      </c>
      <c r="V36" s="3" t="s">
        <v>29</v>
      </c>
      <c r="W36" s="14">
        <v>45001.5775</v>
      </c>
      <c r="X36" s="8" t="s">
        <v>30</v>
      </c>
    </row>
    <row r="37" spans="1:24">
      <c r="A37" s="3">
        <v>36</v>
      </c>
      <c r="B37" s="4">
        <v>210711</v>
      </c>
      <c r="C37" s="3" t="s">
        <v>143</v>
      </c>
      <c r="D37" s="3" t="s">
        <v>144</v>
      </c>
      <c r="E37" s="3" t="s">
        <v>33</v>
      </c>
      <c r="F37" s="3" t="s">
        <v>145</v>
      </c>
      <c r="G37" s="3" t="str">
        <f t="shared" si="0"/>
        <v>594210711</v>
      </c>
      <c r="H37" s="4">
        <v>594</v>
      </c>
      <c r="I37" s="8" t="s">
        <v>56</v>
      </c>
      <c r="J37" s="3">
        <v>3</v>
      </c>
      <c r="K37" s="3">
        <v>15</v>
      </c>
      <c r="L37" s="18">
        <v>7</v>
      </c>
      <c r="M37" s="19">
        <f t="shared" si="1"/>
        <v>0.8</v>
      </c>
      <c r="N37" s="19">
        <f t="shared" si="2"/>
        <v>0.571428571428571</v>
      </c>
      <c r="O37" s="18">
        <v>3</v>
      </c>
      <c r="P37" s="3"/>
      <c r="Q37" s="3">
        <v>1756</v>
      </c>
      <c r="R37" s="3">
        <f t="shared" si="4"/>
        <v>-8</v>
      </c>
      <c r="S37" s="3"/>
      <c r="T37" s="3">
        <v>460</v>
      </c>
      <c r="U37" s="4">
        <v>4</v>
      </c>
      <c r="V37" s="3" t="s">
        <v>29</v>
      </c>
      <c r="W37" s="14">
        <v>45002.4870138889</v>
      </c>
      <c r="X37" s="8" t="s">
        <v>30</v>
      </c>
    </row>
    <row r="38" spans="1:24">
      <c r="A38" s="3">
        <v>37</v>
      </c>
      <c r="B38" s="4">
        <v>131798</v>
      </c>
      <c r="C38" s="3" t="s">
        <v>146</v>
      </c>
      <c r="D38" s="3" t="s">
        <v>147</v>
      </c>
      <c r="E38" s="3" t="s">
        <v>33</v>
      </c>
      <c r="F38" s="3" t="s">
        <v>148</v>
      </c>
      <c r="G38" s="3" t="str">
        <f t="shared" si="0"/>
        <v>104533131798</v>
      </c>
      <c r="H38" s="4">
        <v>104533</v>
      </c>
      <c r="I38" s="8" t="s">
        <v>46</v>
      </c>
      <c r="J38" s="3">
        <v>15.3</v>
      </c>
      <c r="K38" s="3">
        <v>52.8</v>
      </c>
      <c r="L38" s="18">
        <v>36.8</v>
      </c>
      <c r="M38" s="19">
        <f t="shared" si="1"/>
        <v>0.710227272727273</v>
      </c>
      <c r="N38" s="19">
        <f t="shared" si="2"/>
        <v>0.584239130434783</v>
      </c>
      <c r="O38" s="18">
        <v>3</v>
      </c>
      <c r="P38" s="3"/>
      <c r="Q38" s="3">
        <v>4</v>
      </c>
      <c r="R38" s="3">
        <f t="shared" si="4"/>
        <v>-16</v>
      </c>
      <c r="S38" s="3"/>
      <c r="T38" s="3">
        <v>8</v>
      </c>
      <c r="U38" s="4">
        <v>2</v>
      </c>
      <c r="V38" s="3" t="s">
        <v>114</v>
      </c>
      <c r="W38" s="14">
        <v>45001.6161458333</v>
      </c>
      <c r="X38" s="8" t="s">
        <v>149</v>
      </c>
    </row>
    <row r="39" spans="1:24">
      <c r="A39" s="3">
        <v>38</v>
      </c>
      <c r="B39" s="4">
        <v>220178</v>
      </c>
      <c r="C39" s="3" t="s">
        <v>150</v>
      </c>
      <c r="D39" s="3" t="s">
        <v>151</v>
      </c>
      <c r="E39" s="3" t="s">
        <v>33</v>
      </c>
      <c r="F39" s="3" t="s">
        <v>152</v>
      </c>
      <c r="G39" s="3" t="str">
        <f t="shared" si="0"/>
        <v>102567220178</v>
      </c>
      <c r="H39" s="4">
        <v>102567</v>
      </c>
      <c r="I39" s="8" t="s">
        <v>153</v>
      </c>
      <c r="J39" s="3">
        <v>18</v>
      </c>
      <c r="K39" s="3">
        <v>65</v>
      </c>
      <c r="L39" s="18">
        <v>55</v>
      </c>
      <c r="M39" s="19">
        <f t="shared" si="1"/>
        <v>0.723076923076923</v>
      </c>
      <c r="N39" s="19">
        <f t="shared" si="2"/>
        <v>0.672727272727273</v>
      </c>
      <c r="O39" s="18">
        <v>3</v>
      </c>
      <c r="P39" s="3"/>
      <c r="Q39" s="3">
        <v>1488</v>
      </c>
      <c r="R39" s="3">
        <f t="shared" si="4"/>
        <v>-10</v>
      </c>
      <c r="S39" s="3"/>
      <c r="T39" s="3">
        <v>425</v>
      </c>
      <c r="U39" s="4">
        <v>1</v>
      </c>
      <c r="V39" s="3" t="s">
        <v>29</v>
      </c>
      <c r="W39" s="14">
        <v>45005.5593981482</v>
      </c>
      <c r="X39" s="8" t="s">
        <v>30</v>
      </c>
    </row>
    <row r="40" spans="1:24">
      <c r="A40" s="3">
        <v>39</v>
      </c>
      <c r="B40" s="4">
        <v>48256</v>
      </c>
      <c r="C40" s="3" t="s">
        <v>154</v>
      </c>
      <c r="D40" s="3" t="s">
        <v>155</v>
      </c>
      <c r="E40" s="3" t="s">
        <v>92</v>
      </c>
      <c r="F40" s="3" t="s">
        <v>156</v>
      </c>
      <c r="G40" s="3" t="str">
        <f t="shared" si="0"/>
        <v>10453348256</v>
      </c>
      <c r="H40" s="4">
        <v>104533</v>
      </c>
      <c r="I40" s="8" t="s">
        <v>46</v>
      </c>
      <c r="J40" s="3">
        <v>0.01</v>
      </c>
      <c r="K40" s="3">
        <v>38</v>
      </c>
      <c r="L40" s="18">
        <v>19</v>
      </c>
      <c r="M40" s="19">
        <f t="shared" si="1"/>
        <v>0.999736842105263</v>
      </c>
      <c r="N40" s="19">
        <f t="shared" si="2"/>
        <v>0.999473684210526</v>
      </c>
      <c r="O40" s="18">
        <v>3</v>
      </c>
      <c r="P40" s="3"/>
      <c r="Q40" s="3">
        <v>120</v>
      </c>
      <c r="R40" s="3">
        <f t="shared" si="4"/>
        <v>-19</v>
      </c>
      <c r="S40" s="3"/>
      <c r="T40" s="3">
        <v>278</v>
      </c>
      <c r="U40" s="4">
        <v>2</v>
      </c>
      <c r="V40" s="3" t="s">
        <v>29</v>
      </c>
      <c r="W40" s="14">
        <v>45001.5944328704</v>
      </c>
      <c r="X40" s="8" t="s">
        <v>30</v>
      </c>
    </row>
  </sheetData>
  <conditionalFormatting sqref="G40">
    <cfRule type="duplicateValues" dxfId="0" priority="1"/>
  </conditionalFormatting>
  <conditionalFormatting sqref="G1:G39 G41:G1048576">
    <cfRule type="duplicateValues" dxfId="0" priority="3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5"/>
  <sheetViews>
    <sheetView workbookViewId="0">
      <selection activeCell="S10" sqref="S10"/>
    </sheetView>
  </sheetViews>
  <sheetFormatPr defaultColWidth="9" defaultRowHeight="13.5" outlineLevelRow="4"/>
  <cols>
    <col min="1" max="1" width="5.625" customWidth="1"/>
    <col min="12" max="16" width="9" style="1"/>
    <col min="23" max="23" width="14.5" customWidth="1"/>
    <col min="24" max="24" width="16.5" customWidth="1"/>
  </cols>
  <sheetData>
    <row r="1" ht="24.75" spans="1:2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5" t="s">
        <v>8</v>
      </c>
      <c r="J1" s="2" t="s">
        <v>9</v>
      </c>
      <c r="K1" s="2" t="s">
        <v>10</v>
      </c>
      <c r="L1" s="2" t="s">
        <v>11</v>
      </c>
      <c r="M1" s="6" t="s">
        <v>12</v>
      </c>
      <c r="N1" s="6" t="s">
        <v>13</v>
      </c>
      <c r="O1" s="7" t="s">
        <v>14</v>
      </c>
      <c r="P1" s="7" t="s">
        <v>15</v>
      </c>
      <c r="Q1" s="7" t="s">
        <v>16</v>
      </c>
      <c r="R1" s="12" t="s">
        <v>17</v>
      </c>
      <c r="S1" s="12" t="s">
        <v>18</v>
      </c>
      <c r="T1" s="7" t="s">
        <v>19</v>
      </c>
      <c r="U1" s="7" t="s">
        <v>20</v>
      </c>
      <c r="V1" s="7" t="s">
        <v>21</v>
      </c>
      <c r="W1" s="13" t="s">
        <v>22</v>
      </c>
      <c r="X1" s="7" t="s">
        <v>23</v>
      </c>
    </row>
    <row r="2" spans="1:24">
      <c r="A2" s="3"/>
      <c r="B2" s="4">
        <v>130589</v>
      </c>
      <c r="C2" s="3" t="s">
        <v>157</v>
      </c>
      <c r="D2" s="3" t="s">
        <v>158</v>
      </c>
      <c r="E2" s="3" t="s">
        <v>33</v>
      </c>
      <c r="F2" s="3" t="s">
        <v>159</v>
      </c>
      <c r="G2" s="3" t="s">
        <v>160</v>
      </c>
      <c r="H2" s="4">
        <v>106569</v>
      </c>
      <c r="I2" s="8" t="s">
        <v>35</v>
      </c>
      <c r="J2" s="3">
        <v>816</v>
      </c>
      <c r="K2" s="3">
        <v>890</v>
      </c>
      <c r="L2" s="9">
        <v>840</v>
      </c>
      <c r="M2" s="10">
        <v>0.0831460674157303</v>
      </c>
      <c r="N2" s="10">
        <v>0.0285714285714286</v>
      </c>
      <c r="O2" s="9">
        <v>3</v>
      </c>
      <c r="P2" s="11">
        <v>0</v>
      </c>
      <c r="Q2" s="3">
        <v>148</v>
      </c>
      <c r="R2" s="3">
        <v>-50</v>
      </c>
      <c r="S2" s="3">
        <v>840</v>
      </c>
      <c r="T2" s="3">
        <v>264</v>
      </c>
      <c r="U2" s="4">
        <v>2</v>
      </c>
      <c r="V2" s="3" t="s">
        <v>29</v>
      </c>
      <c r="W2" s="14">
        <v>45003.6368865741</v>
      </c>
      <c r="X2" s="8" t="s">
        <v>161</v>
      </c>
    </row>
    <row r="3" spans="1:24">
      <c r="A3" s="3"/>
      <c r="B3" s="4">
        <v>147320</v>
      </c>
      <c r="C3" s="3" t="s">
        <v>162</v>
      </c>
      <c r="D3" s="3" t="s">
        <v>163</v>
      </c>
      <c r="E3" s="3" t="s">
        <v>76</v>
      </c>
      <c r="F3" s="3" t="s">
        <v>164</v>
      </c>
      <c r="G3" s="3" t="s">
        <v>165</v>
      </c>
      <c r="H3" s="4">
        <v>114622</v>
      </c>
      <c r="I3" s="8" t="s">
        <v>166</v>
      </c>
      <c r="J3" s="3">
        <v>29.44</v>
      </c>
      <c r="K3" s="3">
        <v>39.8</v>
      </c>
      <c r="L3" s="9">
        <v>35</v>
      </c>
      <c r="M3" s="10">
        <v>0.260301507537688</v>
      </c>
      <c r="N3" s="10">
        <v>0.158857142857143</v>
      </c>
      <c r="O3" s="9">
        <v>2</v>
      </c>
      <c r="P3" s="11">
        <v>0</v>
      </c>
      <c r="Q3" s="3">
        <v>1958</v>
      </c>
      <c r="R3" s="3">
        <v>-4.8</v>
      </c>
      <c r="S3" s="3">
        <v>35</v>
      </c>
      <c r="T3" s="3">
        <v>4045</v>
      </c>
      <c r="U3" s="4">
        <v>35</v>
      </c>
      <c r="V3" s="3" t="s">
        <v>29</v>
      </c>
      <c r="W3" s="14">
        <v>45005.638287037</v>
      </c>
      <c r="X3" s="8" t="s">
        <v>161</v>
      </c>
    </row>
    <row r="4" spans="1:24">
      <c r="A4" s="3"/>
      <c r="B4" s="4">
        <v>170155</v>
      </c>
      <c r="C4" s="3" t="s">
        <v>167</v>
      </c>
      <c r="D4" s="3" t="s">
        <v>168</v>
      </c>
      <c r="E4" s="3" t="s">
        <v>33</v>
      </c>
      <c r="F4" s="3" t="s">
        <v>169</v>
      </c>
      <c r="G4" s="3" t="s">
        <v>170</v>
      </c>
      <c r="H4" s="4">
        <v>114622</v>
      </c>
      <c r="I4" s="8" t="s">
        <v>166</v>
      </c>
      <c r="J4" s="3">
        <v>80</v>
      </c>
      <c r="K4" s="3">
        <v>94</v>
      </c>
      <c r="L4" s="9">
        <v>69</v>
      </c>
      <c r="M4" s="10">
        <v>0.148936170212766</v>
      </c>
      <c r="N4" s="10">
        <v>-0.159420289855072</v>
      </c>
      <c r="O4" s="9">
        <v>2</v>
      </c>
      <c r="P4" s="11">
        <v>0</v>
      </c>
      <c r="Q4" s="3">
        <v>1025</v>
      </c>
      <c r="R4" s="3">
        <v>-25</v>
      </c>
      <c r="S4" s="3">
        <v>69</v>
      </c>
      <c r="T4" s="3">
        <v>583</v>
      </c>
      <c r="U4" s="4">
        <v>2</v>
      </c>
      <c r="V4" s="3" t="s">
        <v>29</v>
      </c>
      <c r="W4" s="14">
        <v>45005.619837963</v>
      </c>
      <c r="X4" s="8" t="s">
        <v>161</v>
      </c>
    </row>
    <row r="5" spans="1:24">
      <c r="A5" s="3"/>
      <c r="B5" s="4">
        <v>115733</v>
      </c>
      <c r="C5" s="3" t="s">
        <v>171</v>
      </c>
      <c r="D5" s="3" t="s">
        <v>172</v>
      </c>
      <c r="E5" s="3" t="s">
        <v>33</v>
      </c>
      <c r="F5" s="3" t="s">
        <v>173</v>
      </c>
      <c r="G5" s="3" t="str">
        <f>H5&amp;B5</f>
        <v>351115733</v>
      </c>
      <c r="H5" s="4">
        <v>351</v>
      </c>
      <c r="I5" s="8" t="s">
        <v>174</v>
      </c>
      <c r="J5" s="3">
        <v>340</v>
      </c>
      <c r="K5" s="3">
        <v>696.5</v>
      </c>
      <c r="L5" s="9">
        <v>399</v>
      </c>
      <c r="M5" s="10">
        <f>(K5-J5)/K5</f>
        <v>0.511844938980617</v>
      </c>
      <c r="N5" s="10">
        <f>(L5-J5)/L5</f>
        <v>0.147869674185464</v>
      </c>
      <c r="O5" s="9">
        <v>2</v>
      </c>
      <c r="P5" s="11"/>
      <c r="Q5" s="3">
        <v>1249.846</v>
      </c>
      <c r="R5" s="3">
        <f>L5-K5</f>
        <v>-297.5</v>
      </c>
      <c r="S5" s="3"/>
      <c r="T5" s="3">
        <v>1209.337</v>
      </c>
      <c r="U5" s="4">
        <v>33</v>
      </c>
      <c r="V5" s="3" t="s">
        <v>29</v>
      </c>
      <c r="W5" s="14">
        <v>45001.8158217593</v>
      </c>
      <c r="X5" s="8" t="s">
        <v>175</v>
      </c>
    </row>
  </sheetData>
  <conditionalFormatting sqref="G5">
    <cfRule type="duplicateValues" dxfId="0" priority="1"/>
  </conditionalFormatting>
  <conditionalFormatting sqref="G1:G4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特价明细</vt:lpstr>
      <vt:lpstr>待门店核实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2023-03-21T09:45:00Z</dcterms:created>
  <dcterms:modified xsi:type="dcterms:W3CDTF">2023-03-22T10:30:20Z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E71C615A352945CCBAD50ADCDC5B3D5B</vt:lpwstr>
  </property>
  <property fmtid="{D5CDD505-2E9C-101B-9397-08002B2CF9AE}" pid="3" name="KSOProductBuildVer">
    <vt:lpwstr>2052-11.1.0.12970</vt:lpwstr>
  </property>
</Properties>
</file>