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70" firstSheet="1" activeTab="1"/>
  </bookViews>
  <sheets>
    <sheet name="门店奖励金额汇总" sheetId="2" state="hidden" r:id="rId1"/>
    <sheet name="任务" sheetId="5" r:id="rId2"/>
    <sheet name="Sheet2" sheetId="4" state="hidden" r:id="rId3"/>
  </sheets>
  <externalReferences>
    <externalReference r:id="rId4"/>
    <externalReference r:id="rId5"/>
  </externalReferences>
  <definedNames>
    <definedName name="_xlnm._FilterDatabase" localSheetId="0" hidden="1">门店奖励金额汇总!$A$1:$H$145</definedName>
    <definedName name="_xlnm._FilterDatabase" localSheetId="1" hidden="1">任务!$A$2:$G$2</definedName>
  </definedNames>
  <calcPr calcId="144525"/>
</workbook>
</file>

<file path=xl/sharedStrings.xml><?xml version="1.0" encoding="utf-8"?>
<sst xmlns="http://schemas.openxmlformats.org/spreadsheetml/2006/main" count="603" uniqueCount="248">
  <si>
    <t>门店ID</t>
  </si>
  <si>
    <t>门店名称</t>
  </si>
  <si>
    <t>门店任务</t>
  </si>
  <si>
    <t>11.9-11.15销售数量</t>
  </si>
  <si>
    <t>差额</t>
  </si>
  <si>
    <t>门店奖励金额</t>
  </si>
  <si>
    <t>店长名字</t>
  </si>
  <si>
    <t>公司奖励金额</t>
  </si>
  <si>
    <t>四川太极崇州中心店</t>
  </si>
  <si>
    <t>四川太极怀远店</t>
  </si>
  <si>
    <t>四川太极三江店</t>
  </si>
  <si>
    <t>四川太极旗舰店</t>
  </si>
  <si>
    <t>四川太极红星店</t>
  </si>
  <si>
    <t>四川太极西部店</t>
  </si>
  <si>
    <t>四川太极温江店</t>
  </si>
  <si>
    <t>四川太极浆洗街药店</t>
  </si>
  <si>
    <t>四川太极沙河源药店</t>
  </si>
  <si>
    <t>四川太极邛崃中心药店</t>
  </si>
  <si>
    <t>四川太极光华药店</t>
  </si>
  <si>
    <t>四川太极都江堰药店</t>
  </si>
  <si>
    <t>四川太极双林路药店</t>
  </si>
  <si>
    <t>四川太极清江东路药店</t>
  </si>
  <si>
    <t>四川太极枣子巷药店</t>
  </si>
  <si>
    <t>四川太极光华村街药店</t>
  </si>
  <si>
    <t>四川太极金带街药店</t>
  </si>
  <si>
    <t>四川太极兴义镇万兴路药店</t>
  </si>
  <si>
    <t>四川太极通盈街药店</t>
  </si>
  <si>
    <t>四川太极新园大道药店</t>
  </si>
  <si>
    <t>四川太极土龙路药店</t>
  </si>
  <si>
    <t>四川太极五津西路药店</t>
  </si>
  <si>
    <t>四川太极新乐中街药店</t>
  </si>
  <si>
    <t>四川太极金丝街药店</t>
  </si>
  <si>
    <t>四川太极高新天久北巷药店</t>
  </si>
  <si>
    <t>四川太极成华杉板桥南一路店</t>
  </si>
  <si>
    <t>四川太极武侯区顺和街店</t>
  </si>
  <si>
    <t>四川太极新津邓双镇岷江店</t>
  </si>
  <si>
    <t>四川太极成华区崔家店路药店</t>
  </si>
  <si>
    <t>四川太极青羊区北东街店</t>
  </si>
  <si>
    <t>四川太极大邑县晋原镇子龙路店</t>
  </si>
  <si>
    <t>四川太极锦江区榕声路店</t>
  </si>
  <si>
    <t>四川太极大邑县晋源镇东壕沟段药店</t>
  </si>
  <si>
    <t>四川太极青羊区大石西路药店</t>
  </si>
  <si>
    <t>四川太极高新区锦城大道药店</t>
  </si>
  <si>
    <t>四川太极郫县郫筒镇东大街药店</t>
  </si>
  <si>
    <t>四川太极双流县西航港街道锦华路一段药店</t>
  </si>
  <si>
    <t>四川太极成华区华油路药店</t>
  </si>
  <si>
    <t>四川太极成华区二环路北四段药店（汇融名城）</t>
  </si>
  <si>
    <t>四川太极成华区羊子山西路药店（兴元华盛）</t>
  </si>
  <si>
    <t>四川太极都江堰景中路店</t>
  </si>
  <si>
    <t>四川太极邛崃市文君街道凤凰大道药店</t>
  </si>
  <si>
    <t>四川太极大邑县安仁镇千禧街药店</t>
  </si>
  <si>
    <t>四川太极锦江区水杉街药店</t>
  </si>
  <si>
    <t>四川太极都江堰奎光路中段药店</t>
  </si>
  <si>
    <t>四川太极都江堰幸福镇翔凤路药店</t>
  </si>
  <si>
    <t>四川太极成华区万科路药店</t>
  </si>
  <si>
    <t>四川太极新都区马超东路店</t>
  </si>
  <si>
    <t>四川太极都江堰市蒲阳镇堰问道西路药店</t>
  </si>
  <si>
    <t>四川太极成华区华泰路药店</t>
  </si>
  <si>
    <t>四川太极都江堰聚源镇药店</t>
  </si>
  <si>
    <t>四川太极大邑县沙渠镇方圆路药店</t>
  </si>
  <si>
    <t>四川太极大邑县晋原镇通达东路五段药店</t>
  </si>
  <si>
    <t>四川太极大邑县新场镇文昌街药店</t>
  </si>
  <si>
    <t>四川太极邛崃市临邛镇洪川小区药店</t>
  </si>
  <si>
    <t>四川太极锦江区柳翠路药店</t>
  </si>
  <si>
    <t>宋留艺</t>
  </si>
  <si>
    <t>四川太极锦江区观音桥街药店</t>
  </si>
  <si>
    <t>四川太极金牛区交大路第三药店</t>
  </si>
  <si>
    <t>四川太极金牛区黄苑东街药店</t>
  </si>
  <si>
    <t>四川太极新都区新繁镇繁江北路药店</t>
  </si>
  <si>
    <t>四川太极邛崃市羊安镇永康大道药店</t>
  </si>
  <si>
    <t>四川太极双流区东升街道三强西路药店</t>
  </si>
  <si>
    <t>四川太极高新区大源北街药店</t>
  </si>
  <si>
    <t>四川太极都江堰市蒲阳路药店</t>
  </si>
  <si>
    <t>四川太极成华区华康路药店</t>
  </si>
  <si>
    <t>四川太极锦江区庆云南街药店</t>
  </si>
  <si>
    <t>蔡旌晶</t>
  </si>
  <si>
    <t>四川太极成华区万宇路药店</t>
  </si>
  <si>
    <t>马雪</t>
  </si>
  <si>
    <t>四川太极武侯区科华街药店</t>
  </si>
  <si>
    <t>四川太极金牛区金沙路药店</t>
  </si>
  <si>
    <t>四川太极大邑县晋原镇内蒙古大道桃源药店</t>
  </si>
  <si>
    <t>四川太极郫县郫筒镇一环路东南段药店</t>
  </si>
  <si>
    <t>四川太极大邑县晋原镇东街药店</t>
  </si>
  <si>
    <t>成都成汉太极大药房有限公司</t>
  </si>
  <si>
    <t>四川太极大药房连锁有限公司武侯区聚萃街药店</t>
  </si>
  <si>
    <t>四川太极崇州市崇阳镇尚贤坊街药店</t>
  </si>
  <si>
    <t>四川太极温江区公平街道江安路药店</t>
  </si>
  <si>
    <t>四川太极锦江区劼人路药店</t>
  </si>
  <si>
    <t>四川太极邛崃市临邛镇翠荫街药店</t>
  </si>
  <si>
    <t>四川太极武侯区佳灵路药店</t>
  </si>
  <si>
    <t>四川太极新津县五津镇武阳西路药店</t>
  </si>
  <si>
    <t>四川太极金牛区银河北街药店</t>
  </si>
  <si>
    <t>四川太极青羊区童子街药店</t>
  </si>
  <si>
    <t>四川太极青羊区贝森北路药店</t>
  </si>
  <si>
    <t>四川太极成华区西林一街药店</t>
  </si>
  <si>
    <t>四川太极成华区金马河路药店</t>
  </si>
  <si>
    <t xml:space="preserve">四川太极崇州市崇阳镇永康东路药店 </t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</si>
  <si>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</si>
  <si>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</si>
  <si>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</si>
  <si>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</si>
  <si>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四川太极金牛区蜀汉路药店</t>
  </si>
  <si>
    <t>四川太极高新区新下街药店</t>
  </si>
  <si>
    <t>四川太极高新区紫薇东路药店</t>
  </si>
  <si>
    <t>四川太极锦江区梨花街药店</t>
  </si>
  <si>
    <t>四川太极青羊区蜀辉路药店</t>
  </si>
  <si>
    <t>四川太极成都高新区元华二巷药店</t>
  </si>
  <si>
    <t>李佳岭</t>
  </si>
  <si>
    <t>四川太极高新区中和公济桥路药店</t>
  </si>
  <si>
    <t>四川太极武侯区大悦路药店</t>
  </si>
  <si>
    <t>四川太极武侯区丝竹路药店</t>
  </si>
  <si>
    <t>四川太极新都区新都街道万和北路药店</t>
  </si>
  <si>
    <t>四川太极大邑县晋原镇北街药店</t>
  </si>
  <si>
    <t>四川太极金牛区银沙路药店</t>
  </si>
  <si>
    <t>四川太极新津县五津镇五津西路二药房</t>
  </si>
  <si>
    <t>四川太极都江堰市永丰街道宝莲路药店</t>
  </si>
  <si>
    <t>四川太极金牛区花照壁药店</t>
  </si>
  <si>
    <t>四川太极邛崃市文君街道杏林路药店</t>
  </si>
  <si>
    <t>四川太极金牛区五福桥东路药店</t>
  </si>
  <si>
    <t>四川太极成都高新区尚锦路药店</t>
  </si>
  <si>
    <t>四川太极青羊区蜀鑫路药店</t>
  </si>
  <si>
    <t>四川太极武侯区逸都路药店</t>
  </si>
  <si>
    <t>四川太极武侯区倪家桥路药店</t>
  </si>
  <si>
    <t>四川太极青羊区光华西一路药店</t>
  </si>
  <si>
    <t>四川太极青羊区光华北五路药店</t>
  </si>
  <si>
    <t>四川太极成华区东昌路一药店</t>
  </si>
  <si>
    <t>四川太极青羊区青龙街药店</t>
  </si>
  <si>
    <t>四川太极成华区培华东路药店</t>
  </si>
  <si>
    <t xml:space="preserve">四川太极成都高新区泰和二街二药店 </t>
  </si>
  <si>
    <t>四川太极高新区天顺路药店</t>
  </si>
  <si>
    <t>四川太极锦江区宏济中路药店</t>
  </si>
  <si>
    <t>四川太极武侯区科华北路药店</t>
  </si>
  <si>
    <t>谭庆娟</t>
  </si>
  <si>
    <t>四川太极锦江区静沙南路药店</t>
  </si>
  <si>
    <t>四川太极武侯区长寿路药店</t>
  </si>
  <si>
    <t>四川太极大邑晋原街道金巷西街药店</t>
  </si>
  <si>
    <t>四川太极大邑县观音阁街西段店</t>
  </si>
  <si>
    <t>四川太极高新区泰和二街药店</t>
  </si>
  <si>
    <t>四川太极金牛区沙湾东一路药店</t>
  </si>
  <si>
    <t>四川太极成华区水碾河路药店</t>
  </si>
  <si>
    <t>四川太极青羊区金祥路药店</t>
  </si>
  <si>
    <t>四川太极成华区驷马桥三路药店</t>
  </si>
  <si>
    <t>四川太极青羊区蜀源路药店</t>
  </si>
  <si>
    <t>四川太极彭州市致和镇南三环路药店</t>
  </si>
  <si>
    <t>四川太极成华区华泰路二药店</t>
  </si>
  <si>
    <t>四川太极大邑县晋原街道蜀望路药店</t>
  </si>
  <si>
    <t>四川太极大邑县晋原街道南街药店</t>
  </si>
  <si>
    <t>四川太极新都区斑竹园街道医贸大道药店</t>
  </si>
  <si>
    <t>四川太极大邑县青霞街道元通路南段药店</t>
  </si>
  <si>
    <t>四川太极郫都区红光街道红高东路药店</t>
  </si>
  <si>
    <t>四川太极青羊区十二桥药店</t>
  </si>
  <si>
    <t>四川太极金牛区花照壁中横街药店</t>
  </si>
  <si>
    <t>四川太极武侯区双楠路药店</t>
  </si>
  <si>
    <t>四川太极青羊区经一路药店</t>
  </si>
  <si>
    <t>四川太极高新区剑南大道药店</t>
  </si>
  <si>
    <t>四川太极崇州市怀远镇文井北路药店</t>
  </si>
  <si>
    <t>汇总</t>
  </si>
  <si>
    <t>序号</t>
  </si>
  <si>
    <t>片区</t>
  </si>
  <si>
    <t>奥诺钙48支任务
（24支装2盒计1盒）</t>
  </si>
  <si>
    <t>维生素D滴剂</t>
  </si>
  <si>
    <t>五维赖氨酸</t>
  </si>
  <si>
    <t>崇州片区</t>
  </si>
  <si>
    <t>澳诺系列晒单活动</t>
  </si>
  <si>
    <r>
      <t>门店</t>
    </r>
    <r>
      <rPr>
        <sz val="14"/>
        <rFont val="Calibri"/>
        <family val="2"/>
        <charset val="0"/>
      </rPr>
      <t>ID</t>
    </r>
  </si>
  <si>
    <t>品名</t>
  </si>
  <si>
    <t>规格</t>
  </si>
  <si>
    <t>晒单奖励 元/盒</t>
  </si>
  <si>
    <t>差额处罚</t>
  </si>
  <si>
    <t>消费者活动政策</t>
  </si>
  <si>
    <t>澳诺钙</t>
  </si>
  <si>
    <r>
      <t>10ml*48</t>
    </r>
    <r>
      <rPr>
        <sz val="14"/>
        <rFont val="宋体"/>
        <charset val="134"/>
      </rPr>
      <t>支</t>
    </r>
  </si>
  <si>
    <r>
      <t>1</t>
    </r>
    <r>
      <rPr>
        <sz val="14"/>
        <color rgb="FFFF0000"/>
        <rFont val="宋体"/>
        <charset val="134"/>
      </rPr>
      <t>元</t>
    </r>
    <r>
      <rPr>
        <sz val="14"/>
        <color rgb="FFFF0000"/>
        <rFont val="Calibri"/>
        <charset val="134"/>
      </rPr>
      <t>/</t>
    </r>
    <r>
      <rPr>
        <sz val="14"/>
        <color rgb="FFFF0000"/>
        <rFont val="宋体"/>
        <charset val="134"/>
      </rPr>
      <t>盒</t>
    </r>
    <r>
      <rPr>
        <sz val="14"/>
        <color rgb="FFFF0000"/>
        <rFont val="Calibri"/>
        <charset val="134"/>
      </rPr>
      <t xml:space="preserve">
</t>
    </r>
    <r>
      <rPr>
        <sz val="14"/>
        <color rgb="FFFF0000"/>
        <rFont val="宋体"/>
        <charset val="134"/>
      </rPr>
      <t>（（24支装2盒计1盒）</t>
    </r>
  </si>
  <si>
    <t>第二件半价，买三得五</t>
  </si>
  <si>
    <t>旗舰片区</t>
  </si>
  <si>
    <r>
      <t>10ml*24</t>
    </r>
    <r>
      <rPr>
        <sz val="14"/>
        <rFont val="宋体"/>
        <charset val="134"/>
      </rPr>
      <t>支</t>
    </r>
  </si>
  <si>
    <t>买三得四</t>
  </si>
  <si>
    <r>
      <t>10ml*24</t>
    </r>
    <r>
      <rPr>
        <sz val="14"/>
        <rFont val="宋体"/>
        <charset val="134"/>
      </rPr>
      <t>袋</t>
    </r>
  </si>
  <si>
    <t>西门一片</t>
  </si>
  <si>
    <r>
      <t>维生素</t>
    </r>
    <r>
      <rPr>
        <sz val="14"/>
        <rFont val="Calibri"/>
        <family val="2"/>
        <charset val="0"/>
      </rPr>
      <t>D</t>
    </r>
    <r>
      <rPr>
        <sz val="14"/>
        <rFont val="宋体"/>
        <charset val="134"/>
      </rPr>
      <t>滴剂</t>
    </r>
  </si>
  <si>
    <t>400IU*60s</t>
  </si>
  <si>
    <r>
      <t>1</t>
    </r>
    <r>
      <rPr>
        <sz val="14"/>
        <color rgb="FFFF0000"/>
        <rFont val="宋体"/>
        <charset val="134"/>
      </rPr>
      <t>元</t>
    </r>
    <r>
      <rPr>
        <sz val="14"/>
        <color rgb="FFFF0000"/>
        <rFont val="Calibri"/>
        <charset val="134"/>
      </rPr>
      <t>/</t>
    </r>
    <r>
      <rPr>
        <sz val="14"/>
        <color rgb="FFFF0000"/>
        <rFont val="宋体"/>
        <charset val="134"/>
      </rPr>
      <t>盒</t>
    </r>
  </si>
  <si>
    <t>买二得三，买三得五</t>
  </si>
  <si>
    <t>西门二片</t>
  </si>
  <si>
    <t>五维赖氨酸片</t>
  </si>
  <si>
    <r>
      <t>36</t>
    </r>
    <r>
      <rPr>
        <sz val="14"/>
        <rFont val="宋体"/>
        <charset val="134"/>
      </rPr>
      <t>片</t>
    </r>
  </si>
  <si>
    <t>买四得五</t>
  </si>
  <si>
    <t>各位小伙伴只需专心销售，不用晒单，当天销售第二天营运部统一导数据在钉钉及时晒单群中发放</t>
  </si>
  <si>
    <t>48支钙活动优惠较大，请各位小伙伴联系老顾客，抓住机会，推荐销售</t>
  </si>
  <si>
    <t>城郊一片</t>
  </si>
  <si>
    <t>本次活动时间3月22-31日，仅10天</t>
  </si>
  <si>
    <t>东南片区</t>
  </si>
  <si>
    <t>新津片区</t>
  </si>
  <si>
    <t>领取人签字</t>
  </si>
  <si>
    <t>费诗尧</t>
  </si>
  <si>
    <t>骆素花</t>
  </si>
  <si>
    <t>吴凤兰</t>
  </si>
  <si>
    <t>杨素芬</t>
  </si>
  <si>
    <t>毛静静</t>
  </si>
  <si>
    <t>梅茜</t>
  </si>
  <si>
    <t>董华</t>
  </si>
  <si>
    <t>朱文艺</t>
  </si>
  <si>
    <t>王燕丽</t>
  </si>
  <si>
    <t>任远芳</t>
  </si>
  <si>
    <t>黄焰</t>
  </si>
  <si>
    <t>张琴1</t>
  </si>
  <si>
    <t>向海英</t>
  </si>
  <si>
    <t>熊小玲</t>
  </si>
  <si>
    <t>许静</t>
  </si>
  <si>
    <t>江月红</t>
  </si>
  <si>
    <t>周燕</t>
  </si>
  <si>
    <t>万义丽</t>
  </si>
  <si>
    <t>唐冬芳</t>
  </si>
  <si>
    <t>杨文英</t>
  </si>
  <si>
    <t>段文秀</t>
  </si>
  <si>
    <t>范阳</t>
  </si>
  <si>
    <t>付曦</t>
  </si>
  <si>
    <t>王茹</t>
  </si>
  <si>
    <t>杨平</t>
  </si>
  <si>
    <t>袁咏梅</t>
  </si>
  <si>
    <t>陈文芳</t>
  </si>
  <si>
    <t>马艺芮</t>
  </si>
  <si>
    <t>张亚红</t>
  </si>
  <si>
    <t>蒋晴</t>
  </si>
  <si>
    <t>田兰</t>
  </si>
  <si>
    <t>刘秋菊</t>
  </si>
  <si>
    <t>陈礼凤</t>
  </si>
  <si>
    <t>祁荣</t>
  </si>
  <si>
    <t>代志斌</t>
  </si>
  <si>
    <t>肖瑶</t>
  </si>
  <si>
    <t>胡建梅</t>
  </si>
  <si>
    <t>李平</t>
  </si>
  <si>
    <t>闵巧</t>
  </si>
  <si>
    <t>梁娟</t>
  </si>
  <si>
    <t>纪莉萍</t>
  </si>
  <si>
    <t>潘恒旭</t>
  </si>
  <si>
    <t>李海燕</t>
  </si>
  <si>
    <t>黄霞</t>
  </si>
  <si>
    <t>朱春梅</t>
  </si>
  <si>
    <t>李梦菊</t>
  </si>
  <si>
    <t>张阿几</t>
  </si>
  <si>
    <t>郭定秀</t>
  </si>
  <si>
    <t>高文棋</t>
  </si>
  <si>
    <t>晏玲</t>
  </si>
  <si>
    <t>李蕊如</t>
  </si>
  <si>
    <t>牟彩云</t>
  </si>
  <si>
    <t>李秀辉</t>
  </si>
  <si>
    <t>贾静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</si>
</sst>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indexed="8"/>
      <name val="宋体"/>
      <charset val="134"/>
      <scheme val="minor"/>
    </font>
    <font>
      <sz val="12"/>
      <name val="宋体"/>
      <charset val="134"/>
    </font>
    <font>
      <sz val="14"/>
      <name val="宋体"/>
      <charset val="134"/>
    </font>
    <font>
      <sz val="14"/>
      <name val="Calibri"/>
      <charset val="134"/>
    </font>
    <font>
      <sz val="14"/>
      <name val="Calibri"/>
      <family val="2"/>
      <charset val="0"/>
    </font>
    <font>
      <sz val="14"/>
      <color rgb="FFFF0000"/>
      <name val="Calibri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4"/>
      <color rgb="FFFF0000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theme="7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5" borderId="2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9" borderId="3" applyNumberFormat="0" applyFont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23" fillId="13" borderId="2" applyNumberFormat="0" applyAlignment="0" applyProtection="0">
      <alignment vertical="center"/>
    </xf>
    <xf numFmtId="0" fontId="24" fillId="14" borderId="7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</cellStyleXfs>
  <cellXfs count="23">
    <xf numFmtId="0" fontId="0" fillId="0" borderId="0" xfId="0" applyFont="1">
      <alignment vertical="center"/>
    </xf>
    <xf numFmtId="0" fontId="0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11.19-11.15+&#21452;&#21313;&#19968;&#32771;&#26680;&#30446;&#26631;&#65288;&#21457;&#38376;&#24215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376;&#24215;&#31867;&#22411;%20&#21333;&#21697;&#27963;&#21160;\&#38376;&#24215;&#31867;&#22411;\11.28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k分组及任务"/>
      <sheetName val="片区PK"/>
    </sheetNames>
    <sheetDataSet>
      <sheetData sheetId="0">
        <row r="3">
          <cell r="B3">
            <v>385</v>
          </cell>
          <cell r="C3" t="str">
            <v>五津西路药店</v>
          </cell>
          <cell r="D3" t="str">
            <v>新津片区</v>
          </cell>
          <cell r="E3">
            <v>1</v>
          </cell>
          <cell r="F3">
            <v>200</v>
          </cell>
          <cell r="G3">
            <v>29150</v>
          </cell>
          <cell r="H3">
            <v>5238.6048</v>
          </cell>
          <cell r="I3">
            <v>0.179712</v>
          </cell>
          <cell r="J3">
            <v>32065</v>
          </cell>
          <cell r="K3">
            <v>5186.218752</v>
          </cell>
          <cell r="L3">
            <v>0.1617408</v>
          </cell>
          <cell r="M3">
            <v>19239</v>
          </cell>
          <cell r="N3">
            <v>3889.664064</v>
          </cell>
          <cell r="O3">
            <v>0.202176</v>
          </cell>
          <cell r="P3">
            <v>24048.75</v>
          </cell>
          <cell r="Q3">
            <v>4473.1136736</v>
          </cell>
          <cell r="R3">
            <v>0.18600192</v>
          </cell>
          <cell r="S3">
            <v>60</v>
          </cell>
        </row>
        <row r="4">
          <cell r="B4">
            <v>108656</v>
          </cell>
          <cell r="C4" t="str">
            <v>新津五津西路二店</v>
          </cell>
          <cell r="D4" t="str">
            <v>新津片区</v>
          </cell>
          <cell r="E4">
            <v>1</v>
          </cell>
          <cell r="F4">
            <v>200</v>
          </cell>
          <cell r="G4">
            <v>20140</v>
          </cell>
          <cell r="H4">
            <v>3614.68692</v>
          </cell>
          <cell r="I4">
            <v>0.179478</v>
          </cell>
          <cell r="J4">
            <v>22154</v>
          </cell>
          <cell r="K4">
            <v>3578.5400508</v>
          </cell>
          <cell r="L4">
            <v>0.1615302</v>
          </cell>
          <cell r="M4">
            <v>13292.4</v>
          </cell>
          <cell r="N4">
            <v>2683.9050381</v>
          </cell>
          <cell r="O4">
            <v>0.20191275</v>
          </cell>
          <cell r="P4">
            <v>16615.5</v>
          </cell>
          <cell r="Q4">
            <v>3086.490793815</v>
          </cell>
          <cell r="R4">
            <v>0.18575973</v>
          </cell>
          <cell r="S4">
            <v>50</v>
          </cell>
        </row>
        <row r="5">
          <cell r="B5">
            <v>514</v>
          </cell>
          <cell r="C5" t="str">
            <v>新津邓双镇岷江店</v>
          </cell>
          <cell r="D5" t="str">
            <v>新津片区</v>
          </cell>
          <cell r="E5">
            <v>1</v>
          </cell>
          <cell r="F5">
            <v>200</v>
          </cell>
          <cell r="G5">
            <v>21000</v>
          </cell>
          <cell r="H5">
            <v>4984.434</v>
          </cell>
          <cell r="I5">
            <v>0.237354</v>
          </cell>
          <cell r="J5">
            <v>23100</v>
          </cell>
          <cell r="K5">
            <v>4934.58966</v>
          </cell>
          <cell r="L5">
            <v>0.2136186</v>
          </cell>
          <cell r="M5">
            <v>13860</v>
          </cell>
          <cell r="N5">
            <v>3700.942245</v>
          </cell>
          <cell r="O5">
            <v>0.26702325</v>
          </cell>
          <cell r="P5">
            <v>17325</v>
          </cell>
          <cell r="Q5">
            <v>4256.08358175</v>
          </cell>
          <cell r="R5">
            <v>0.24566139</v>
          </cell>
          <cell r="S5">
            <v>50</v>
          </cell>
        </row>
        <row r="6">
          <cell r="B6">
            <v>102567</v>
          </cell>
          <cell r="C6" t="str">
            <v>新津武阳西路</v>
          </cell>
          <cell r="D6" t="str">
            <v>新津片区</v>
          </cell>
          <cell r="E6">
            <v>2</v>
          </cell>
          <cell r="F6">
            <v>100</v>
          </cell>
          <cell r="G6">
            <v>9240</v>
          </cell>
          <cell r="H6">
            <v>2046.8448</v>
          </cell>
          <cell r="I6">
            <v>0.22152</v>
          </cell>
          <cell r="J6">
            <v>10164</v>
          </cell>
          <cell r="K6">
            <v>2026.376352</v>
          </cell>
          <cell r="L6">
            <v>0.199368</v>
          </cell>
          <cell r="M6">
            <v>6098.4</v>
          </cell>
          <cell r="N6">
            <v>1519.782264</v>
          </cell>
          <cell r="O6">
            <v>0.24921</v>
          </cell>
          <cell r="P6">
            <v>7623</v>
          </cell>
          <cell r="Q6">
            <v>1747.7496036</v>
          </cell>
          <cell r="R6">
            <v>0.2292732</v>
          </cell>
          <cell r="S6">
            <v>40</v>
          </cell>
        </row>
        <row r="7">
          <cell r="B7">
            <v>371</v>
          </cell>
          <cell r="C7" t="str">
            <v>兴义镇万兴路药店</v>
          </cell>
          <cell r="D7" t="str">
            <v>新津片区</v>
          </cell>
          <cell r="E7">
            <v>2</v>
          </cell>
          <cell r="F7">
            <v>100</v>
          </cell>
          <cell r="G7">
            <v>7000</v>
          </cell>
          <cell r="H7">
            <v>1635.816</v>
          </cell>
          <cell r="I7">
            <v>0.233688</v>
          </cell>
          <cell r="J7">
            <v>7700</v>
          </cell>
          <cell r="K7">
            <v>1619.45784</v>
          </cell>
          <cell r="L7">
            <v>0.2103192</v>
          </cell>
          <cell r="M7">
            <v>4620</v>
          </cell>
          <cell r="N7">
            <v>1214.59338</v>
          </cell>
          <cell r="O7">
            <v>0.262899</v>
          </cell>
          <cell r="P7">
            <v>5775</v>
          </cell>
          <cell r="Q7">
            <v>1396.782387</v>
          </cell>
          <cell r="R7">
            <v>0.24186708</v>
          </cell>
          <cell r="S7">
            <v>35</v>
          </cell>
        </row>
        <row r="8">
          <cell r="B8">
            <v>343</v>
          </cell>
          <cell r="C8" t="str">
            <v>光华药店</v>
          </cell>
          <cell r="D8" t="str">
            <v>西门一片</v>
          </cell>
          <cell r="E8">
            <v>1</v>
          </cell>
          <cell r="F8">
            <v>200</v>
          </cell>
          <cell r="G8">
            <v>40000</v>
          </cell>
          <cell r="H8">
            <v>9606.48</v>
          </cell>
          <cell r="I8">
            <v>0.240162</v>
          </cell>
          <cell r="J8">
            <v>44000</v>
          </cell>
          <cell r="K8">
            <v>9510.4152</v>
          </cell>
          <cell r="L8">
            <v>0.2161458</v>
          </cell>
          <cell r="M8">
            <v>26400</v>
          </cell>
          <cell r="N8">
            <v>7132.8114</v>
          </cell>
          <cell r="O8">
            <v>0.27018225</v>
          </cell>
          <cell r="P8">
            <v>33000</v>
          </cell>
          <cell r="Q8">
            <v>8202.73311</v>
          </cell>
          <cell r="R8">
            <v>0.24856767</v>
          </cell>
          <cell r="S8">
            <v>60</v>
          </cell>
        </row>
        <row r="9">
          <cell r="B9">
            <v>365</v>
          </cell>
          <cell r="C9" t="str">
            <v>光华村街药店</v>
          </cell>
          <cell r="D9" t="str">
            <v>西门一片</v>
          </cell>
          <cell r="E9">
            <v>1</v>
          </cell>
          <cell r="F9">
            <v>200</v>
          </cell>
          <cell r="G9">
            <v>26250</v>
          </cell>
          <cell r="H9">
            <v>5894.7525</v>
          </cell>
          <cell r="I9">
            <v>0.224562</v>
          </cell>
          <cell r="J9">
            <v>28875</v>
          </cell>
          <cell r="K9">
            <v>5835.804975</v>
          </cell>
          <cell r="L9">
            <v>0.2021058</v>
          </cell>
          <cell r="M9">
            <v>17325</v>
          </cell>
          <cell r="N9">
            <v>4376.85373125</v>
          </cell>
          <cell r="O9">
            <v>0.25263225</v>
          </cell>
          <cell r="P9">
            <v>21656.25</v>
          </cell>
          <cell r="Q9">
            <v>5033.3817909375</v>
          </cell>
          <cell r="R9">
            <v>0.23242167</v>
          </cell>
          <cell r="S9">
            <v>60</v>
          </cell>
        </row>
        <row r="10">
          <cell r="B10">
            <v>582</v>
          </cell>
          <cell r="C10" t="str">
            <v>十二桥药店</v>
          </cell>
          <cell r="D10" t="str">
            <v>西门一片</v>
          </cell>
          <cell r="E10">
            <v>2</v>
          </cell>
          <cell r="F10">
            <v>200</v>
          </cell>
          <cell r="G10">
            <v>47700</v>
          </cell>
          <cell r="H10">
            <v>6121.818</v>
          </cell>
          <cell r="I10">
            <v>0.12834</v>
          </cell>
          <cell r="J10">
            <v>52470</v>
          </cell>
          <cell r="K10">
            <v>6060.59982</v>
          </cell>
          <cell r="L10">
            <v>0.115506</v>
          </cell>
          <cell r="M10">
            <v>31482</v>
          </cell>
          <cell r="N10">
            <v>4545.449865</v>
          </cell>
          <cell r="O10">
            <v>0.1443825</v>
          </cell>
          <cell r="P10">
            <v>39352.5</v>
          </cell>
          <cell r="Q10">
            <v>5227.26734475</v>
          </cell>
          <cell r="R10">
            <v>0.1328319</v>
          </cell>
          <cell r="S10">
            <v>40</v>
          </cell>
        </row>
        <row r="11">
          <cell r="B11">
            <v>117491</v>
          </cell>
          <cell r="C11" t="str">
            <v>花照壁中横街</v>
          </cell>
          <cell r="D11" t="str">
            <v>西门一片</v>
          </cell>
          <cell r="E11">
            <v>2</v>
          </cell>
          <cell r="F11">
            <v>200</v>
          </cell>
          <cell r="G11">
            <v>23750</v>
          </cell>
          <cell r="H11">
            <v>4816.5</v>
          </cell>
          <cell r="I11">
            <v>0.2028</v>
          </cell>
          <cell r="J11">
            <v>26125</v>
          </cell>
          <cell r="K11">
            <v>4768.335</v>
          </cell>
          <cell r="L11">
            <v>0.18252</v>
          </cell>
          <cell r="M11">
            <v>15675</v>
          </cell>
          <cell r="N11">
            <v>3576.25125</v>
          </cell>
          <cell r="O11">
            <v>0.22815</v>
          </cell>
          <cell r="P11">
            <v>19593.75</v>
          </cell>
          <cell r="Q11">
            <v>4112.6889375</v>
          </cell>
          <cell r="R11">
            <v>0.209898</v>
          </cell>
          <cell r="S11">
            <v>35</v>
          </cell>
        </row>
        <row r="12">
          <cell r="B12">
            <v>359</v>
          </cell>
          <cell r="C12" t="str">
            <v>枣子巷药店</v>
          </cell>
          <cell r="D12" t="str">
            <v>西门一片</v>
          </cell>
          <cell r="E12">
            <v>3</v>
          </cell>
          <cell r="F12">
            <v>150</v>
          </cell>
          <cell r="G12">
            <v>18720</v>
          </cell>
          <cell r="H12">
            <v>3460.5792</v>
          </cell>
          <cell r="I12">
            <v>0.18486</v>
          </cell>
          <cell r="J12">
            <v>20592</v>
          </cell>
          <cell r="K12">
            <v>3425.973408</v>
          </cell>
          <cell r="L12">
            <v>0.166374</v>
          </cell>
          <cell r="M12">
            <v>12355.2</v>
          </cell>
          <cell r="N12">
            <v>2569.480056</v>
          </cell>
          <cell r="O12">
            <v>0.2079675</v>
          </cell>
          <cell r="P12">
            <v>15444</v>
          </cell>
          <cell r="Q12">
            <v>2954.9020644</v>
          </cell>
          <cell r="R12">
            <v>0.1913301</v>
          </cell>
          <cell r="S12">
            <v>50</v>
          </cell>
        </row>
        <row r="13">
          <cell r="B13">
            <v>357</v>
          </cell>
          <cell r="C13" t="str">
            <v>清江东路药店</v>
          </cell>
          <cell r="D13" t="str">
            <v>西门一片</v>
          </cell>
          <cell r="E13">
            <v>3</v>
          </cell>
          <cell r="F13">
            <v>150</v>
          </cell>
          <cell r="G13">
            <v>18000</v>
          </cell>
          <cell r="H13">
            <v>4092.66</v>
          </cell>
          <cell r="I13">
            <v>0.22737</v>
          </cell>
          <cell r="J13">
            <v>19800</v>
          </cell>
          <cell r="K13">
            <v>4051.7334</v>
          </cell>
          <cell r="L13">
            <v>0.204633</v>
          </cell>
          <cell r="M13">
            <v>11880</v>
          </cell>
          <cell r="N13">
            <v>3038.80005</v>
          </cell>
          <cell r="O13">
            <v>0.25579125</v>
          </cell>
          <cell r="P13">
            <v>14850</v>
          </cell>
          <cell r="Q13">
            <v>3494.6200575</v>
          </cell>
          <cell r="R13">
            <v>0.23532795</v>
          </cell>
          <cell r="S13">
            <v>60</v>
          </cell>
        </row>
        <row r="14">
          <cell r="B14">
            <v>102934</v>
          </cell>
          <cell r="C14" t="str">
            <v>银河北街</v>
          </cell>
          <cell r="D14" t="str">
            <v>西门一片</v>
          </cell>
          <cell r="E14">
            <v>3</v>
          </cell>
          <cell r="F14">
            <v>150</v>
          </cell>
          <cell r="G14">
            <v>18000</v>
          </cell>
          <cell r="H14">
            <v>3861</v>
          </cell>
          <cell r="I14">
            <v>0.2145</v>
          </cell>
          <cell r="J14">
            <v>19800</v>
          </cell>
          <cell r="K14">
            <v>3822.39</v>
          </cell>
          <cell r="L14">
            <v>0.19305</v>
          </cell>
          <cell r="M14">
            <v>11880</v>
          </cell>
          <cell r="N14">
            <v>2866.7925</v>
          </cell>
          <cell r="O14">
            <v>0.2413125</v>
          </cell>
          <cell r="P14">
            <v>14850</v>
          </cell>
          <cell r="Q14">
            <v>3296.811375</v>
          </cell>
          <cell r="R14">
            <v>0.2220075</v>
          </cell>
          <cell r="S14">
            <v>50</v>
          </cell>
        </row>
        <row r="15">
          <cell r="B15">
            <v>379</v>
          </cell>
          <cell r="C15" t="str">
            <v>土龙路药店</v>
          </cell>
          <cell r="D15" t="str">
            <v>西门一片</v>
          </cell>
          <cell r="E15">
            <v>4</v>
          </cell>
          <cell r="F15">
            <v>150</v>
          </cell>
          <cell r="G15">
            <v>18250</v>
          </cell>
          <cell r="H15">
            <v>3941.6715</v>
          </cell>
          <cell r="I15">
            <v>0.215982</v>
          </cell>
          <cell r="J15">
            <v>20075</v>
          </cell>
          <cell r="K15">
            <v>3902.254785</v>
          </cell>
          <cell r="L15">
            <v>0.1943838</v>
          </cell>
          <cell r="M15">
            <v>12045</v>
          </cell>
          <cell r="N15">
            <v>2926.69108875</v>
          </cell>
          <cell r="O15">
            <v>0.24297975</v>
          </cell>
          <cell r="P15">
            <v>15056.25</v>
          </cell>
          <cell r="Q15">
            <v>3365.6947520625</v>
          </cell>
          <cell r="R15">
            <v>0.22354137</v>
          </cell>
          <cell r="S15">
            <v>50</v>
          </cell>
        </row>
        <row r="16">
          <cell r="B16">
            <v>513</v>
          </cell>
          <cell r="C16" t="str">
            <v>顺和街店</v>
          </cell>
          <cell r="D16" t="str">
            <v>西门一片</v>
          </cell>
          <cell r="E16">
            <v>4</v>
          </cell>
          <cell r="F16">
            <v>150</v>
          </cell>
          <cell r="G16">
            <v>18000</v>
          </cell>
          <cell r="H16">
            <v>4662.684</v>
          </cell>
          <cell r="I16">
            <v>0.259038</v>
          </cell>
          <cell r="J16">
            <v>19800</v>
          </cell>
          <cell r="K16">
            <v>4616.05716</v>
          </cell>
          <cell r="L16">
            <v>0.2331342</v>
          </cell>
          <cell r="M16">
            <v>11880</v>
          </cell>
          <cell r="N16">
            <v>3462.04287</v>
          </cell>
          <cell r="O16">
            <v>0.29141775</v>
          </cell>
          <cell r="P16">
            <v>14850</v>
          </cell>
          <cell r="Q16">
            <v>3981.3493005</v>
          </cell>
          <cell r="R16">
            <v>0.26810433</v>
          </cell>
          <cell r="S16">
            <v>50</v>
          </cell>
        </row>
        <row r="17">
          <cell r="B17">
            <v>111219</v>
          </cell>
          <cell r="C17" t="str">
            <v>花照壁</v>
          </cell>
          <cell r="D17" t="str">
            <v>西门一片</v>
          </cell>
          <cell r="E17">
            <v>5</v>
          </cell>
          <cell r="F17">
            <v>150</v>
          </cell>
          <cell r="G17">
            <v>16320</v>
          </cell>
          <cell r="H17">
            <v>4149.8496</v>
          </cell>
          <cell r="I17">
            <v>0.25428</v>
          </cell>
          <cell r="J17">
            <v>17952</v>
          </cell>
          <cell r="K17">
            <v>4108.351104</v>
          </cell>
          <cell r="L17">
            <v>0.228852</v>
          </cell>
          <cell r="M17">
            <v>10771.2</v>
          </cell>
          <cell r="N17">
            <v>3081.263328</v>
          </cell>
          <cell r="O17">
            <v>0.286065</v>
          </cell>
          <cell r="P17">
            <v>13464</v>
          </cell>
          <cell r="Q17">
            <v>3543.4528272</v>
          </cell>
          <cell r="R17">
            <v>0.2631798</v>
          </cell>
          <cell r="S17">
            <v>50</v>
          </cell>
        </row>
        <row r="18">
          <cell r="B18">
            <v>103198</v>
          </cell>
          <cell r="C18" t="str">
            <v>贝森北路</v>
          </cell>
          <cell r="D18" t="str">
            <v>西门一片</v>
          </cell>
          <cell r="E18">
            <v>5</v>
          </cell>
          <cell r="F18">
            <v>150</v>
          </cell>
          <cell r="G18">
            <v>16320</v>
          </cell>
          <cell r="H18">
            <v>3731.04576</v>
          </cell>
          <cell r="I18">
            <v>0.228618</v>
          </cell>
          <cell r="J18">
            <v>17952</v>
          </cell>
          <cell r="K18">
            <v>3693.7353024</v>
          </cell>
          <cell r="L18">
            <v>0.2057562</v>
          </cell>
          <cell r="M18">
            <v>10771.2</v>
          </cell>
          <cell r="N18">
            <v>2770.3014768</v>
          </cell>
          <cell r="O18">
            <v>0.25719525</v>
          </cell>
          <cell r="P18">
            <v>13464</v>
          </cell>
          <cell r="Q18">
            <v>3185.84669832</v>
          </cell>
          <cell r="R18">
            <v>0.23661963</v>
          </cell>
          <cell r="S18">
            <v>50</v>
          </cell>
        </row>
        <row r="19">
          <cell r="B19">
            <v>105267</v>
          </cell>
          <cell r="C19" t="str">
            <v>蜀汉路药店</v>
          </cell>
          <cell r="D19" t="str">
            <v>西门一片</v>
          </cell>
          <cell r="E19">
            <v>6</v>
          </cell>
          <cell r="F19">
            <v>150</v>
          </cell>
          <cell r="G19">
            <v>15840</v>
          </cell>
          <cell r="H19">
            <v>4227.94944</v>
          </cell>
          <cell r="I19">
            <v>0.266916</v>
          </cell>
          <cell r="J19">
            <v>17424</v>
          </cell>
          <cell r="K19">
            <v>4185.6699456</v>
          </cell>
          <cell r="L19">
            <v>0.2402244</v>
          </cell>
          <cell r="M19">
            <v>10454.4</v>
          </cell>
          <cell r="N19">
            <v>3139.2524592</v>
          </cell>
          <cell r="O19">
            <v>0.3002805</v>
          </cell>
          <cell r="P19">
            <v>13068</v>
          </cell>
          <cell r="Q19">
            <v>3610.14032808</v>
          </cell>
          <cell r="R19">
            <v>0.27625806</v>
          </cell>
          <cell r="S19">
            <v>50</v>
          </cell>
        </row>
        <row r="20">
          <cell r="B20">
            <v>726</v>
          </cell>
          <cell r="C20" t="str">
            <v>交大路第三药店</v>
          </cell>
          <cell r="D20" t="str">
            <v>西门一片</v>
          </cell>
          <cell r="E20">
            <v>6</v>
          </cell>
          <cell r="F20">
            <v>150</v>
          </cell>
          <cell r="G20">
            <v>15840</v>
          </cell>
          <cell r="H20">
            <v>3531.11616</v>
          </cell>
          <cell r="I20">
            <v>0.222924</v>
          </cell>
          <cell r="J20">
            <v>17424</v>
          </cell>
          <cell r="K20">
            <v>3495.8049984</v>
          </cell>
          <cell r="L20">
            <v>0.2006316</v>
          </cell>
          <cell r="M20">
            <v>10454.4</v>
          </cell>
          <cell r="N20">
            <v>2621.8537488</v>
          </cell>
          <cell r="O20">
            <v>0.2507895</v>
          </cell>
          <cell r="P20">
            <v>13068</v>
          </cell>
          <cell r="Q20">
            <v>3015.13181112</v>
          </cell>
          <cell r="R20">
            <v>0.23072634</v>
          </cell>
          <cell r="S20">
            <v>50</v>
          </cell>
        </row>
        <row r="21">
          <cell r="B21">
            <v>399</v>
          </cell>
          <cell r="C21" t="str">
            <v>天久北巷药店</v>
          </cell>
          <cell r="D21" t="str">
            <v>西门一片</v>
          </cell>
          <cell r="E21">
            <v>7</v>
          </cell>
          <cell r="F21">
            <v>100</v>
          </cell>
          <cell r="G21">
            <v>15500</v>
          </cell>
          <cell r="H21">
            <v>3319.914</v>
          </cell>
          <cell r="I21">
            <v>0.214188</v>
          </cell>
          <cell r="J21">
            <v>17050</v>
          </cell>
          <cell r="K21">
            <v>3286.71486</v>
          </cell>
          <cell r="L21">
            <v>0.1927692</v>
          </cell>
          <cell r="M21">
            <v>10230</v>
          </cell>
          <cell r="N21">
            <v>2465.036145</v>
          </cell>
          <cell r="O21">
            <v>0.2409615</v>
          </cell>
          <cell r="P21">
            <v>12787.5</v>
          </cell>
          <cell r="Q21">
            <v>2834.79156675</v>
          </cell>
          <cell r="R21">
            <v>0.22168458</v>
          </cell>
          <cell r="S21">
            <v>50</v>
          </cell>
        </row>
        <row r="22">
          <cell r="B22">
            <v>106569</v>
          </cell>
          <cell r="C22" t="str">
            <v>大悦路店</v>
          </cell>
          <cell r="D22" t="str">
            <v>西门一片</v>
          </cell>
          <cell r="E22">
            <v>7</v>
          </cell>
          <cell r="F22">
            <v>100</v>
          </cell>
          <cell r="G22">
            <v>14400</v>
          </cell>
          <cell r="H22">
            <v>3653.7696</v>
          </cell>
          <cell r="I22">
            <v>0.253734</v>
          </cell>
          <cell r="J22">
            <v>15840</v>
          </cell>
          <cell r="K22">
            <v>3617.231904</v>
          </cell>
          <cell r="L22">
            <v>0.2283606</v>
          </cell>
          <cell r="M22">
            <v>9504</v>
          </cell>
          <cell r="N22">
            <v>2712.923928</v>
          </cell>
          <cell r="O22">
            <v>0.28545075</v>
          </cell>
          <cell r="P22">
            <v>11880</v>
          </cell>
          <cell r="Q22">
            <v>3119.8625172</v>
          </cell>
          <cell r="R22">
            <v>0.26261469</v>
          </cell>
          <cell r="S22">
            <v>50</v>
          </cell>
        </row>
        <row r="23">
          <cell r="B23">
            <v>108277</v>
          </cell>
          <cell r="C23" t="str">
            <v>银沙路药店</v>
          </cell>
          <cell r="D23" t="str">
            <v>西门一片</v>
          </cell>
          <cell r="E23">
            <v>8</v>
          </cell>
          <cell r="F23">
            <v>100</v>
          </cell>
          <cell r="G23">
            <v>13920</v>
          </cell>
          <cell r="H23">
            <v>2780.63136</v>
          </cell>
          <cell r="I23">
            <v>0.199758</v>
          </cell>
          <cell r="J23">
            <v>15312</v>
          </cell>
          <cell r="K23">
            <v>2752.8250464</v>
          </cell>
          <cell r="L23">
            <v>0.1797822</v>
          </cell>
          <cell r="M23">
            <v>9187.2</v>
          </cell>
          <cell r="N23">
            <v>2064.6187848</v>
          </cell>
          <cell r="O23">
            <v>0.22472775</v>
          </cell>
          <cell r="P23">
            <v>11484</v>
          </cell>
          <cell r="Q23">
            <v>2374.31160252</v>
          </cell>
          <cell r="R23">
            <v>0.20674953</v>
          </cell>
          <cell r="S23">
            <v>50</v>
          </cell>
        </row>
        <row r="24">
          <cell r="B24">
            <v>102565</v>
          </cell>
          <cell r="C24" t="str">
            <v>佳灵路</v>
          </cell>
          <cell r="D24" t="str">
            <v>西门一片</v>
          </cell>
          <cell r="E24">
            <v>8</v>
          </cell>
          <cell r="F24">
            <v>100</v>
          </cell>
          <cell r="G24">
            <v>13920</v>
          </cell>
          <cell r="H24">
            <v>3845.76192</v>
          </cell>
          <cell r="I24">
            <v>0.276276</v>
          </cell>
          <cell r="J24">
            <v>15312</v>
          </cell>
          <cell r="K24">
            <v>3807.3043008</v>
          </cell>
          <cell r="L24">
            <v>0.2486484</v>
          </cell>
          <cell r="M24">
            <v>9187.2</v>
          </cell>
          <cell r="N24">
            <v>2855.4782256</v>
          </cell>
          <cell r="O24">
            <v>0.3108105</v>
          </cell>
          <cell r="P24">
            <v>11484</v>
          </cell>
          <cell r="Q24">
            <v>3283.79995944</v>
          </cell>
          <cell r="R24">
            <v>0.28594566</v>
          </cell>
          <cell r="S24">
            <v>40</v>
          </cell>
        </row>
        <row r="25">
          <cell r="B25">
            <v>105910</v>
          </cell>
          <cell r="C25" t="str">
            <v>紫薇东路</v>
          </cell>
          <cell r="D25" t="str">
            <v>西门一片</v>
          </cell>
          <cell r="E25">
            <v>9</v>
          </cell>
          <cell r="F25">
            <v>100</v>
          </cell>
          <cell r="G25">
            <v>13200</v>
          </cell>
          <cell r="H25">
            <v>3393.5616</v>
          </cell>
          <cell r="I25">
            <v>0.257088</v>
          </cell>
          <cell r="J25">
            <v>14520</v>
          </cell>
          <cell r="K25">
            <v>3359.625984</v>
          </cell>
          <cell r="L25">
            <v>0.2313792</v>
          </cell>
          <cell r="M25">
            <v>8712</v>
          </cell>
          <cell r="N25">
            <v>2519.719488</v>
          </cell>
          <cell r="O25">
            <v>0.289224</v>
          </cell>
          <cell r="P25">
            <v>10890</v>
          </cell>
          <cell r="Q25">
            <v>2897.6774112</v>
          </cell>
          <cell r="R25">
            <v>0.26608608</v>
          </cell>
          <cell r="S25">
            <v>50</v>
          </cell>
        </row>
        <row r="26">
          <cell r="B26">
            <v>311</v>
          </cell>
          <cell r="C26" t="str">
            <v>西部店</v>
          </cell>
          <cell r="D26" t="str">
            <v>西门一片</v>
          </cell>
          <cell r="E26">
            <v>9</v>
          </cell>
          <cell r="F26">
            <v>100</v>
          </cell>
          <cell r="G26">
            <v>14300</v>
          </cell>
          <cell r="H26">
            <v>2795.65</v>
          </cell>
          <cell r="I26">
            <v>0.1955</v>
          </cell>
          <cell r="J26">
            <v>15730</v>
          </cell>
          <cell r="K26">
            <v>2767.6935</v>
          </cell>
          <cell r="L26">
            <v>0.17595</v>
          </cell>
          <cell r="M26">
            <v>9438</v>
          </cell>
          <cell r="N26">
            <v>2075.770125</v>
          </cell>
          <cell r="O26">
            <v>0.2199375</v>
          </cell>
          <cell r="P26">
            <v>11797.5</v>
          </cell>
          <cell r="Q26">
            <v>2387.13564375</v>
          </cell>
          <cell r="R26">
            <v>0.2023425</v>
          </cell>
          <cell r="S26">
            <v>40</v>
          </cell>
        </row>
        <row r="27">
          <cell r="B27">
            <v>745</v>
          </cell>
          <cell r="C27" t="str">
            <v>金沙路药店</v>
          </cell>
          <cell r="D27" t="str">
            <v>西门一片</v>
          </cell>
          <cell r="E27">
            <v>9</v>
          </cell>
          <cell r="F27">
            <v>100</v>
          </cell>
          <cell r="G27">
            <v>12480</v>
          </cell>
          <cell r="H27">
            <v>2499.79392</v>
          </cell>
          <cell r="I27">
            <v>0.200304</v>
          </cell>
          <cell r="J27">
            <v>13728</v>
          </cell>
          <cell r="K27">
            <v>2474.7959808</v>
          </cell>
          <cell r="L27">
            <v>0.1802736</v>
          </cell>
          <cell r="M27">
            <v>8236.8</v>
          </cell>
          <cell r="N27">
            <v>1856.0969856</v>
          </cell>
          <cell r="O27">
            <v>0.225342</v>
          </cell>
          <cell r="P27">
            <v>10296</v>
          </cell>
          <cell r="Q27">
            <v>2134.51153344</v>
          </cell>
          <cell r="R27">
            <v>0.20731464</v>
          </cell>
          <cell r="S27">
            <v>40</v>
          </cell>
        </row>
        <row r="28">
          <cell r="B28">
            <v>117310</v>
          </cell>
          <cell r="C28" t="str">
            <v>长寿路</v>
          </cell>
          <cell r="D28" t="str">
            <v>西门一片</v>
          </cell>
          <cell r="E28">
            <v>10</v>
          </cell>
          <cell r="F28">
            <v>100</v>
          </cell>
          <cell r="G28">
            <v>10080</v>
          </cell>
          <cell r="H28">
            <v>2384.66592</v>
          </cell>
          <cell r="I28">
            <v>0.236574</v>
          </cell>
          <cell r="J28">
            <v>11088</v>
          </cell>
          <cell r="K28">
            <v>2360.8192608</v>
          </cell>
          <cell r="L28">
            <v>0.2129166</v>
          </cell>
          <cell r="M28">
            <v>6652.8</v>
          </cell>
          <cell r="N28">
            <v>1770.6144456</v>
          </cell>
          <cell r="O28">
            <v>0.26614575</v>
          </cell>
          <cell r="P28">
            <v>8316</v>
          </cell>
          <cell r="Q28">
            <v>2036.20661244</v>
          </cell>
          <cell r="R28">
            <v>0.24485409</v>
          </cell>
          <cell r="S28">
            <v>40</v>
          </cell>
        </row>
        <row r="29">
          <cell r="B29">
            <v>118151</v>
          </cell>
          <cell r="C29" t="str">
            <v>沙湾东一路</v>
          </cell>
          <cell r="D29" t="str">
            <v>西门一片</v>
          </cell>
          <cell r="E29">
            <v>10</v>
          </cell>
          <cell r="F29">
            <v>100</v>
          </cell>
          <cell r="G29">
            <v>9600</v>
          </cell>
          <cell r="H29">
            <v>1722.24</v>
          </cell>
          <cell r="I29">
            <v>0.1794</v>
          </cell>
          <cell r="J29">
            <v>10560</v>
          </cell>
          <cell r="K29">
            <v>1705.0176</v>
          </cell>
          <cell r="L29">
            <v>0.16146</v>
          </cell>
          <cell r="M29">
            <v>6336</v>
          </cell>
          <cell r="N29">
            <v>1278.7632</v>
          </cell>
          <cell r="O29">
            <v>0.201825</v>
          </cell>
          <cell r="P29">
            <v>7920</v>
          </cell>
          <cell r="Q29">
            <v>1470.57768</v>
          </cell>
          <cell r="R29">
            <v>0.185679</v>
          </cell>
          <cell r="S29">
            <v>40</v>
          </cell>
        </row>
        <row r="30">
          <cell r="B30">
            <v>112415</v>
          </cell>
          <cell r="C30" t="str">
            <v>五福桥东路</v>
          </cell>
          <cell r="D30" t="str">
            <v>西门一片</v>
          </cell>
          <cell r="E30">
            <v>11</v>
          </cell>
          <cell r="F30">
            <v>100</v>
          </cell>
          <cell r="G30">
            <v>9120</v>
          </cell>
          <cell r="H30">
            <v>1762.03872</v>
          </cell>
          <cell r="I30">
            <v>0.193206</v>
          </cell>
          <cell r="J30">
            <v>10032</v>
          </cell>
          <cell r="K30">
            <v>1744.4183328</v>
          </cell>
          <cell r="L30">
            <v>0.1738854</v>
          </cell>
          <cell r="M30">
            <v>6019.2</v>
          </cell>
          <cell r="N30">
            <v>1308.3137496</v>
          </cell>
          <cell r="O30">
            <v>0.21735675</v>
          </cell>
          <cell r="P30">
            <v>7524</v>
          </cell>
          <cell r="Q30">
            <v>1504.56081204</v>
          </cell>
          <cell r="R30">
            <v>0.19996821</v>
          </cell>
          <cell r="S30">
            <v>40</v>
          </cell>
        </row>
        <row r="31">
          <cell r="B31">
            <v>339</v>
          </cell>
          <cell r="C31" t="str">
            <v>沙河源药店</v>
          </cell>
          <cell r="D31" t="str">
            <v>西门一片</v>
          </cell>
          <cell r="E31">
            <v>11</v>
          </cell>
          <cell r="F31">
            <v>100</v>
          </cell>
          <cell r="G31">
            <v>9120</v>
          </cell>
          <cell r="H31">
            <v>2052.2736</v>
          </cell>
          <cell r="I31">
            <v>0.22503</v>
          </cell>
          <cell r="J31">
            <v>10032</v>
          </cell>
          <cell r="K31">
            <v>2031.750864</v>
          </cell>
          <cell r="L31">
            <v>0.202527</v>
          </cell>
          <cell r="M31">
            <v>6019.2</v>
          </cell>
          <cell r="N31">
            <v>1523.813148</v>
          </cell>
          <cell r="O31">
            <v>0.25315875</v>
          </cell>
          <cell r="P31">
            <v>7524</v>
          </cell>
          <cell r="Q31">
            <v>1752.3851202</v>
          </cell>
          <cell r="R31">
            <v>0.23290605</v>
          </cell>
          <cell r="S31">
            <v>40</v>
          </cell>
        </row>
        <row r="32">
          <cell r="B32">
            <v>727</v>
          </cell>
          <cell r="C32" t="str">
            <v>黄苑东街药店</v>
          </cell>
          <cell r="D32" t="str">
            <v>西门一片</v>
          </cell>
          <cell r="E32">
            <v>12</v>
          </cell>
          <cell r="F32">
            <v>100</v>
          </cell>
          <cell r="G32">
            <v>9120</v>
          </cell>
          <cell r="H32">
            <v>2228.69088</v>
          </cell>
          <cell r="I32">
            <v>0.244374</v>
          </cell>
          <cell r="J32">
            <v>10032</v>
          </cell>
          <cell r="K32">
            <v>2206.4039712</v>
          </cell>
          <cell r="L32">
            <v>0.2199366</v>
          </cell>
          <cell r="M32">
            <v>6019.2</v>
          </cell>
          <cell r="N32">
            <v>1654.8029784</v>
          </cell>
          <cell r="O32">
            <v>0.27492075</v>
          </cell>
          <cell r="P32">
            <v>7524</v>
          </cell>
          <cell r="Q32">
            <v>1903.02342516</v>
          </cell>
          <cell r="R32">
            <v>0.25292709</v>
          </cell>
          <cell r="S32">
            <v>40</v>
          </cell>
        </row>
        <row r="33">
          <cell r="B33">
            <v>115971</v>
          </cell>
          <cell r="C33" t="str">
            <v>天顺路店</v>
          </cell>
          <cell r="D33" t="str">
            <v>西门一片</v>
          </cell>
          <cell r="E33">
            <v>12</v>
          </cell>
          <cell r="F33">
            <v>100</v>
          </cell>
          <cell r="G33">
            <v>8840</v>
          </cell>
          <cell r="H33">
            <v>1930.656</v>
          </cell>
          <cell r="I33">
            <v>0.2184</v>
          </cell>
          <cell r="J33">
            <v>9724</v>
          </cell>
          <cell r="K33">
            <v>1911.34944</v>
          </cell>
          <cell r="L33">
            <v>0.19656</v>
          </cell>
          <cell r="M33">
            <v>5834.4</v>
          </cell>
          <cell r="N33">
            <v>1433.51208</v>
          </cell>
          <cell r="O33">
            <v>0.2457</v>
          </cell>
          <cell r="P33">
            <v>7293</v>
          </cell>
          <cell r="Q33">
            <v>1648.538892</v>
          </cell>
          <cell r="R33">
            <v>0.226044</v>
          </cell>
          <cell r="S33">
            <v>40</v>
          </cell>
        </row>
        <row r="34">
          <cell r="B34">
            <v>730</v>
          </cell>
          <cell r="C34" t="str">
            <v>新都区新繁镇繁江北路药店</v>
          </cell>
          <cell r="D34" t="str">
            <v>西门二片</v>
          </cell>
          <cell r="E34">
            <v>1</v>
          </cell>
          <cell r="F34">
            <v>150</v>
          </cell>
          <cell r="G34">
            <v>23000</v>
          </cell>
          <cell r="H34">
            <v>5202.6</v>
          </cell>
          <cell r="I34">
            <v>0.2262</v>
          </cell>
          <cell r="J34">
            <v>25300</v>
          </cell>
          <cell r="K34">
            <v>5150.574</v>
          </cell>
          <cell r="L34">
            <v>0.20358</v>
          </cell>
          <cell r="M34">
            <v>15180</v>
          </cell>
          <cell r="N34">
            <v>3862.9305</v>
          </cell>
          <cell r="O34">
            <v>0.254475</v>
          </cell>
          <cell r="P34">
            <v>18975</v>
          </cell>
          <cell r="Q34">
            <v>4442.370075</v>
          </cell>
          <cell r="R34">
            <v>0.234117</v>
          </cell>
          <cell r="S34">
            <v>60</v>
          </cell>
        </row>
        <row r="35">
          <cell r="B35">
            <v>107658</v>
          </cell>
          <cell r="C35" t="str">
            <v>新都区新都街道万和北路药店</v>
          </cell>
          <cell r="D35" t="str">
            <v>西门二片</v>
          </cell>
          <cell r="E35">
            <v>1</v>
          </cell>
          <cell r="F35">
            <v>150</v>
          </cell>
          <cell r="G35">
            <v>19680</v>
          </cell>
          <cell r="H35">
            <v>4178.37888</v>
          </cell>
          <cell r="I35">
            <v>0.212316</v>
          </cell>
          <cell r="J35">
            <v>21648</v>
          </cell>
          <cell r="K35">
            <v>4136.5950912</v>
          </cell>
          <cell r="L35">
            <v>0.1910844</v>
          </cell>
          <cell r="M35">
            <v>12988.8</v>
          </cell>
          <cell r="N35">
            <v>3102.4463184</v>
          </cell>
          <cell r="O35">
            <v>0.2388555</v>
          </cell>
          <cell r="P35">
            <v>16236</v>
          </cell>
          <cell r="Q35">
            <v>3567.81326616</v>
          </cell>
          <cell r="R35">
            <v>0.21974706</v>
          </cell>
          <cell r="S35">
            <v>60</v>
          </cell>
        </row>
        <row r="36">
          <cell r="B36">
            <v>709</v>
          </cell>
          <cell r="C36" t="str">
            <v>新都区马超东路店</v>
          </cell>
          <cell r="D36" t="str">
            <v>西门二片</v>
          </cell>
          <cell r="E36">
            <v>2</v>
          </cell>
          <cell r="F36">
            <v>100</v>
          </cell>
          <cell r="G36">
            <v>17500</v>
          </cell>
          <cell r="H36">
            <v>4231.5</v>
          </cell>
          <cell r="I36">
            <v>0.2418</v>
          </cell>
          <cell r="J36">
            <v>19250</v>
          </cell>
          <cell r="K36">
            <v>4189.185</v>
          </cell>
          <cell r="L36">
            <v>0.21762</v>
          </cell>
          <cell r="M36">
            <v>11550</v>
          </cell>
          <cell r="N36">
            <v>3141.88875</v>
          </cell>
          <cell r="O36">
            <v>0.272025</v>
          </cell>
          <cell r="P36">
            <v>14437.5</v>
          </cell>
          <cell r="Q36">
            <v>3613.1720625</v>
          </cell>
          <cell r="R36">
            <v>0.250263</v>
          </cell>
          <cell r="S36">
            <v>50</v>
          </cell>
        </row>
        <row r="37">
          <cell r="B37">
            <v>329</v>
          </cell>
          <cell r="C37" t="str">
            <v>温江店</v>
          </cell>
          <cell r="D37" t="str">
            <v>西门二片</v>
          </cell>
          <cell r="E37">
            <v>2</v>
          </cell>
          <cell r="F37">
            <v>100</v>
          </cell>
          <cell r="G37">
            <v>15600</v>
          </cell>
          <cell r="H37">
            <v>2107.014</v>
          </cell>
          <cell r="I37">
            <v>0.135065</v>
          </cell>
          <cell r="J37">
            <v>17160</v>
          </cell>
          <cell r="K37">
            <v>2085.94386</v>
          </cell>
          <cell r="L37">
            <v>0.1215585</v>
          </cell>
          <cell r="M37">
            <v>10296</v>
          </cell>
          <cell r="N37">
            <v>1564.457895</v>
          </cell>
          <cell r="O37">
            <v>0.151948125</v>
          </cell>
          <cell r="P37">
            <v>12870</v>
          </cell>
          <cell r="Q37">
            <v>1799.12657925</v>
          </cell>
          <cell r="R37">
            <v>0.139792275</v>
          </cell>
          <cell r="S37">
            <v>50</v>
          </cell>
        </row>
        <row r="38">
          <cell r="B38">
            <v>106399</v>
          </cell>
          <cell r="C38" t="str">
            <v>蜀辉路店</v>
          </cell>
          <cell r="D38" t="str">
            <v>西门二片</v>
          </cell>
          <cell r="E38">
            <v>3</v>
          </cell>
          <cell r="F38">
            <v>100</v>
          </cell>
          <cell r="G38">
            <v>15600</v>
          </cell>
          <cell r="H38">
            <v>3955.8168</v>
          </cell>
          <cell r="I38">
            <v>0.253578</v>
          </cell>
          <cell r="J38">
            <v>17160</v>
          </cell>
          <cell r="K38">
            <v>3916.258632</v>
          </cell>
          <cell r="L38">
            <v>0.2282202</v>
          </cell>
          <cell r="M38">
            <v>10296</v>
          </cell>
          <cell r="N38">
            <v>2937.193974</v>
          </cell>
          <cell r="O38">
            <v>0.28527525</v>
          </cell>
          <cell r="P38">
            <v>12870</v>
          </cell>
          <cell r="Q38">
            <v>3377.7730701</v>
          </cell>
          <cell r="R38">
            <v>0.26245323</v>
          </cell>
          <cell r="S38">
            <v>50</v>
          </cell>
        </row>
        <row r="39">
          <cell r="B39">
            <v>101453</v>
          </cell>
          <cell r="C39" t="str">
            <v>温江区公平街道江安路药店</v>
          </cell>
          <cell r="D39" t="str">
            <v>西门二片</v>
          </cell>
          <cell r="E39">
            <v>3</v>
          </cell>
          <cell r="F39">
            <v>100</v>
          </cell>
          <cell r="G39">
            <v>15500</v>
          </cell>
          <cell r="H39">
            <v>4058.613</v>
          </cell>
          <cell r="I39">
            <v>0.261846</v>
          </cell>
          <cell r="J39">
            <v>17050</v>
          </cell>
          <cell r="K39">
            <v>4018.02687</v>
          </cell>
          <cell r="L39">
            <v>0.2356614</v>
          </cell>
          <cell r="M39">
            <v>10230</v>
          </cell>
          <cell r="N39">
            <v>3013.5201525</v>
          </cell>
          <cell r="O39">
            <v>0.29457675</v>
          </cell>
          <cell r="P39">
            <v>12787.5</v>
          </cell>
          <cell r="Q39">
            <v>3465.548175375</v>
          </cell>
          <cell r="R39">
            <v>0.27101061</v>
          </cell>
          <cell r="S39">
            <v>50</v>
          </cell>
        </row>
        <row r="40">
          <cell r="B40">
            <v>120844</v>
          </cell>
          <cell r="C40" t="str">
            <v>彭州致和路店</v>
          </cell>
          <cell r="D40" t="str">
            <v>西门二片</v>
          </cell>
          <cell r="E40">
            <v>4</v>
          </cell>
          <cell r="F40">
            <v>100</v>
          </cell>
          <cell r="G40">
            <v>13920</v>
          </cell>
          <cell r="H40">
            <v>2449.92</v>
          </cell>
          <cell r="I40">
            <v>0.176</v>
          </cell>
          <cell r="J40">
            <v>15312</v>
          </cell>
          <cell r="K40">
            <v>2425.4208</v>
          </cell>
          <cell r="L40">
            <v>0.1584</v>
          </cell>
          <cell r="M40">
            <v>9187.2</v>
          </cell>
          <cell r="N40">
            <v>1819.0656</v>
          </cell>
          <cell r="O40">
            <v>0.198</v>
          </cell>
          <cell r="P40">
            <v>11484</v>
          </cell>
          <cell r="Q40">
            <v>2091.92544</v>
          </cell>
          <cell r="R40">
            <v>0.18216</v>
          </cell>
          <cell r="S40">
            <v>50</v>
          </cell>
        </row>
        <row r="41">
          <cell r="B41">
            <v>114286</v>
          </cell>
          <cell r="C41" t="str">
            <v>光华北五路店</v>
          </cell>
          <cell r="D41" t="str">
            <v>西门二片</v>
          </cell>
          <cell r="E41">
            <v>4</v>
          </cell>
          <cell r="F41">
            <v>100</v>
          </cell>
          <cell r="G41">
            <v>12000</v>
          </cell>
          <cell r="H41">
            <v>2558.088</v>
          </cell>
          <cell r="I41">
            <v>0.213174</v>
          </cell>
          <cell r="J41">
            <v>13200</v>
          </cell>
          <cell r="K41">
            <v>2532.50712</v>
          </cell>
          <cell r="L41">
            <v>0.1918566</v>
          </cell>
          <cell r="M41">
            <v>7920</v>
          </cell>
          <cell r="N41">
            <v>1899.38034</v>
          </cell>
          <cell r="O41">
            <v>0.23982075</v>
          </cell>
          <cell r="P41">
            <v>9900</v>
          </cell>
          <cell r="Q41">
            <v>2184.287391</v>
          </cell>
          <cell r="R41">
            <v>0.22063509</v>
          </cell>
          <cell r="S41">
            <v>50</v>
          </cell>
        </row>
        <row r="42">
          <cell r="B42">
            <v>752</v>
          </cell>
          <cell r="C42" t="str">
            <v>武侯区聚萃街药店</v>
          </cell>
          <cell r="D42" t="str">
            <v>西门二片</v>
          </cell>
          <cell r="E42">
            <v>5</v>
          </cell>
          <cell r="F42">
            <v>100</v>
          </cell>
          <cell r="G42">
            <v>9600</v>
          </cell>
          <cell r="H42">
            <v>2331.0144</v>
          </cell>
          <cell r="I42">
            <v>0.242814</v>
          </cell>
          <cell r="J42">
            <v>10560</v>
          </cell>
          <cell r="K42">
            <v>2307.704256</v>
          </cell>
          <cell r="L42">
            <v>0.2185326</v>
          </cell>
          <cell r="M42">
            <v>6336</v>
          </cell>
          <cell r="N42">
            <v>1730.778192</v>
          </cell>
          <cell r="O42">
            <v>0.27316575</v>
          </cell>
          <cell r="P42">
            <v>7920</v>
          </cell>
          <cell r="Q42">
            <v>1990.3949208</v>
          </cell>
          <cell r="R42">
            <v>0.25131249</v>
          </cell>
          <cell r="S42">
            <v>40</v>
          </cell>
        </row>
        <row r="43">
          <cell r="B43">
            <v>112888</v>
          </cell>
          <cell r="C43" t="str">
            <v>双楠店</v>
          </cell>
          <cell r="D43" t="str">
            <v>西门二片</v>
          </cell>
          <cell r="E43">
            <v>5</v>
          </cell>
          <cell r="F43">
            <v>100</v>
          </cell>
          <cell r="G43">
            <v>9600</v>
          </cell>
          <cell r="H43">
            <v>2471.04</v>
          </cell>
          <cell r="I43">
            <v>0.2574</v>
          </cell>
          <cell r="J43">
            <v>10560</v>
          </cell>
          <cell r="K43">
            <v>2446.3296</v>
          </cell>
          <cell r="L43">
            <v>0.23166</v>
          </cell>
          <cell r="M43">
            <v>6336</v>
          </cell>
          <cell r="N43">
            <v>1834.7472</v>
          </cell>
          <cell r="O43">
            <v>0.289575</v>
          </cell>
          <cell r="P43">
            <v>7920</v>
          </cell>
          <cell r="Q43">
            <v>2109.95928</v>
          </cell>
          <cell r="R43">
            <v>0.266409</v>
          </cell>
          <cell r="S43">
            <v>40</v>
          </cell>
        </row>
        <row r="44">
          <cell r="B44">
            <v>570</v>
          </cell>
          <cell r="C44" t="str">
            <v>大石西路药店</v>
          </cell>
          <cell r="D44" t="str">
            <v>西门二片</v>
          </cell>
          <cell r="E44">
            <v>5</v>
          </cell>
          <cell r="F44">
            <v>100</v>
          </cell>
          <cell r="G44">
            <v>9600</v>
          </cell>
          <cell r="H44">
            <v>2252.3904</v>
          </cell>
          <cell r="I44">
            <v>0.234624</v>
          </cell>
          <cell r="J44">
            <v>10560</v>
          </cell>
          <cell r="K44">
            <v>2229.866496</v>
          </cell>
          <cell r="L44">
            <v>0.2111616</v>
          </cell>
          <cell r="M44">
            <v>6336</v>
          </cell>
          <cell r="N44">
            <v>1672.399872</v>
          </cell>
          <cell r="O44">
            <v>0.263952</v>
          </cell>
          <cell r="P44">
            <v>7920</v>
          </cell>
          <cell r="Q44">
            <v>1923.2598528</v>
          </cell>
          <cell r="R44">
            <v>0.24283584</v>
          </cell>
          <cell r="S44">
            <v>40</v>
          </cell>
        </row>
        <row r="45">
          <cell r="B45">
            <v>113833</v>
          </cell>
          <cell r="C45" t="str">
            <v>光华西一路</v>
          </cell>
          <cell r="D45" t="str">
            <v>西门二片</v>
          </cell>
          <cell r="E45">
            <v>6</v>
          </cell>
          <cell r="F45">
            <v>100</v>
          </cell>
          <cell r="G45">
            <v>8760</v>
          </cell>
          <cell r="H45">
            <v>2186.496</v>
          </cell>
          <cell r="I45">
            <v>0.2496</v>
          </cell>
          <cell r="J45">
            <v>9636</v>
          </cell>
          <cell r="K45">
            <v>2164.63104</v>
          </cell>
          <cell r="L45">
            <v>0.22464</v>
          </cell>
          <cell r="M45">
            <v>5781.6</v>
          </cell>
          <cell r="N45">
            <v>1623.47328</v>
          </cell>
          <cell r="O45">
            <v>0.2808</v>
          </cell>
          <cell r="P45">
            <v>7227</v>
          </cell>
          <cell r="Q45">
            <v>1866.994272</v>
          </cell>
          <cell r="R45">
            <v>0.258336</v>
          </cell>
          <cell r="S45">
            <v>40</v>
          </cell>
        </row>
        <row r="46">
          <cell r="B46">
            <v>104429</v>
          </cell>
          <cell r="C46" t="str">
            <v>大华街药店</v>
          </cell>
          <cell r="D46" t="str">
            <v>西门二片</v>
          </cell>
          <cell r="E46">
            <v>6</v>
          </cell>
          <cell r="F46">
            <v>100</v>
          </cell>
          <cell r="G46">
            <v>8400</v>
          </cell>
          <cell r="H46">
            <v>1493.2008</v>
          </cell>
          <cell r="I46">
            <v>0.177762</v>
          </cell>
          <cell r="J46">
            <v>9240</v>
          </cell>
          <cell r="K46">
            <v>1478.268792</v>
          </cell>
          <cell r="L46">
            <v>0.1599858</v>
          </cell>
          <cell r="M46">
            <v>5544</v>
          </cell>
          <cell r="N46">
            <v>1108.701594</v>
          </cell>
          <cell r="O46">
            <v>0.19998225</v>
          </cell>
          <cell r="P46">
            <v>6930</v>
          </cell>
          <cell r="Q46">
            <v>1275.0068331</v>
          </cell>
          <cell r="R46">
            <v>0.18398367</v>
          </cell>
          <cell r="S46">
            <v>40</v>
          </cell>
        </row>
        <row r="47">
          <cell r="B47">
            <v>118951</v>
          </cell>
          <cell r="C47" t="str">
            <v>金祥店</v>
          </cell>
          <cell r="D47" t="str">
            <v>西门二片</v>
          </cell>
          <cell r="E47">
            <v>6</v>
          </cell>
          <cell r="F47">
            <v>100</v>
          </cell>
          <cell r="G47">
            <v>8400</v>
          </cell>
          <cell r="H47">
            <v>2026.5336</v>
          </cell>
          <cell r="I47">
            <v>0.241254</v>
          </cell>
          <cell r="J47">
            <v>9240</v>
          </cell>
          <cell r="K47">
            <v>2006.268264</v>
          </cell>
          <cell r="L47">
            <v>0.2171286</v>
          </cell>
          <cell r="M47">
            <v>5544</v>
          </cell>
          <cell r="N47">
            <v>1504.701198</v>
          </cell>
          <cell r="O47">
            <v>0.27141075</v>
          </cell>
          <cell r="P47">
            <v>6930</v>
          </cell>
          <cell r="Q47">
            <v>1730.4063777</v>
          </cell>
          <cell r="R47">
            <v>0.24969789</v>
          </cell>
          <cell r="S47">
            <v>40</v>
          </cell>
        </row>
        <row r="48">
          <cell r="B48">
            <v>113025</v>
          </cell>
          <cell r="C48" t="str">
            <v>蜀兴路店</v>
          </cell>
          <cell r="D48" t="str">
            <v>西门二片</v>
          </cell>
          <cell r="E48">
            <v>7</v>
          </cell>
          <cell r="F48">
            <v>50</v>
          </cell>
          <cell r="G48">
            <v>8160</v>
          </cell>
          <cell r="H48">
            <v>1724.22432</v>
          </cell>
          <cell r="I48">
            <v>0.211302</v>
          </cell>
          <cell r="J48">
            <v>8976</v>
          </cell>
          <cell r="K48">
            <v>1706.9820768</v>
          </cell>
          <cell r="L48">
            <v>0.1901718</v>
          </cell>
          <cell r="M48">
            <v>5385.6</v>
          </cell>
          <cell r="N48">
            <v>1280.2365576</v>
          </cell>
          <cell r="O48">
            <v>0.23771475</v>
          </cell>
          <cell r="P48">
            <v>6732</v>
          </cell>
          <cell r="Q48">
            <v>1472.27204124</v>
          </cell>
          <cell r="R48">
            <v>0.21869757</v>
          </cell>
          <cell r="S48">
            <v>40</v>
          </cell>
        </row>
        <row r="49">
          <cell r="B49">
            <v>116773</v>
          </cell>
          <cell r="C49" t="str">
            <v>经一路店</v>
          </cell>
          <cell r="D49" t="str">
            <v>西门二片</v>
          </cell>
          <cell r="E49">
            <v>7</v>
          </cell>
          <cell r="F49">
            <v>50</v>
          </cell>
          <cell r="G49">
            <v>8000</v>
          </cell>
          <cell r="H49">
            <v>1996.8</v>
          </cell>
          <cell r="I49">
            <v>0.2496</v>
          </cell>
          <cell r="J49">
            <v>8800</v>
          </cell>
          <cell r="K49">
            <v>1976.832</v>
          </cell>
          <cell r="L49">
            <v>0.22464</v>
          </cell>
          <cell r="M49">
            <v>5280</v>
          </cell>
          <cell r="N49">
            <v>1482.624</v>
          </cell>
          <cell r="O49">
            <v>0.2808</v>
          </cell>
          <cell r="P49">
            <v>6600</v>
          </cell>
          <cell r="Q49">
            <v>1705.0176</v>
          </cell>
          <cell r="R49">
            <v>0.258336</v>
          </cell>
          <cell r="S49">
            <v>40</v>
          </cell>
        </row>
        <row r="50">
          <cell r="B50">
            <v>119263</v>
          </cell>
          <cell r="C50" t="str">
            <v>蜀源路店</v>
          </cell>
          <cell r="D50" t="str">
            <v>西门二片</v>
          </cell>
          <cell r="E50">
            <v>8</v>
          </cell>
          <cell r="F50">
            <v>50</v>
          </cell>
          <cell r="G50">
            <v>7680</v>
          </cell>
          <cell r="H50">
            <v>1557.504</v>
          </cell>
          <cell r="I50">
            <v>0.2028</v>
          </cell>
          <cell r="J50">
            <v>8448</v>
          </cell>
          <cell r="K50">
            <v>1541.92896</v>
          </cell>
          <cell r="L50">
            <v>0.18252</v>
          </cell>
          <cell r="M50">
            <v>5068.8</v>
          </cell>
          <cell r="N50">
            <v>1156.44672</v>
          </cell>
          <cell r="O50">
            <v>0.22815</v>
          </cell>
          <cell r="P50">
            <v>6336</v>
          </cell>
          <cell r="Q50">
            <v>1329.913728</v>
          </cell>
          <cell r="R50">
            <v>0.209898</v>
          </cell>
          <cell r="S50">
            <v>40</v>
          </cell>
        </row>
        <row r="51">
          <cell r="B51">
            <v>122906</v>
          </cell>
          <cell r="C51" t="str">
            <v>医贸大道店</v>
          </cell>
          <cell r="D51" t="str">
            <v>西门二片</v>
          </cell>
          <cell r="E51">
            <v>8</v>
          </cell>
          <cell r="F51">
            <v>50</v>
          </cell>
          <cell r="G51">
            <v>7680</v>
          </cell>
          <cell r="H51">
            <v>1797.12</v>
          </cell>
          <cell r="I51">
            <v>0.234</v>
          </cell>
          <cell r="J51">
            <v>8448</v>
          </cell>
          <cell r="K51">
            <v>1779.1488</v>
          </cell>
          <cell r="L51">
            <v>0.2106</v>
          </cell>
          <cell r="M51">
            <v>5068.8</v>
          </cell>
          <cell r="N51">
            <v>1334.3616</v>
          </cell>
          <cell r="O51">
            <v>0.26325</v>
          </cell>
          <cell r="P51">
            <v>6336</v>
          </cell>
          <cell r="Q51">
            <v>1534.51584</v>
          </cell>
          <cell r="R51">
            <v>0.24219</v>
          </cell>
          <cell r="S51">
            <v>40</v>
          </cell>
        </row>
        <row r="52">
          <cell r="B52">
            <v>113298</v>
          </cell>
          <cell r="C52" t="str">
            <v>逸都路店</v>
          </cell>
          <cell r="D52" t="str">
            <v>西门二片</v>
          </cell>
          <cell r="E52">
            <v>9</v>
          </cell>
          <cell r="F52">
            <v>50</v>
          </cell>
          <cell r="G52">
            <v>7200</v>
          </cell>
          <cell r="H52">
            <v>1835.8704</v>
          </cell>
          <cell r="I52">
            <v>0.254982</v>
          </cell>
          <cell r="J52">
            <v>7920</v>
          </cell>
          <cell r="K52">
            <v>1817.511696</v>
          </cell>
          <cell r="L52">
            <v>0.2294838</v>
          </cell>
          <cell r="M52">
            <v>4752</v>
          </cell>
          <cell r="N52">
            <v>1363.133772</v>
          </cell>
          <cell r="O52">
            <v>0.28685475</v>
          </cell>
          <cell r="P52">
            <v>5940</v>
          </cell>
          <cell r="Q52">
            <v>1567.6038378</v>
          </cell>
          <cell r="R52">
            <v>0.26390637</v>
          </cell>
          <cell r="S52">
            <v>40</v>
          </cell>
        </row>
        <row r="53">
          <cell r="B53">
            <v>307</v>
          </cell>
          <cell r="C53" t="str">
            <v>旗舰店</v>
          </cell>
          <cell r="D53" t="str">
            <v>旗舰片区</v>
          </cell>
          <cell r="E53">
            <v>1</v>
          </cell>
          <cell r="F53">
            <v>200</v>
          </cell>
          <cell r="G53">
            <v>135000</v>
          </cell>
          <cell r="H53">
            <v>24219</v>
          </cell>
          <cell r="I53">
            <v>0.1794</v>
          </cell>
          <cell r="J53">
            <v>148500</v>
          </cell>
          <cell r="K53">
            <v>23976.81</v>
          </cell>
          <cell r="L53">
            <v>0.16146</v>
          </cell>
          <cell r="M53">
            <v>89100</v>
          </cell>
          <cell r="N53">
            <v>17982.6075</v>
          </cell>
          <cell r="O53">
            <v>0.201825</v>
          </cell>
          <cell r="P53">
            <v>111375</v>
          </cell>
          <cell r="Q53">
            <v>20679.998625</v>
          </cell>
          <cell r="R53">
            <v>0.185679</v>
          </cell>
          <cell r="S53">
            <v>100</v>
          </cell>
        </row>
        <row r="54">
          <cell r="B54">
            <v>750</v>
          </cell>
          <cell r="C54" t="str">
            <v>成都成汉太极大药房有限公司</v>
          </cell>
          <cell r="D54" t="str">
            <v>旗舰片区</v>
          </cell>
          <cell r="E54">
            <v>2</v>
          </cell>
          <cell r="F54">
            <v>200</v>
          </cell>
          <cell r="G54">
            <v>50400</v>
          </cell>
          <cell r="H54">
            <v>12701.7072</v>
          </cell>
          <cell r="I54">
            <v>0.252018</v>
          </cell>
          <cell r="J54">
            <v>55440</v>
          </cell>
          <cell r="K54">
            <v>12574.690128</v>
          </cell>
          <cell r="L54">
            <v>0.2268162</v>
          </cell>
          <cell r="M54">
            <v>33264</v>
          </cell>
          <cell r="N54">
            <v>9431.017596</v>
          </cell>
          <cell r="O54">
            <v>0.28352025</v>
          </cell>
          <cell r="P54">
            <v>41580</v>
          </cell>
          <cell r="Q54">
            <v>10845.6702354</v>
          </cell>
          <cell r="R54">
            <v>0.26083863</v>
          </cell>
          <cell r="S54">
            <v>80</v>
          </cell>
        </row>
        <row r="55">
          <cell r="B55">
            <v>742</v>
          </cell>
          <cell r="C55" t="str">
            <v>锦江区庆云南街药店</v>
          </cell>
          <cell r="D55" t="str">
            <v>旗舰片区</v>
          </cell>
          <cell r="E55">
            <v>2</v>
          </cell>
          <cell r="F55">
            <v>200</v>
          </cell>
          <cell r="G55">
            <v>22500</v>
          </cell>
          <cell r="H55">
            <v>3773.25</v>
          </cell>
          <cell r="I55">
            <v>0.1677</v>
          </cell>
          <cell r="J55">
            <v>24750</v>
          </cell>
          <cell r="K55">
            <v>3735.5175</v>
          </cell>
          <cell r="L55">
            <v>0.15093</v>
          </cell>
          <cell r="M55">
            <v>14850</v>
          </cell>
          <cell r="N55">
            <v>2801.638125</v>
          </cell>
          <cell r="O55">
            <v>0.1886625</v>
          </cell>
          <cell r="P55">
            <v>18562.5</v>
          </cell>
          <cell r="Q55">
            <v>3221.88384375</v>
          </cell>
          <cell r="R55">
            <v>0.1735695</v>
          </cell>
          <cell r="S55">
            <v>30</v>
          </cell>
        </row>
        <row r="56">
          <cell r="B56">
            <v>106066</v>
          </cell>
          <cell r="C56" t="str">
            <v>梨花街</v>
          </cell>
          <cell r="D56" t="str">
            <v>旗舰片区</v>
          </cell>
          <cell r="E56">
            <v>3</v>
          </cell>
          <cell r="F56">
            <v>100</v>
          </cell>
          <cell r="G56">
            <v>16250</v>
          </cell>
          <cell r="H56">
            <v>4560.465</v>
          </cell>
          <cell r="I56">
            <v>0.280644</v>
          </cell>
          <cell r="J56">
            <v>17875</v>
          </cell>
          <cell r="K56">
            <v>4514.86035</v>
          </cell>
          <cell r="L56">
            <v>0.2525796</v>
          </cell>
          <cell r="M56">
            <v>10725</v>
          </cell>
          <cell r="N56">
            <v>3386.1452625</v>
          </cell>
          <cell r="O56">
            <v>0.3157245</v>
          </cell>
          <cell r="P56">
            <v>13406.25</v>
          </cell>
          <cell r="Q56">
            <v>3894.067051875</v>
          </cell>
          <cell r="R56">
            <v>0.29046654</v>
          </cell>
          <cell r="S56">
            <v>50</v>
          </cell>
        </row>
        <row r="57">
          <cell r="B57">
            <v>106485</v>
          </cell>
          <cell r="C57" t="str">
            <v>元华二巷</v>
          </cell>
          <cell r="D57" t="str">
            <v>旗舰片区</v>
          </cell>
          <cell r="E57">
            <v>3</v>
          </cell>
          <cell r="F57">
            <v>100</v>
          </cell>
          <cell r="G57">
            <v>13200</v>
          </cell>
          <cell r="H57">
            <v>2551.3488</v>
          </cell>
          <cell r="I57">
            <v>0.193284</v>
          </cell>
          <cell r="J57">
            <v>14520</v>
          </cell>
          <cell r="K57">
            <v>2525.835312</v>
          </cell>
          <cell r="L57">
            <v>0.1739556</v>
          </cell>
          <cell r="M57">
            <v>8712</v>
          </cell>
          <cell r="N57">
            <v>1894.376484</v>
          </cell>
          <cell r="O57">
            <v>0.2174445</v>
          </cell>
          <cell r="P57">
            <v>10890</v>
          </cell>
          <cell r="Q57">
            <v>2178.5329566</v>
          </cell>
          <cell r="R57">
            <v>0.20004894</v>
          </cell>
          <cell r="S57">
            <v>50</v>
          </cell>
        </row>
        <row r="58">
          <cell r="B58">
            <v>106865</v>
          </cell>
          <cell r="C58" t="str">
            <v>丝竹路</v>
          </cell>
          <cell r="D58" t="str">
            <v>旗舰片区</v>
          </cell>
          <cell r="E58">
            <v>4</v>
          </cell>
          <cell r="F58">
            <v>100</v>
          </cell>
          <cell r="G58">
            <v>10920</v>
          </cell>
          <cell r="H58">
            <v>2453.92056</v>
          </cell>
          <cell r="I58">
            <v>0.224718</v>
          </cell>
          <cell r="J58">
            <v>12012</v>
          </cell>
          <cell r="K58">
            <v>2429.3813544</v>
          </cell>
          <cell r="L58">
            <v>0.2022462</v>
          </cell>
          <cell r="M58">
            <v>7207.2</v>
          </cell>
          <cell r="N58">
            <v>1822.0360158</v>
          </cell>
          <cell r="O58">
            <v>0.25280775</v>
          </cell>
          <cell r="P58">
            <v>9009</v>
          </cell>
          <cell r="Q58">
            <v>2095.34141817</v>
          </cell>
          <cell r="R58">
            <v>0.23258313</v>
          </cell>
          <cell r="S58">
            <v>50</v>
          </cell>
        </row>
        <row r="59">
          <cell r="B59">
            <v>102935</v>
          </cell>
          <cell r="C59" t="str">
            <v>青羊区童子街</v>
          </cell>
          <cell r="D59" t="str">
            <v>旗舰片区</v>
          </cell>
          <cell r="E59">
            <v>4</v>
          </cell>
          <cell r="F59">
            <v>100</v>
          </cell>
          <cell r="G59">
            <v>10800</v>
          </cell>
          <cell r="H59">
            <v>3186.7992</v>
          </cell>
          <cell r="I59">
            <v>0.295074</v>
          </cell>
          <cell r="J59">
            <v>11880</v>
          </cell>
          <cell r="K59">
            <v>3154.931208</v>
          </cell>
          <cell r="L59">
            <v>0.2655666</v>
          </cell>
          <cell r="M59">
            <v>7128</v>
          </cell>
          <cell r="N59">
            <v>2366.198406</v>
          </cell>
          <cell r="O59">
            <v>0.33195825</v>
          </cell>
          <cell r="P59">
            <v>8910</v>
          </cell>
          <cell r="Q59">
            <v>2721.1281669</v>
          </cell>
          <cell r="R59">
            <v>0.30540159</v>
          </cell>
          <cell r="S59">
            <v>40</v>
          </cell>
        </row>
        <row r="60">
          <cell r="B60">
            <v>116919</v>
          </cell>
          <cell r="C60" t="str">
            <v>科华北路</v>
          </cell>
          <cell r="D60" t="str">
            <v>旗舰片区</v>
          </cell>
          <cell r="E60">
            <v>4</v>
          </cell>
          <cell r="F60">
            <v>100</v>
          </cell>
          <cell r="G60">
            <v>10800</v>
          </cell>
          <cell r="H60">
            <v>2779.92</v>
          </cell>
          <cell r="I60">
            <v>0.2574</v>
          </cell>
          <cell r="J60">
            <v>11880</v>
          </cell>
          <cell r="K60">
            <v>2752.1208</v>
          </cell>
          <cell r="L60">
            <v>0.23166</v>
          </cell>
          <cell r="M60">
            <v>7128</v>
          </cell>
          <cell r="N60">
            <v>2064.0906</v>
          </cell>
          <cell r="O60">
            <v>0.289575</v>
          </cell>
          <cell r="P60">
            <v>8910</v>
          </cell>
          <cell r="Q60">
            <v>2373.70419</v>
          </cell>
          <cell r="R60">
            <v>0.266409</v>
          </cell>
          <cell r="S60">
            <v>40</v>
          </cell>
        </row>
        <row r="61">
          <cell r="B61">
            <v>587</v>
          </cell>
          <cell r="C61" t="str">
            <v>都江堰景中路店</v>
          </cell>
          <cell r="D61" t="str">
            <v>都江堰片区</v>
          </cell>
          <cell r="E61">
            <v>1</v>
          </cell>
          <cell r="F61">
            <v>150</v>
          </cell>
          <cell r="G61">
            <v>13720</v>
          </cell>
          <cell r="H61">
            <v>3100.25352</v>
          </cell>
          <cell r="I61">
            <v>0.225966</v>
          </cell>
          <cell r="J61">
            <v>15092</v>
          </cell>
          <cell r="K61">
            <v>3069.2509848</v>
          </cell>
          <cell r="L61">
            <v>0.2033694</v>
          </cell>
          <cell r="M61">
            <v>9055.2</v>
          </cell>
          <cell r="N61">
            <v>2301.9382386</v>
          </cell>
          <cell r="O61">
            <v>0.25421175</v>
          </cell>
          <cell r="P61">
            <v>11319</v>
          </cell>
          <cell r="Q61">
            <v>2647.22897439</v>
          </cell>
          <cell r="R61">
            <v>0.23387481</v>
          </cell>
          <cell r="S61">
            <v>50</v>
          </cell>
        </row>
        <row r="62">
          <cell r="B62">
            <v>704</v>
          </cell>
          <cell r="C62" t="str">
            <v>都江堰奎光路中段药店</v>
          </cell>
          <cell r="D62" t="str">
            <v>都江堰片区</v>
          </cell>
          <cell r="E62">
            <v>1</v>
          </cell>
          <cell r="F62">
            <v>150</v>
          </cell>
          <cell r="G62">
            <v>11480</v>
          </cell>
          <cell r="H62">
            <v>2676.47016</v>
          </cell>
          <cell r="I62">
            <v>0.233142</v>
          </cell>
          <cell r="J62">
            <v>12628</v>
          </cell>
          <cell r="K62">
            <v>2649.7054584</v>
          </cell>
          <cell r="L62">
            <v>0.2098278</v>
          </cell>
          <cell r="M62">
            <v>7576.8</v>
          </cell>
          <cell r="N62">
            <v>1987.2790938</v>
          </cell>
          <cell r="O62">
            <v>0.26228475</v>
          </cell>
          <cell r="P62">
            <v>9471</v>
          </cell>
          <cell r="Q62">
            <v>2285.37095787</v>
          </cell>
          <cell r="R62">
            <v>0.24130197</v>
          </cell>
          <cell r="S62">
            <v>40</v>
          </cell>
        </row>
        <row r="63">
          <cell r="B63">
            <v>738</v>
          </cell>
          <cell r="C63" t="str">
            <v>都江堰市蒲阳路药店</v>
          </cell>
          <cell r="D63" t="str">
            <v>都江堰片区</v>
          </cell>
          <cell r="E63">
            <v>2</v>
          </cell>
          <cell r="F63">
            <v>100</v>
          </cell>
          <cell r="G63">
            <v>11200</v>
          </cell>
          <cell r="H63">
            <v>2681.0784</v>
          </cell>
          <cell r="I63">
            <v>0.239382</v>
          </cell>
          <cell r="J63">
            <v>12320</v>
          </cell>
          <cell r="K63">
            <v>2654.267616</v>
          </cell>
          <cell r="L63">
            <v>0.2154438</v>
          </cell>
          <cell r="M63">
            <v>7392</v>
          </cell>
          <cell r="N63">
            <v>1990.700712</v>
          </cell>
          <cell r="O63">
            <v>0.26930475</v>
          </cell>
          <cell r="P63">
            <v>9240</v>
          </cell>
          <cell r="Q63">
            <v>2289.3058188</v>
          </cell>
          <cell r="R63">
            <v>0.24776037</v>
          </cell>
          <cell r="S63">
            <v>40</v>
          </cell>
        </row>
        <row r="64">
          <cell r="B64">
            <v>710</v>
          </cell>
          <cell r="C64" t="str">
            <v>都江堰市蒲阳镇堰问道西路药店</v>
          </cell>
          <cell r="D64" t="str">
            <v>都江堰片区</v>
          </cell>
          <cell r="E64">
            <v>2</v>
          </cell>
          <cell r="F64">
            <v>100</v>
          </cell>
          <cell r="G64">
            <v>10640</v>
          </cell>
          <cell r="H64">
            <v>2943.72624</v>
          </cell>
          <cell r="I64">
            <v>0.276666</v>
          </cell>
          <cell r="J64">
            <v>11704</v>
          </cell>
          <cell r="K64">
            <v>2914.2889776</v>
          </cell>
          <cell r="L64">
            <v>0.2489994</v>
          </cell>
          <cell r="M64">
            <v>7022.4</v>
          </cell>
          <cell r="N64">
            <v>2185.7167332</v>
          </cell>
          <cell r="O64">
            <v>0.31124925</v>
          </cell>
          <cell r="P64">
            <v>8778</v>
          </cell>
          <cell r="Q64">
            <v>2513.57424318</v>
          </cell>
          <cell r="R64">
            <v>0.28634931</v>
          </cell>
          <cell r="S64">
            <v>40</v>
          </cell>
        </row>
        <row r="65">
          <cell r="B65">
            <v>706</v>
          </cell>
          <cell r="C65" t="str">
            <v>都江堰幸福镇翔凤路药店</v>
          </cell>
          <cell r="D65" t="str">
            <v>都江堰片区</v>
          </cell>
          <cell r="E65">
            <v>3</v>
          </cell>
          <cell r="F65">
            <v>100</v>
          </cell>
          <cell r="G65">
            <v>10360</v>
          </cell>
          <cell r="H65">
            <v>2657.77512</v>
          </cell>
          <cell r="I65">
            <v>0.256542</v>
          </cell>
          <cell r="J65">
            <v>11396</v>
          </cell>
          <cell r="K65">
            <v>2631.1973688</v>
          </cell>
          <cell r="L65">
            <v>0.2308878</v>
          </cell>
          <cell r="M65">
            <v>6837.6</v>
          </cell>
          <cell r="N65">
            <v>1973.3980266</v>
          </cell>
          <cell r="O65">
            <v>0.28860975</v>
          </cell>
          <cell r="P65">
            <v>8547</v>
          </cell>
          <cell r="Q65">
            <v>2269.40773059</v>
          </cell>
          <cell r="R65">
            <v>0.26552097</v>
          </cell>
          <cell r="S65">
            <v>40</v>
          </cell>
        </row>
        <row r="66">
          <cell r="B66">
            <v>351</v>
          </cell>
          <cell r="C66" t="str">
            <v>都江堰药店</v>
          </cell>
          <cell r="D66" t="str">
            <v>都江堰片区</v>
          </cell>
          <cell r="E66">
            <v>3</v>
          </cell>
          <cell r="F66">
            <v>100</v>
          </cell>
          <cell r="G66">
            <v>9800</v>
          </cell>
          <cell r="H66">
            <v>2324.5404</v>
          </cell>
          <cell r="I66">
            <v>0.237198</v>
          </cell>
          <cell r="J66">
            <v>10780</v>
          </cell>
          <cell r="K66">
            <v>2301.294996</v>
          </cell>
          <cell r="L66">
            <v>0.2134782</v>
          </cell>
          <cell r="M66">
            <v>6468</v>
          </cell>
          <cell r="N66">
            <v>1725.971247</v>
          </cell>
          <cell r="O66">
            <v>0.26684775</v>
          </cell>
          <cell r="P66">
            <v>8085</v>
          </cell>
          <cell r="Q66">
            <v>1984.86693405</v>
          </cell>
          <cell r="R66">
            <v>0.24549993</v>
          </cell>
          <cell r="S66">
            <v>40</v>
          </cell>
        </row>
        <row r="67">
          <cell r="B67">
            <v>713</v>
          </cell>
          <cell r="C67" t="str">
            <v>都江堰聚源镇药店</v>
          </cell>
          <cell r="D67" t="str">
            <v>都江堰片区</v>
          </cell>
          <cell r="E67">
            <v>4</v>
          </cell>
          <cell r="F67">
            <v>100</v>
          </cell>
          <cell r="G67">
            <v>9520</v>
          </cell>
          <cell r="H67">
            <v>2257.3824</v>
          </cell>
          <cell r="I67">
            <v>0.23712</v>
          </cell>
          <cell r="J67">
            <v>10472</v>
          </cell>
          <cell r="K67">
            <v>2234.808576</v>
          </cell>
          <cell r="L67">
            <v>0.213408</v>
          </cell>
          <cell r="M67">
            <v>6283.2</v>
          </cell>
          <cell r="N67">
            <v>1676.106432</v>
          </cell>
          <cell r="O67">
            <v>0.26676</v>
          </cell>
          <cell r="P67">
            <v>7854</v>
          </cell>
          <cell r="Q67">
            <v>1927.5223968</v>
          </cell>
          <cell r="R67">
            <v>0.2454192</v>
          </cell>
          <cell r="S67">
            <v>40</v>
          </cell>
        </row>
        <row r="68">
          <cell r="B68">
            <v>110378</v>
          </cell>
          <cell r="C68" t="str">
            <v>都江堰宝莲路</v>
          </cell>
          <cell r="D68" t="str">
            <v>都江堰片区</v>
          </cell>
          <cell r="E68">
            <v>4</v>
          </cell>
          <cell r="F68">
            <v>100</v>
          </cell>
          <cell r="G68">
            <v>8680</v>
          </cell>
          <cell r="H68">
            <v>1851.02736</v>
          </cell>
          <cell r="I68">
            <v>0.213252</v>
          </cell>
          <cell r="J68">
            <v>9548</v>
          </cell>
          <cell r="K68">
            <v>1832.5170864</v>
          </cell>
          <cell r="L68">
            <v>0.1919268</v>
          </cell>
          <cell r="M68">
            <v>5728.8</v>
          </cell>
          <cell r="N68">
            <v>1374.3878148</v>
          </cell>
          <cell r="O68">
            <v>0.2399085</v>
          </cell>
          <cell r="P68">
            <v>7161</v>
          </cell>
          <cell r="Q68">
            <v>1580.54598702</v>
          </cell>
          <cell r="R68">
            <v>0.22071582</v>
          </cell>
          <cell r="S68">
            <v>40</v>
          </cell>
        </row>
        <row r="69">
          <cell r="B69">
            <v>571</v>
          </cell>
          <cell r="C69" t="str">
            <v>高新区民丰大道西段药店</v>
          </cell>
          <cell r="D69" t="str">
            <v>东南片区</v>
          </cell>
          <cell r="E69">
            <v>1</v>
          </cell>
          <cell r="F69">
            <v>200</v>
          </cell>
          <cell r="G69">
            <v>27600</v>
          </cell>
          <cell r="H69">
            <v>6027.84</v>
          </cell>
          <cell r="I69">
            <v>0.2184</v>
          </cell>
          <cell r="J69">
            <v>30360</v>
          </cell>
          <cell r="K69">
            <v>5967.5616</v>
          </cell>
          <cell r="L69">
            <v>0.19656</v>
          </cell>
          <cell r="M69">
            <v>18216</v>
          </cell>
          <cell r="N69">
            <v>4475.6712</v>
          </cell>
          <cell r="O69">
            <v>0.2457</v>
          </cell>
          <cell r="P69">
            <v>22770</v>
          </cell>
          <cell r="Q69">
            <v>5147.02188</v>
          </cell>
          <cell r="R69">
            <v>0.226044</v>
          </cell>
          <cell r="S69">
            <v>60</v>
          </cell>
        </row>
        <row r="70">
          <cell r="B70">
            <v>712</v>
          </cell>
          <cell r="C70" t="str">
            <v>成华区华泰路药店</v>
          </cell>
          <cell r="D70" t="str">
            <v>东南片区</v>
          </cell>
          <cell r="E70">
            <v>1</v>
          </cell>
          <cell r="F70">
            <v>200</v>
          </cell>
          <cell r="G70">
            <v>25000</v>
          </cell>
          <cell r="H70">
            <v>6532.5</v>
          </cell>
          <cell r="I70">
            <v>0.2613</v>
          </cell>
          <cell r="J70">
            <v>27500</v>
          </cell>
          <cell r="K70">
            <v>6467.175</v>
          </cell>
          <cell r="L70">
            <v>0.23517</v>
          </cell>
          <cell r="M70">
            <v>16500</v>
          </cell>
          <cell r="N70">
            <v>4850.38125</v>
          </cell>
          <cell r="O70">
            <v>0.2939625</v>
          </cell>
          <cell r="P70">
            <v>20625</v>
          </cell>
          <cell r="Q70">
            <v>5577.9384375</v>
          </cell>
          <cell r="R70">
            <v>0.2704455</v>
          </cell>
          <cell r="S70">
            <v>60</v>
          </cell>
        </row>
        <row r="71">
          <cell r="B71">
            <v>707</v>
          </cell>
          <cell r="C71" t="str">
            <v>成华区万科路药店</v>
          </cell>
          <cell r="D71" t="str">
            <v>东南片区</v>
          </cell>
          <cell r="E71">
            <v>1</v>
          </cell>
          <cell r="F71">
            <v>200</v>
          </cell>
          <cell r="G71">
            <v>24000</v>
          </cell>
          <cell r="H71">
            <v>5990.4</v>
          </cell>
          <cell r="I71">
            <v>0.2496</v>
          </cell>
          <cell r="J71">
            <v>26400</v>
          </cell>
          <cell r="K71">
            <v>5930.496</v>
          </cell>
          <cell r="L71">
            <v>0.22464</v>
          </cell>
          <cell r="M71">
            <v>15840</v>
          </cell>
          <cell r="N71">
            <v>4447.872</v>
          </cell>
          <cell r="O71">
            <v>0.2808</v>
          </cell>
          <cell r="P71">
            <v>19800</v>
          </cell>
          <cell r="Q71">
            <v>5115.0528</v>
          </cell>
          <cell r="R71">
            <v>0.258336</v>
          </cell>
          <cell r="S71">
            <v>60</v>
          </cell>
        </row>
        <row r="72">
          <cell r="B72">
            <v>511</v>
          </cell>
          <cell r="C72" t="str">
            <v>成华杉板桥南一路店</v>
          </cell>
          <cell r="D72" t="str">
            <v>东南片区</v>
          </cell>
          <cell r="E72">
            <v>2</v>
          </cell>
          <cell r="F72">
            <v>150</v>
          </cell>
          <cell r="G72">
            <v>18720</v>
          </cell>
          <cell r="H72">
            <v>4614.1056</v>
          </cell>
          <cell r="I72">
            <v>0.24648</v>
          </cell>
          <cell r="J72">
            <v>20592</v>
          </cell>
          <cell r="K72">
            <v>4567.964544</v>
          </cell>
          <cell r="L72">
            <v>0.221832</v>
          </cell>
          <cell r="M72">
            <v>12355.2</v>
          </cell>
          <cell r="N72">
            <v>3425.973408</v>
          </cell>
          <cell r="O72">
            <v>0.27729</v>
          </cell>
          <cell r="P72">
            <v>15444</v>
          </cell>
          <cell r="Q72">
            <v>3939.8694192</v>
          </cell>
          <cell r="R72">
            <v>0.2551068</v>
          </cell>
          <cell r="S72">
            <v>60</v>
          </cell>
        </row>
        <row r="73">
          <cell r="B73">
            <v>387</v>
          </cell>
          <cell r="C73" t="str">
            <v>新乐中街药店</v>
          </cell>
          <cell r="D73" t="str">
            <v>东南片区</v>
          </cell>
          <cell r="E73">
            <v>2</v>
          </cell>
          <cell r="F73">
            <v>150</v>
          </cell>
          <cell r="G73">
            <v>18250</v>
          </cell>
          <cell r="H73">
            <v>3851.991</v>
          </cell>
          <cell r="I73">
            <v>0.211068</v>
          </cell>
          <cell r="J73">
            <v>20075</v>
          </cell>
          <cell r="K73">
            <v>3813.47109</v>
          </cell>
          <cell r="L73">
            <v>0.1899612</v>
          </cell>
          <cell r="M73">
            <v>12045</v>
          </cell>
          <cell r="N73">
            <v>2860.1033175</v>
          </cell>
          <cell r="O73">
            <v>0.2374515</v>
          </cell>
          <cell r="P73">
            <v>15056.25</v>
          </cell>
          <cell r="Q73">
            <v>3289.118815125</v>
          </cell>
          <cell r="R73">
            <v>0.21845538</v>
          </cell>
          <cell r="S73">
            <v>50</v>
          </cell>
        </row>
        <row r="74">
          <cell r="B74">
            <v>737</v>
          </cell>
          <cell r="C74" t="str">
            <v>高新区大源北街药店</v>
          </cell>
          <cell r="D74" t="str">
            <v>东南片区</v>
          </cell>
          <cell r="E74">
            <v>2</v>
          </cell>
          <cell r="F74">
            <v>150</v>
          </cell>
          <cell r="G74">
            <v>18000</v>
          </cell>
          <cell r="H74">
            <v>4001.4</v>
          </cell>
          <cell r="I74">
            <v>0.2223</v>
          </cell>
          <cell r="J74">
            <v>19800</v>
          </cell>
          <cell r="K74">
            <v>3961.386</v>
          </cell>
          <cell r="L74">
            <v>0.20007</v>
          </cell>
          <cell r="M74">
            <v>11880</v>
          </cell>
          <cell r="N74">
            <v>2971.0395</v>
          </cell>
          <cell r="O74">
            <v>0.2500875</v>
          </cell>
          <cell r="P74">
            <v>14850</v>
          </cell>
          <cell r="Q74">
            <v>3416.695425</v>
          </cell>
          <cell r="R74">
            <v>0.2300805</v>
          </cell>
          <cell r="S74">
            <v>50</v>
          </cell>
        </row>
        <row r="75">
          <cell r="B75">
            <v>377</v>
          </cell>
          <cell r="C75" t="str">
            <v>新园大道药店</v>
          </cell>
          <cell r="D75" t="str">
            <v>东南片区</v>
          </cell>
          <cell r="E75">
            <v>3</v>
          </cell>
          <cell r="F75">
            <v>150</v>
          </cell>
          <cell r="G75">
            <v>15840</v>
          </cell>
          <cell r="H75">
            <v>4171.11552</v>
          </cell>
          <cell r="I75">
            <v>0.263328</v>
          </cell>
          <cell r="J75">
            <v>17424</v>
          </cell>
          <cell r="K75">
            <v>4129.4043648</v>
          </cell>
          <cell r="L75">
            <v>0.2369952</v>
          </cell>
          <cell r="M75">
            <v>10454.4</v>
          </cell>
          <cell r="N75">
            <v>3097.0532736</v>
          </cell>
          <cell r="O75">
            <v>0.296244</v>
          </cell>
          <cell r="P75">
            <v>13068</v>
          </cell>
          <cell r="Q75">
            <v>3561.61126464</v>
          </cell>
          <cell r="R75">
            <v>0.27254448</v>
          </cell>
          <cell r="S75">
            <v>50</v>
          </cell>
        </row>
        <row r="76">
          <cell r="B76">
            <v>118074</v>
          </cell>
          <cell r="C76" t="str">
            <v>泰和二街</v>
          </cell>
          <cell r="D76" t="str">
            <v>东南片区</v>
          </cell>
          <cell r="E76">
            <v>3</v>
          </cell>
          <cell r="F76">
            <v>150</v>
          </cell>
          <cell r="G76">
            <v>15120</v>
          </cell>
          <cell r="H76">
            <v>3495.62304</v>
          </cell>
          <cell r="I76">
            <v>0.231192</v>
          </cell>
          <cell r="J76">
            <v>16632</v>
          </cell>
          <cell r="K76">
            <v>3460.6668096</v>
          </cell>
          <cell r="L76">
            <v>0.2080728</v>
          </cell>
          <cell r="M76">
            <v>9979.2</v>
          </cell>
          <cell r="N76">
            <v>2595.5001072</v>
          </cell>
          <cell r="O76">
            <v>0.260091</v>
          </cell>
          <cell r="P76">
            <v>12474</v>
          </cell>
          <cell r="Q76">
            <v>2984.82512328</v>
          </cell>
          <cell r="R76">
            <v>0.23928372</v>
          </cell>
          <cell r="S76">
            <v>50</v>
          </cell>
        </row>
        <row r="77">
          <cell r="B77">
            <v>105751</v>
          </cell>
          <cell r="C77" t="str">
            <v>新下街</v>
          </cell>
          <cell r="D77" t="str">
            <v>东南片区</v>
          </cell>
          <cell r="E77">
            <v>4</v>
          </cell>
          <cell r="F77">
            <v>100</v>
          </cell>
          <cell r="G77">
            <v>14500</v>
          </cell>
          <cell r="H77">
            <v>3732.3</v>
          </cell>
          <cell r="I77">
            <v>0.2574</v>
          </cell>
          <cell r="J77">
            <v>15950</v>
          </cell>
          <cell r="K77">
            <v>3694.977</v>
          </cell>
          <cell r="L77">
            <v>0.23166</v>
          </cell>
          <cell r="M77">
            <v>9570</v>
          </cell>
          <cell r="N77">
            <v>2771.23275</v>
          </cell>
          <cell r="O77">
            <v>0.289575</v>
          </cell>
          <cell r="P77">
            <v>11962.5</v>
          </cell>
          <cell r="Q77">
            <v>3186.9176625</v>
          </cell>
          <cell r="R77">
            <v>0.266409</v>
          </cell>
          <cell r="S77">
            <v>40</v>
          </cell>
        </row>
        <row r="78">
          <cell r="B78">
            <v>515</v>
          </cell>
          <cell r="C78" t="str">
            <v>成华区崔家店路药店</v>
          </cell>
          <cell r="D78" t="str">
            <v>东南片区</v>
          </cell>
          <cell r="E78">
            <v>4</v>
          </cell>
          <cell r="F78">
            <v>100</v>
          </cell>
          <cell r="G78">
            <v>14000</v>
          </cell>
          <cell r="H78">
            <v>3507.504</v>
          </cell>
          <cell r="I78">
            <v>0.250536</v>
          </cell>
          <cell r="J78">
            <v>15400</v>
          </cell>
          <cell r="K78">
            <v>3472.42896</v>
          </cell>
          <cell r="L78">
            <v>0.2254824</v>
          </cell>
          <cell r="M78">
            <v>9240</v>
          </cell>
          <cell r="N78">
            <v>2604.32172</v>
          </cell>
          <cell r="O78">
            <v>0.281853</v>
          </cell>
          <cell r="P78">
            <v>11550</v>
          </cell>
          <cell r="Q78">
            <v>2994.969978</v>
          </cell>
          <cell r="R78">
            <v>0.25930476</v>
          </cell>
          <cell r="S78">
            <v>50</v>
          </cell>
        </row>
        <row r="79">
          <cell r="B79">
            <v>103639</v>
          </cell>
          <cell r="C79" t="str">
            <v>金马河</v>
          </cell>
          <cell r="D79" t="str">
            <v>东南片区</v>
          </cell>
          <cell r="E79">
            <v>5</v>
          </cell>
          <cell r="F79">
            <v>100</v>
          </cell>
          <cell r="G79">
            <v>13000</v>
          </cell>
          <cell r="H79">
            <v>3245.814</v>
          </cell>
          <cell r="I79">
            <v>0.249678</v>
          </cell>
          <cell r="J79">
            <v>14300</v>
          </cell>
          <cell r="K79">
            <v>3213.35586</v>
          </cell>
          <cell r="L79">
            <v>0.2247102</v>
          </cell>
          <cell r="M79">
            <v>8580</v>
          </cell>
          <cell r="N79">
            <v>2410.016895</v>
          </cell>
          <cell r="O79">
            <v>0.28088775</v>
          </cell>
          <cell r="P79">
            <v>10725</v>
          </cell>
          <cell r="Q79">
            <v>2771.51942925</v>
          </cell>
          <cell r="R79">
            <v>0.25841673</v>
          </cell>
          <cell r="S79">
            <v>50</v>
          </cell>
        </row>
        <row r="80">
          <cell r="B80">
            <v>355</v>
          </cell>
          <cell r="C80" t="str">
            <v>双林路药店</v>
          </cell>
          <cell r="D80" t="str">
            <v>东南片区</v>
          </cell>
          <cell r="E80">
            <v>5</v>
          </cell>
          <cell r="F80">
            <v>100</v>
          </cell>
          <cell r="G80">
            <v>13000</v>
          </cell>
          <cell r="H80">
            <v>3327.948</v>
          </cell>
          <cell r="I80">
            <v>0.255996</v>
          </cell>
          <cell r="J80">
            <v>14300</v>
          </cell>
          <cell r="K80">
            <v>3294.66852</v>
          </cell>
          <cell r="L80">
            <v>0.2303964</v>
          </cell>
          <cell r="M80">
            <v>8580</v>
          </cell>
          <cell r="N80">
            <v>2471.00139</v>
          </cell>
          <cell r="O80">
            <v>0.2879955</v>
          </cell>
          <cell r="P80">
            <v>10725</v>
          </cell>
          <cell r="Q80">
            <v>2841.6515985</v>
          </cell>
          <cell r="R80">
            <v>0.26495586</v>
          </cell>
          <cell r="S80">
            <v>40</v>
          </cell>
        </row>
        <row r="81">
          <cell r="B81">
            <v>743</v>
          </cell>
          <cell r="C81" t="str">
            <v>成华区万宇路药店</v>
          </cell>
          <cell r="D81" t="str">
            <v>东南片区</v>
          </cell>
          <cell r="E81">
            <v>5</v>
          </cell>
          <cell r="F81">
            <v>100</v>
          </cell>
          <cell r="G81">
            <v>12250</v>
          </cell>
          <cell r="H81">
            <v>3057.6</v>
          </cell>
          <cell r="I81">
            <v>0.2496</v>
          </cell>
          <cell r="J81">
            <v>13475</v>
          </cell>
          <cell r="K81">
            <v>3027.024</v>
          </cell>
          <cell r="L81">
            <v>0.22464</v>
          </cell>
          <cell r="M81">
            <v>8085</v>
          </cell>
          <cell r="N81">
            <v>2270.268</v>
          </cell>
          <cell r="O81">
            <v>0.2808</v>
          </cell>
          <cell r="P81">
            <v>10106.25</v>
          </cell>
          <cell r="Q81">
            <v>2610.8082</v>
          </cell>
          <cell r="R81">
            <v>0.258336</v>
          </cell>
          <cell r="S81">
            <v>40</v>
          </cell>
        </row>
        <row r="82">
          <cell r="B82">
            <v>573</v>
          </cell>
          <cell r="C82" t="str">
            <v>双流县西航港街道锦华路一段药店</v>
          </cell>
          <cell r="D82" t="str">
            <v>东南片区</v>
          </cell>
          <cell r="E82">
            <v>6</v>
          </cell>
          <cell r="F82">
            <v>100</v>
          </cell>
          <cell r="G82">
            <v>9600</v>
          </cell>
          <cell r="H82">
            <v>2082.4128</v>
          </cell>
          <cell r="I82">
            <v>0.216918</v>
          </cell>
          <cell r="J82">
            <v>10560</v>
          </cell>
          <cell r="K82">
            <v>2061.588672</v>
          </cell>
          <cell r="L82">
            <v>0.1952262</v>
          </cell>
          <cell r="M82">
            <v>6336</v>
          </cell>
          <cell r="N82">
            <v>1546.191504</v>
          </cell>
          <cell r="O82">
            <v>0.24403275</v>
          </cell>
          <cell r="P82">
            <v>7920</v>
          </cell>
          <cell r="Q82">
            <v>1778.1202296</v>
          </cell>
          <cell r="R82">
            <v>0.22451013</v>
          </cell>
          <cell r="S82">
            <v>40</v>
          </cell>
        </row>
        <row r="83">
          <cell r="B83">
            <v>740</v>
          </cell>
          <cell r="C83" t="str">
            <v>成华区华康路药店</v>
          </cell>
          <cell r="D83" t="str">
            <v>东南片区</v>
          </cell>
          <cell r="E83">
            <v>6</v>
          </cell>
          <cell r="F83">
            <v>100</v>
          </cell>
          <cell r="G83">
            <v>9600</v>
          </cell>
          <cell r="H83">
            <v>2602.08</v>
          </cell>
          <cell r="I83">
            <v>0.27105</v>
          </cell>
          <cell r="J83">
            <v>10560</v>
          </cell>
          <cell r="K83">
            <v>2576.0592</v>
          </cell>
          <cell r="L83">
            <v>0.243945</v>
          </cell>
          <cell r="M83">
            <v>6336</v>
          </cell>
          <cell r="N83">
            <v>1932.0444</v>
          </cell>
          <cell r="O83">
            <v>0.30493125</v>
          </cell>
          <cell r="P83">
            <v>7920</v>
          </cell>
          <cell r="Q83">
            <v>2221.85106</v>
          </cell>
          <cell r="R83">
            <v>0.28053675</v>
          </cell>
          <cell r="S83">
            <v>40</v>
          </cell>
        </row>
        <row r="84">
          <cell r="B84">
            <v>733</v>
          </cell>
          <cell r="C84" t="str">
            <v>双流区东升街道三强西路药店</v>
          </cell>
          <cell r="D84" t="str">
            <v>东南片区</v>
          </cell>
          <cell r="E84">
            <v>7</v>
          </cell>
          <cell r="F84">
            <v>100</v>
          </cell>
          <cell r="G84">
            <v>9120</v>
          </cell>
          <cell r="H84">
            <v>2472.68736</v>
          </cell>
          <cell r="I84">
            <v>0.271128</v>
          </cell>
          <cell r="J84">
            <v>10032</v>
          </cell>
          <cell r="K84">
            <v>2447.9604864</v>
          </cell>
          <cell r="L84">
            <v>0.2440152</v>
          </cell>
          <cell r="M84">
            <v>6019.2</v>
          </cell>
          <cell r="N84">
            <v>1835.9703648</v>
          </cell>
          <cell r="O84">
            <v>0.305019</v>
          </cell>
          <cell r="P84">
            <v>7524</v>
          </cell>
          <cell r="Q84">
            <v>2111.36591952</v>
          </cell>
          <cell r="R84">
            <v>0.28061748</v>
          </cell>
          <cell r="S84">
            <v>40</v>
          </cell>
        </row>
        <row r="85">
          <cell r="B85">
            <v>122198</v>
          </cell>
          <cell r="C85" t="str">
            <v>华泰路二药店</v>
          </cell>
          <cell r="D85" t="str">
            <v>东南片区</v>
          </cell>
          <cell r="E85">
            <v>7</v>
          </cell>
          <cell r="F85">
            <v>100</v>
          </cell>
          <cell r="G85">
            <v>9120</v>
          </cell>
          <cell r="H85">
            <v>1636.128</v>
          </cell>
          <cell r="I85">
            <v>0.1794</v>
          </cell>
          <cell r="J85">
            <v>10032</v>
          </cell>
          <cell r="K85">
            <v>1619.76672</v>
          </cell>
          <cell r="L85">
            <v>0.16146</v>
          </cell>
          <cell r="M85">
            <v>6019.2</v>
          </cell>
          <cell r="N85">
            <v>1214.82504</v>
          </cell>
          <cell r="O85">
            <v>0.201825</v>
          </cell>
          <cell r="P85">
            <v>7524</v>
          </cell>
          <cell r="Q85">
            <v>1397.048796</v>
          </cell>
          <cell r="R85">
            <v>0.185679</v>
          </cell>
          <cell r="S85">
            <v>40</v>
          </cell>
        </row>
        <row r="86">
          <cell r="B86">
            <v>104430</v>
          </cell>
          <cell r="C86" t="str">
            <v>中和大道药店</v>
          </cell>
          <cell r="D86" t="str">
            <v>东南片区</v>
          </cell>
          <cell r="E86">
            <v>7</v>
          </cell>
          <cell r="F86">
            <v>100</v>
          </cell>
          <cell r="G86">
            <v>9360</v>
          </cell>
          <cell r="H86">
            <v>2317.27392</v>
          </cell>
          <cell r="I86">
            <v>0.247572</v>
          </cell>
          <cell r="J86">
            <v>10296</v>
          </cell>
          <cell r="K86">
            <v>2294.1011808</v>
          </cell>
          <cell r="L86">
            <v>0.2228148</v>
          </cell>
          <cell r="M86">
            <v>6177.6</v>
          </cell>
          <cell r="N86">
            <v>1720.5758856</v>
          </cell>
          <cell r="O86">
            <v>0.2785185</v>
          </cell>
          <cell r="P86">
            <v>7722</v>
          </cell>
          <cell r="Q86">
            <v>1978.66226844</v>
          </cell>
          <cell r="R86">
            <v>0.25623702</v>
          </cell>
          <cell r="S86">
            <v>40</v>
          </cell>
        </row>
        <row r="87">
          <cell r="B87">
            <v>114069</v>
          </cell>
          <cell r="C87" t="str">
            <v>剑南大道店</v>
          </cell>
          <cell r="D87" t="str">
            <v>东南片区</v>
          </cell>
          <cell r="E87">
            <v>8</v>
          </cell>
          <cell r="F87">
            <v>50</v>
          </cell>
          <cell r="G87">
            <v>6720</v>
          </cell>
          <cell r="H87">
            <v>1784.24064</v>
          </cell>
          <cell r="I87">
            <v>0.265512</v>
          </cell>
          <cell r="J87">
            <v>7392</v>
          </cell>
          <cell r="K87">
            <v>1766.3982336</v>
          </cell>
          <cell r="L87">
            <v>0.2389608</v>
          </cell>
          <cell r="M87">
            <v>4435.2</v>
          </cell>
          <cell r="N87">
            <v>1324.7986752</v>
          </cell>
          <cell r="O87">
            <v>0.298701</v>
          </cell>
          <cell r="P87">
            <v>5544</v>
          </cell>
          <cell r="Q87">
            <v>1523.51847648</v>
          </cell>
          <cell r="R87">
            <v>0.27480492</v>
          </cell>
          <cell r="S87">
            <v>35</v>
          </cell>
        </row>
        <row r="88">
          <cell r="B88">
            <v>106568</v>
          </cell>
          <cell r="C88" t="str">
            <v>中和公济桥路药店</v>
          </cell>
          <cell r="D88" t="str">
            <v>东南片区</v>
          </cell>
          <cell r="E88">
            <v>8</v>
          </cell>
          <cell r="F88">
            <v>50</v>
          </cell>
          <cell r="G88">
            <v>7000</v>
          </cell>
          <cell r="H88">
            <v>1760.304</v>
          </cell>
          <cell r="I88">
            <v>0.251472</v>
          </cell>
          <cell r="J88">
            <v>7700</v>
          </cell>
          <cell r="K88">
            <v>1742.70096</v>
          </cell>
          <cell r="L88">
            <v>0.2263248</v>
          </cell>
          <cell r="M88">
            <v>4620</v>
          </cell>
          <cell r="N88">
            <v>1307.02572</v>
          </cell>
          <cell r="O88">
            <v>0.282906</v>
          </cell>
          <cell r="P88">
            <v>5775</v>
          </cell>
          <cell r="Q88">
            <v>1503.079578</v>
          </cell>
          <cell r="R88">
            <v>0.26027352</v>
          </cell>
          <cell r="S88">
            <v>35</v>
          </cell>
        </row>
        <row r="89">
          <cell r="B89">
            <v>118758</v>
          </cell>
          <cell r="C89" t="str">
            <v>水碾河</v>
          </cell>
          <cell r="D89" t="str">
            <v>东南片区</v>
          </cell>
          <cell r="E89">
            <v>8</v>
          </cell>
          <cell r="F89">
            <v>50</v>
          </cell>
          <cell r="G89">
            <v>7000</v>
          </cell>
          <cell r="H89">
            <v>1559.376</v>
          </cell>
          <cell r="I89">
            <v>0.222768</v>
          </cell>
          <cell r="J89">
            <v>7700</v>
          </cell>
          <cell r="K89">
            <v>1543.78224</v>
          </cell>
          <cell r="L89">
            <v>0.2004912</v>
          </cell>
          <cell r="M89">
            <v>4620</v>
          </cell>
          <cell r="N89">
            <v>1157.83668</v>
          </cell>
          <cell r="O89">
            <v>0.250614</v>
          </cell>
          <cell r="P89">
            <v>5775</v>
          </cell>
          <cell r="Q89">
            <v>1331.512182</v>
          </cell>
          <cell r="R89">
            <v>0.23056488</v>
          </cell>
          <cell r="S89">
            <v>35</v>
          </cell>
        </row>
        <row r="90">
          <cell r="B90">
            <v>114848</v>
          </cell>
          <cell r="C90" t="str">
            <v>泰和二街2店</v>
          </cell>
          <cell r="D90" t="str">
            <v>东南片区</v>
          </cell>
          <cell r="E90">
            <v>9</v>
          </cell>
          <cell r="F90">
            <v>50</v>
          </cell>
          <cell r="G90">
            <v>4800</v>
          </cell>
          <cell r="H90">
            <v>936</v>
          </cell>
          <cell r="I90">
            <v>0.195</v>
          </cell>
          <cell r="J90">
            <v>5280</v>
          </cell>
          <cell r="K90">
            <v>926.64</v>
          </cell>
          <cell r="L90">
            <v>0.1755</v>
          </cell>
          <cell r="M90">
            <v>3168</v>
          </cell>
          <cell r="N90">
            <v>694.98</v>
          </cell>
          <cell r="O90">
            <v>0.219375</v>
          </cell>
          <cell r="P90">
            <v>3960</v>
          </cell>
          <cell r="Q90">
            <v>799.227</v>
          </cell>
          <cell r="R90">
            <v>0.201825</v>
          </cell>
          <cell r="S90">
            <v>35</v>
          </cell>
        </row>
        <row r="91">
          <cell r="B91">
            <v>54</v>
          </cell>
          <cell r="C91" t="str">
            <v>怀远店</v>
          </cell>
          <cell r="D91" t="str">
            <v>崇州片区</v>
          </cell>
          <cell r="E91">
            <v>1</v>
          </cell>
          <cell r="F91">
            <v>150</v>
          </cell>
          <cell r="G91">
            <v>19040</v>
          </cell>
          <cell r="H91">
            <v>4642.48512</v>
          </cell>
          <cell r="I91">
            <v>0.243828</v>
          </cell>
          <cell r="J91">
            <v>20944</v>
          </cell>
          <cell r="K91">
            <v>4596.0602688</v>
          </cell>
          <cell r="L91">
            <v>0.2194452</v>
          </cell>
          <cell r="M91">
            <v>12566.4</v>
          </cell>
          <cell r="N91">
            <v>3447.0452016</v>
          </cell>
          <cell r="O91">
            <v>0.2743065</v>
          </cell>
          <cell r="P91">
            <v>15708</v>
          </cell>
          <cell r="Q91">
            <v>3964.10198184</v>
          </cell>
          <cell r="R91">
            <v>0.25236198</v>
          </cell>
          <cell r="S91">
            <v>50</v>
          </cell>
        </row>
        <row r="92">
          <cell r="B92">
            <v>367</v>
          </cell>
          <cell r="C92" t="str">
            <v>金带街药店</v>
          </cell>
          <cell r="D92" t="str">
            <v>崇州片区</v>
          </cell>
          <cell r="E92">
            <v>1</v>
          </cell>
          <cell r="F92">
            <v>150</v>
          </cell>
          <cell r="G92">
            <v>12000</v>
          </cell>
          <cell r="H92">
            <v>2560.896</v>
          </cell>
          <cell r="I92">
            <v>0.213408</v>
          </cell>
          <cell r="J92">
            <v>13200</v>
          </cell>
          <cell r="K92">
            <v>2535.28704</v>
          </cell>
          <cell r="L92">
            <v>0.1920672</v>
          </cell>
          <cell r="M92">
            <v>7920</v>
          </cell>
          <cell r="N92">
            <v>1901.46528</v>
          </cell>
          <cell r="O92">
            <v>0.240084</v>
          </cell>
          <cell r="P92">
            <v>9900</v>
          </cell>
          <cell r="Q92">
            <v>2186.685072</v>
          </cell>
          <cell r="R92">
            <v>0.22087728</v>
          </cell>
          <cell r="S92">
            <v>40</v>
          </cell>
        </row>
        <row r="93">
          <cell r="B93">
            <v>104428</v>
          </cell>
          <cell r="C93" t="str">
            <v>永康东路药店 </v>
          </cell>
          <cell r="D93" t="str">
            <v>崇州片区</v>
          </cell>
          <cell r="E93">
            <v>1</v>
          </cell>
          <cell r="F93">
            <v>150</v>
          </cell>
          <cell r="G93">
            <v>12600</v>
          </cell>
          <cell r="H93">
            <v>3239.3088</v>
          </cell>
          <cell r="I93">
            <v>0.257088</v>
          </cell>
          <cell r="J93">
            <v>13860</v>
          </cell>
          <cell r="K93">
            <v>3206.915712</v>
          </cell>
          <cell r="L93">
            <v>0.2313792</v>
          </cell>
          <cell r="M93">
            <v>8316</v>
          </cell>
          <cell r="N93">
            <v>2405.186784</v>
          </cell>
          <cell r="O93">
            <v>0.289224</v>
          </cell>
          <cell r="P93">
            <v>10395</v>
          </cell>
          <cell r="Q93">
            <v>2765.9648016</v>
          </cell>
          <cell r="R93">
            <v>0.26608608</v>
          </cell>
          <cell r="S93">
            <v>50</v>
          </cell>
        </row>
        <row r="94">
          <cell r="B94">
            <v>754</v>
          </cell>
          <cell r="C94" t="str">
            <v>崇州市崇阳镇尚贤坊街药店</v>
          </cell>
          <cell r="D94" t="str">
            <v>崇州片区</v>
          </cell>
          <cell r="E94">
            <v>2</v>
          </cell>
          <cell r="F94">
            <v>100</v>
          </cell>
          <cell r="G94">
            <v>9275</v>
          </cell>
          <cell r="H94">
            <v>2098.005</v>
          </cell>
          <cell r="I94">
            <v>0.2262</v>
          </cell>
          <cell r="J94">
            <v>10202.5</v>
          </cell>
          <cell r="K94">
            <v>2077.02495</v>
          </cell>
          <cell r="L94">
            <v>0.20358</v>
          </cell>
          <cell r="M94">
            <v>6121.5</v>
          </cell>
          <cell r="N94">
            <v>1557.7687125</v>
          </cell>
          <cell r="O94">
            <v>0.254475</v>
          </cell>
          <cell r="P94">
            <v>7651.875</v>
          </cell>
          <cell r="Q94">
            <v>1791.434019375</v>
          </cell>
          <cell r="R94">
            <v>0.234117</v>
          </cell>
          <cell r="S94">
            <v>40</v>
          </cell>
        </row>
        <row r="95">
          <cell r="B95">
            <v>104838</v>
          </cell>
          <cell r="C95" t="str">
            <v>蜀州中路店</v>
          </cell>
          <cell r="D95" t="str">
            <v>崇州片区</v>
          </cell>
          <cell r="E95">
            <v>2</v>
          </cell>
          <cell r="F95">
            <v>100</v>
          </cell>
          <cell r="G95">
            <v>8910</v>
          </cell>
          <cell r="H95">
            <v>2154.438</v>
          </cell>
          <cell r="I95">
            <v>0.2418</v>
          </cell>
          <cell r="J95">
            <v>9801</v>
          </cell>
          <cell r="K95">
            <v>2132.89362</v>
          </cell>
          <cell r="L95">
            <v>0.21762</v>
          </cell>
          <cell r="M95">
            <v>5880.6</v>
          </cell>
          <cell r="N95">
            <v>1599.670215</v>
          </cell>
          <cell r="O95">
            <v>0.272025</v>
          </cell>
          <cell r="P95">
            <v>7350.75</v>
          </cell>
          <cell r="Q95">
            <v>1839.62074725</v>
          </cell>
          <cell r="R95">
            <v>0.250263</v>
          </cell>
          <cell r="S95">
            <v>40</v>
          </cell>
        </row>
        <row r="96">
          <cell r="B96">
            <v>56</v>
          </cell>
          <cell r="C96" t="str">
            <v>四川太极三江店</v>
          </cell>
          <cell r="D96" t="str">
            <v>崇州片区</v>
          </cell>
          <cell r="E96">
            <v>3</v>
          </cell>
          <cell r="F96">
            <v>100</v>
          </cell>
          <cell r="G96">
            <v>8640</v>
          </cell>
          <cell r="H96">
            <v>2021.76</v>
          </cell>
          <cell r="I96">
            <v>0.234</v>
          </cell>
          <cell r="J96">
            <v>9504</v>
          </cell>
          <cell r="K96">
            <v>2001.5424</v>
          </cell>
          <cell r="L96">
            <v>0.2106</v>
          </cell>
          <cell r="M96">
            <v>5702.4</v>
          </cell>
          <cell r="N96">
            <v>1501.1568</v>
          </cell>
          <cell r="O96">
            <v>0.26325</v>
          </cell>
          <cell r="P96">
            <v>7128</v>
          </cell>
          <cell r="Q96">
            <v>1726.33032</v>
          </cell>
          <cell r="R96">
            <v>0.24219</v>
          </cell>
          <cell r="S96">
            <v>35</v>
          </cell>
        </row>
        <row r="97">
          <cell r="B97">
            <v>52</v>
          </cell>
          <cell r="C97" t="str">
            <v>崇州中心店</v>
          </cell>
          <cell r="D97" t="str">
            <v>崇州片区</v>
          </cell>
          <cell r="E97">
            <v>3</v>
          </cell>
          <cell r="F97">
            <v>100</v>
          </cell>
          <cell r="G97">
            <v>8215</v>
          </cell>
          <cell r="H97">
            <v>1979.9793</v>
          </cell>
          <cell r="I97">
            <v>0.24102</v>
          </cell>
          <cell r="J97">
            <v>9036.5</v>
          </cell>
          <cell r="K97">
            <v>1960.179507</v>
          </cell>
          <cell r="L97">
            <v>0.216918</v>
          </cell>
          <cell r="M97">
            <v>5421.9</v>
          </cell>
          <cell r="N97">
            <v>1470.13463025</v>
          </cell>
          <cell r="O97">
            <v>0.2711475</v>
          </cell>
          <cell r="P97">
            <v>6777.375</v>
          </cell>
          <cell r="Q97">
            <v>1690.6548247875</v>
          </cell>
          <cell r="R97">
            <v>0.2494557</v>
          </cell>
          <cell r="S97">
            <v>40</v>
          </cell>
        </row>
        <row r="98">
          <cell r="B98">
            <v>122176</v>
          </cell>
          <cell r="C98" t="str">
            <v>怀远二店</v>
          </cell>
          <cell r="D98" t="str">
            <v>崇州片区</v>
          </cell>
          <cell r="E98">
            <v>4</v>
          </cell>
          <cell r="F98">
            <v>50</v>
          </cell>
          <cell r="G98">
            <v>4500</v>
          </cell>
          <cell r="H98">
            <v>912.6</v>
          </cell>
          <cell r="I98">
            <v>0.2028</v>
          </cell>
          <cell r="J98">
            <v>4950</v>
          </cell>
          <cell r="K98">
            <v>903.474</v>
          </cell>
          <cell r="L98">
            <v>0.18252</v>
          </cell>
          <cell r="M98">
            <v>2970</v>
          </cell>
          <cell r="N98">
            <v>677.6055</v>
          </cell>
          <cell r="O98">
            <v>0.22815</v>
          </cell>
          <cell r="P98">
            <v>3712.5</v>
          </cell>
          <cell r="Q98">
            <v>779.246325</v>
          </cell>
          <cell r="R98">
            <v>0.209898</v>
          </cell>
          <cell r="S98">
            <v>30</v>
          </cell>
        </row>
        <row r="99">
          <cell r="B99">
            <v>517</v>
          </cell>
          <cell r="C99" t="str">
            <v>青羊区北东街店</v>
          </cell>
          <cell r="D99" t="str">
            <v>城中片区</v>
          </cell>
          <cell r="E99">
            <v>1</v>
          </cell>
          <cell r="F99">
            <v>200</v>
          </cell>
          <cell r="G99">
            <v>50400</v>
          </cell>
          <cell r="H99">
            <v>8664.3648</v>
          </cell>
          <cell r="I99">
            <v>0.171912</v>
          </cell>
          <cell r="J99">
            <v>55440</v>
          </cell>
          <cell r="K99">
            <v>8577.721152</v>
          </cell>
          <cell r="L99">
            <v>0.1547208</v>
          </cell>
          <cell r="M99">
            <v>33264</v>
          </cell>
          <cell r="N99">
            <v>6433.290864</v>
          </cell>
          <cell r="O99">
            <v>0.193401</v>
          </cell>
          <cell r="P99">
            <v>41580</v>
          </cell>
          <cell r="Q99">
            <v>7398.2844936</v>
          </cell>
          <cell r="R99">
            <v>0.17792892</v>
          </cell>
          <cell r="S99">
            <v>50</v>
          </cell>
        </row>
        <row r="100">
          <cell r="B100">
            <v>114685</v>
          </cell>
          <cell r="C100" t="str">
            <v>三医院店（青龙街）</v>
          </cell>
          <cell r="D100" t="str">
            <v>城中片区</v>
          </cell>
          <cell r="E100">
            <v>1</v>
          </cell>
          <cell r="F100">
            <v>200</v>
          </cell>
          <cell r="G100">
            <v>48000</v>
          </cell>
          <cell r="H100">
            <v>7488</v>
          </cell>
          <cell r="I100">
            <v>0.156</v>
          </cell>
          <cell r="J100">
            <v>52800</v>
          </cell>
          <cell r="K100">
            <v>7413.12</v>
          </cell>
          <cell r="L100">
            <v>0.1404</v>
          </cell>
          <cell r="M100">
            <v>31680</v>
          </cell>
          <cell r="N100">
            <v>5559.84</v>
          </cell>
          <cell r="O100">
            <v>0.1755</v>
          </cell>
          <cell r="P100">
            <v>39600</v>
          </cell>
          <cell r="Q100">
            <v>6393.816</v>
          </cell>
          <cell r="R100">
            <v>0.16146</v>
          </cell>
          <cell r="S100">
            <v>40</v>
          </cell>
        </row>
        <row r="101">
          <cell r="B101">
            <v>337</v>
          </cell>
          <cell r="C101" t="str">
            <v>浆洗街药店</v>
          </cell>
          <cell r="D101" t="str">
            <v>城中片区</v>
          </cell>
          <cell r="E101">
            <v>1</v>
          </cell>
          <cell r="F101">
            <v>200</v>
          </cell>
          <cell r="G101">
            <v>46000</v>
          </cell>
          <cell r="H101">
            <v>9099.168</v>
          </cell>
          <cell r="I101">
            <v>0.197808</v>
          </cell>
          <cell r="J101">
            <v>50600</v>
          </cell>
          <cell r="K101">
            <v>9008.17632</v>
          </cell>
          <cell r="L101">
            <v>0.1780272</v>
          </cell>
          <cell r="M101">
            <v>30360</v>
          </cell>
          <cell r="N101">
            <v>6756.13224</v>
          </cell>
          <cell r="O101">
            <v>0.222534</v>
          </cell>
          <cell r="P101">
            <v>37950</v>
          </cell>
          <cell r="Q101">
            <v>7769.552076</v>
          </cell>
          <cell r="R101">
            <v>0.20473128</v>
          </cell>
          <cell r="S101">
            <v>50</v>
          </cell>
        </row>
        <row r="102">
          <cell r="B102">
            <v>373</v>
          </cell>
          <cell r="C102" t="str">
            <v>通盈街药店</v>
          </cell>
          <cell r="D102" t="str">
            <v>城中片区</v>
          </cell>
          <cell r="E102">
            <v>2</v>
          </cell>
          <cell r="F102">
            <v>150</v>
          </cell>
          <cell r="G102">
            <v>22000</v>
          </cell>
          <cell r="H102">
            <v>5448.3</v>
          </cell>
          <cell r="I102">
            <v>0.24765</v>
          </cell>
          <cell r="J102">
            <v>24200</v>
          </cell>
          <cell r="K102">
            <v>5393.817</v>
          </cell>
          <cell r="L102">
            <v>0.222885</v>
          </cell>
          <cell r="M102">
            <v>14520</v>
          </cell>
          <cell r="N102">
            <v>4045.36275</v>
          </cell>
          <cell r="O102">
            <v>0.27860625</v>
          </cell>
          <cell r="P102">
            <v>18150</v>
          </cell>
          <cell r="Q102">
            <v>4652.1671625</v>
          </cell>
          <cell r="R102">
            <v>0.25631775</v>
          </cell>
          <cell r="S102">
            <v>50</v>
          </cell>
        </row>
        <row r="103">
          <cell r="B103">
            <v>546</v>
          </cell>
          <cell r="C103" t="str">
            <v>锦江区榕声路店</v>
          </cell>
          <cell r="D103" t="str">
            <v>城中片区</v>
          </cell>
          <cell r="E103">
            <v>2</v>
          </cell>
          <cell r="F103">
            <v>150</v>
          </cell>
          <cell r="G103">
            <v>21500</v>
          </cell>
          <cell r="H103">
            <v>5685.03</v>
          </cell>
          <cell r="I103">
            <v>0.26442</v>
          </cell>
          <cell r="J103">
            <v>23650</v>
          </cell>
          <cell r="K103">
            <v>5628.1797</v>
          </cell>
          <cell r="L103">
            <v>0.237978</v>
          </cell>
          <cell r="M103">
            <v>14190</v>
          </cell>
          <cell r="N103">
            <v>4221.134775</v>
          </cell>
          <cell r="O103">
            <v>0.2974725</v>
          </cell>
          <cell r="P103">
            <v>17737.5</v>
          </cell>
          <cell r="Q103">
            <v>4854.30499125</v>
          </cell>
          <cell r="R103">
            <v>0.2736747</v>
          </cell>
          <cell r="S103">
            <v>60</v>
          </cell>
        </row>
        <row r="104">
          <cell r="B104">
            <v>585</v>
          </cell>
          <cell r="C104" t="str">
            <v>成华区羊子山西路药店（兴元华盛）</v>
          </cell>
          <cell r="D104" t="str">
            <v>城中片区</v>
          </cell>
          <cell r="E104">
            <v>2</v>
          </cell>
          <cell r="F104">
            <v>150</v>
          </cell>
          <cell r="G104">
            <v>21500</v>
          </cell>
          <cell r="H104">
            <v>5366.4</v>
          </cell>
          <cell r="I104">
            <v>0.2496</v>
          </cell>
          <cell r="J104">
            <v>23650</v>
          </cell>
          <cell r="K104">
            <v>5312.736</v>
          </cell>
          <cell r="L104">
            <v>0.22464</v>
          </cell>
          <cell r="M104">
            <v>14190</v>
          </cell>
          <cell r="N104">
            <v>3984.552</v>
          </cell>
          <cell r="O104">
            <v>0.2808</v>
          </cell>
          <cell r="P104">
            <v>17737.5</v>
          </cell>
          <cell r="Q104">
            <v>4582.2348</v>
          </cell>
          <cell r="R104">
            <v>0.258336</v>
          </cell>
          <cell r="S104">
            <v>60</v>
          </cell>
        </row>
        <row r="105">
          <cell r="B105">
            <v>581</v>
          </cell>
          <cell r="C105" t="str">
            <v>成华区二环路北四段药店（汇融名城）</v>
          </cell>
          <cell r="D105" t="str">
            <v>城中片区</v>
          </cell>
          <cell r="E105">
            <v>3</v>
          </cell>
          <cell r="F105">
            <v>100</v>
          </cell>
          <cell r="G105">
            <v>19680</v>
          </cell>
          <cell r="H105">
            <v>4248.99072</v>
          </cell>
          <cell r="I105">
            <v>0.215904</v>
          </cell>
          <cell r="J105">
            <v>21648</v>
          </cell>
          <cell r="K105">
            <v>4206.5008128</v>
          </cell>
          <cell r="L105">
            <v>0.1943136</v>
          </cell>
          <cell r="M105">
            <v>12988.8</v>
          </cell>
          <cell r="N105">
            <v>3154.8756096</v>
          </cell>
          <cell r="O105">
            <v>0.242892</v>
          </cell>
          <cell r="P105">
            <v>16236</v>
          </cell>
          <cell r="Q105">
            <v>3628.10695104</v>
          </cell>
          <cell r="R105">
            <v>0.22346064</v>
          </cell>
          <cell r="S105">
            <v>50</v>
          </cell>
        </row>
        <row r="106">
          <cell r="B106">
            <v>114844</v>
          </cell>
          <cell r="C106" t="str">
            <v>培华东路店（六医院店）</v>
          </cell>
          <cell r="D106" t="str">
            <v>城中片区</v>
          </cell>
          <cell r="E106">
            <v>3</v>
          </cell>
          <cell r="F106">
            <v>100</v>
          </cell>
          <cell r="G106">
            <v>19200</v>
          </cell>
          <cell r="H106">
            <v>3294.72</v>
          </cell>
          <cell r="I106">
            <v>0.1716</v>
          </cell>
          <cell r="J106">
            <v>21120</v>
          </cell>
          <cell r="K106">
            <v>3261.7728</v>
          </cell>
          <cell r="L106">
            <v>0.15444</v>
          </cell>
          <cell r="M106">
            <v>12672</v>
          </cell>
          <cell r="N106">
            <v>2446.3296</v>
          </cell>
          <cell r="O106">
            <v>0.19305</v>
          </cell>
          <cell r="P106">
            <v>15840</v>
          </cell>
          <cell r="Q106">
            <v>2813.27904</v>
          </cell>
          <cell r="R106">
            <v>0.177606</v>
          </cell>
          <cell r="S106">
            <v>50</v>
          </cell>
        </row>
        <row r="107">
          <cell r="B107">
            <v>744</v>
          </cell>
          <cell r="C107" t="str">
            <v>武侯区科华街药店</v>
          </cell>
          <cell r="D107" t="str">
            <v>城中片区</v>
          </cell>
          <cell r="E107">
            <v>3</v>
          </cell>
          <cell r="F107">
            <v>100</v>
          </cell>
          <cell r="G107">
            <v>18720</v>
          </cell>
          <cell r="H107">
            <v>4015.44</v>
          </cell>
          <cell r="I107">
            <v>0.2145</v>
          </cell>
          <cell r="J107">
            <v>20592</v>
          </cell>
          <cell r="K107">
            <v>3975.2856</v>
          </cell>
          <cell r="L107">
            <v>0.19305</v>
          </cell>
          <cell r="M107">
            <v>12355.2</v>
          </cell>
          <cell r="N107">
            <v>2981.4642</v>
          </cell>
          <cell r="O107">
            <v>0.2413125</v>
          </cell>
          <cell r="P107">
            <v>15444</v>
          </cell>
          <cell r="Q107">
            <v>3428.68383</v>
          </cell>
          <cell r="R107">
            <v>0.2220075</v>
          </cell>
          <cell r="S107">
            <v>50</v>
          </cell>
        </row>
        <row r="108">
          <cell r="B108">
            <v>578</v>
          </cell>
          <cell r="C108" t="str">
            <v>成华区华油路药店</v>
          </cell>
          <cell r="D108" t="str">
            <v>城中片区</v>
          </cell>
          <cell r="E108">
            <v>4</v>
          </cell>
          <cell r="F108">
            <v>100</v>
          </cell>
          <cell r="G108">
            <v>18750</v>
          </cell>
          <cell r="H108">
            <v>4533.75</v>
          </cell>
          <cell r="I108">
            <v>0.2418</v>
          </cell>
          <cell r="J108">
            <v>20625</v>
          </cell>
          <cell r="K108">
            <v>4488.4125</v>
          </cell>
          <cell r="L108">
            <v>0.21762</v>
          </cell>
          <cell r="M108">
            <v>12375</v>
          </cell>
          <cell r="N108">
            <v>3366.309375</v>
          </cell>
          <cell r="O108">
            <v>0.272025</v>
          </cell>
          <cell r="P108">
            <v>15468.75</v>
          </cell>
          <cell r="Q108">
            <v>3871.25578125</v>
          </cell>
          <cell r="R108">
            <v>0.250263</v>
          </cell>
          <cell r="S108">
            <v>50</v>
          </cell>
        </row>
        <row r="109">
          <cell r="B109">
            <v>724</v>
          </cell>
          <cell r="C109" t="str">
            <v>锦江区观音桥街药店</v>
          </cell>
          <cell r="D109" t="str">
            <v>城中片区</v>
          </cell>
          <cell r="E109">
            <v>4</v>
          </cell>
          <cell r="F109">
            <v>100</v>
          </cell>
          <cell r="G109">
            <v>17760</v>
          </cell>
          <cell r="H109">
            <v>4308.2208</v>
          </cell>
          <cell r="I109">
            <v>0.24258</v>
          </cell>
          <cell r="J109">
            <v>19536</v>
          </cell>
          <cell r="K109">
            <v>4265.138592</v>
          </cell>
          <cell r="L109">
            <v>0.218322</v>
          </cell>
          <cell r="M109">
            <v>11721.6</v>
          </cell>
          <cell r="N109">
            <v>3198.853944</v>
          </cell>
          <cell r="O109">
            <v>0.2729025</v>
          </cell>
          <cell r="P109">
            <v>14652</v>
          </cell>
          <cell r="Q109">
            <v>3678.6820356</v>
          </cell>
          <cell r="R109">
            <v>0.2510703</v>
          </cell>
          <cell r="S109">
            <v>50</v>
          </cell>
        </row>
        <row r="110">
          <cell r="B110">
            <v>747</v>
          </cell>
          <cell r="C110" t="str">
            <v>郫县郫筒镇一环路东南段药店</v>
          </cell>
          <cell r="D110" t="str">
            <v>城中片区</v>
          </cell>
          <cell r="E110">
            <v>5</v>
          </cell>
          <cell r="F110">
            <v>100</v>
          </cell>
          <cell r="G110">
            <v>16320</v>
          </cell>
          <cell r="H110">
            <v>3118.752</v>
          </cell>
          <cell r="I110">
            <v>0.1911</v>
          </cell>
          <cell r="J110">
            <v>17952</v>
          </cell>
          <cell r="K110">
            <v>3087.56448</v>
          </cell>
          <cell r="L110">
            <v>0.17199</v>
          </cell>
          <cell r="M110">
            <v>10771.2</v>
          </cell>
          <cell r="N110">
            <v>2315.67336</v>
          </cell>
          <cell r="O110">
            <v>0.2149875</v>
          </cell>
          <cell r="P110">
            <v>13464</v>
          </cell>
          <cell r="Q110">
            <v>2663.024364</v>
          </cell>
          <cell r="R110">
            <v>0.1977885</v>
          </cell>
          <cell r="S110">
            <v>50</v>
          </cell>
        </row>
        <row r="111">
          <cell r="B111">
            <v>114622</v>
          </cell>
          <cell r="C111" t="str">
            <v>东昌路店</v>
          </cell>
          <cell r="D111" t="str">
            <v>城中片区</v>
          </cell>
          <cell r="E111">
            <v>5</v>
          </cell>
          <cell r="F111">
            <v>100</v>
          </cell>
          <cell r="G111">
            <v>15600</v>
          </cell>
          <cell r="H111">
            <v>4256.3664</v>
          </cell>
          <cell r="I111">
            <v>0.272844</v>
          </cell>
          <cell r="J111">
            <v>17160</v>
          </cell>
          <cell r="K111">
            <v>4213.802736</v>
          </cell>
          <cell r="L111">
            <v>0.2455596</v>
          </cell>
          <cell r="M111">
            <v>10296</v>
          </cell>
          <cell r="N111">
            <v>3160.352052</v>
          </cell>
          <cell r="O111">
            <v>0.3069495</v>
          </cell>
          <cell r="P111">
            <v>12870</v>
          </cell>
          <cell r="Q111">
            <v>3634.4048598</v>
          </cell>
          <cell r="R111">
            <v>0.28239354</v>
          </cell>
          <cell r="S111">
            <v>50</v>
          </cell>
        </row>
        <row r="112">
          <cell r="B112">
            <v>598</v>
          </cell>
          <cell r="C112" t="str">
            <v>锦江区水杉街药店</v>
          </cell>
          <cell r="D112" t="str">
            <v>城中片区</v>
          </cell>
          <cell r="E112">
            <v>6</v>
          </cell>
          <cell r="F112">
            <v>100</v>
          </cell>
          <cell r="G112">
            <v>14400</v>
          </cell>
          <cell r="H112">
            <v>3735.7632</v>
          </cell>
          <cell r="I112">
            <v>0.259428</v>
          </cell>
          <cell r="J112">
            <v>15840</v>
          </cell>
          <cell r="K112">
            <v>3698.405568</v>
          </cell>
          <cell r="L112">
            <v>0.2334852</v>
          </cell>
          <cell r="M112">
            <v>9504</v>
          </cell>
          <cell r="N112">
            <v>2773.804176</v>
          </cell>
          <cell r="O112">
            <v>0.2918565</v>
          </cell>
          <cell r="P112">
            <v>11880</v>
          </cell>
          <cell r="Q112">
            <v>3189.8748024</v>
          </cell>
          <cell r="R112">
            <v>0.26850798</v>
          </cell>
          <cell r="S112">
            <v>50</v>
          </cell>
        </row>
        <row r="113">
          <cell r="B113">
            <v>117184</v>
          </cell>
          <cell r="C113" t="str">
            <v>静沙路</v>
          </cell>
          <cell r="D113" t="str">
            <v>城中片区</v>
          </cell>
          <cell r="E113">
            <v>6</v>
          </cell>
          <cell r="F113">
            <v>100</v>
          </cell>
          <cell r="G113">
            <v>13920</v>
          </cell>
          <cell r="H113">
            <v>3583.008</v>
          </cell>
          <cell r="I113">
            <v>0.2574</v>
          </cell>
          <cell r="J113">
            <v>15312</v>
          </cell>
          <cell r="K113">
            <v>3547.17792</v>
          </cell>
          <cell r="L113">
            <v>0.23166</v>
          </cell>
          <cell r="M113">
            <v>9187.2</v>
          </cell>
          <cell r="N113">
            <v>2660.38344</v>
          </cell>
          <cell r="O113">
            <v>0.289575</v>
          </cell>
          <cell r="P113">
            <v>11484</v>
          </cell>
          <cell r="Q113">
            <v>3059.440956</v>
          </cell>
          <cell r="R113">
            <v>0.266409</v>
          </cell>
          <cell r="S113">
            <v>50</v>
          </cell>
        </row>
        <row r="114">
          <cell r="B114">
            <v>103199</v>
          </cell>
          <cell r="C114" t="str">
            <v>西林一街</v>
          </cell>
          <cell r="D114" t="str">
            <v>城中片区</v>
          </cell>
          <cell r="E114">
            <v>7</v>
          </cell>
          <cell r="F114">
            <v>100</v>
          </cell>
          <cell r="G114">
            <v>12720</v>
          </cell>
          <cell r="H114">
            <v>3314.80656</v>
          </cell>
          <cell r="I114">
            <v>0.260598</v>
          </cell>
          <cell r="J114">
            <v>13992</v>
          </cell>
          <cell r="K114">
            <v>3281.6584944</v>
          </cell>
          <cell r="L114">
            <v>0.2345382</v>
          </cell>
          <cell r="M114">
            <v>8395.2</v>
          </cell>
          <cell r="N114">
            <v>2461.2438708</v>
          </cell>
          <cell r="O114">
            <v>0.29317275</v>
          </cell>
          <cell r="P114">
            <v>10494</v>
          </cell>
          <cell r="Q114">
            <v>2830.43045142</v>
          </cell>
          <cell r="R114">
            <v>0.26971893</v>
          </cell>
          <cell r="S114">
            <v>50</v>
          </cell>
        </row>
        <row r="115">
          <cell r="B115">
            <v>572</v>
          </cell>
          <cell r="C115" t="str">
            <v>郫县郫筒镇东大街药店</v>
          </cell>
          <cell r="D115" t="str">
            <v>城中片区</v>
          </cell>
          <cell r="E115">
            <v>7</v>
          </cell>
          <cell r="F115">
            <v>100</v>
          </cell>
          <cell r="G115">
            <v>13000</v>
          </cell>
          <cell r="H115">
            <v>2805.738</v>
          </cell>
          <cell r="I115">
            <v>0.215826</v>
          </cell>
          <cell r="J115">
            <v>14300</v>
          </cell>
          <cell r="K115">
            <v>2777.68062</v>
          </cell>
          <cell r="L115">
            <v>0.1942434</v>
          </cell>
          <cell r="M115">
            <v>8580</v>
          </cell>
          <cell r="N115">
            <v>2083.260465</v>
          </cell>
          <cell r="O115">
            <v>0.24280425</v>
          </cell>
          <cell r="P115">
            <v>10725</v>
          </cell>
          <cell r="Q115">
            <v>2395.74953475</v>
          </cell>
          <cell r="R115">
            <v>0.22337991</v>
          </cell>
          <cell r="S115">
            <v>40</v>
          </cell>
        </row>
        <row r="116">
          <cell r="B116">
            <v>391</v>
          </cell>
          <cell r="C116" t="str">
            <v>金丝街药店</v>
          </cell>
          <cell r="D116" t="str">
            <v>城中片区</v>
          </cell>
          <cell r="E116">
            <v>8</v>
          </cell>
          <cell r="F116">
            <v>100</v>
          </cell>
          <cell r="G116">
            <v>11520</v>
          </cell>
          <cell r="H116">
            <v>3218.64192</v>
          </cell>
          <cell r="I116">
            <v>0.279396</v>
          </cell>
          <cell r="J116">
            <v>12672</v>
          </cell>
          <cell r="K116">
            <v>3186.4555008</v>
          </cell>
          <cell r="L116">
            <v>0.2514564</v>
          </cell>
          <cell r="M116">
            <v>7603.2</v>
          </cell>
          <cell r="N116">
            <v>2389.8416256</v>
          </cell>
          <cell r="O116">
            <v>0.3143205</v>
          </cell>
          <cell r="P116">
            <v>9504</v>
          </cell>
          <cell r="Q116">
            <v>2748.31786944</v>
          </cell>
          <cell r="R116">
            <v>0.28917486</v>
          </cell>
          <cell r="S116">
            <v>40</v>
          </cell>
        </row>
        <row r="117">
          <cell r="B117">
            <v>308</v>
          </cell>
          <cell r="C117" t="str">
            <v>红星店</v>
          </cell>
          <cell r="D117" t="str">
            <v>城中片区</v>
          </cell>
          <cell r="E117">
            <v>8</v>
          </cell>
          <cell r="F117">
            <v>100</v>
          </cell>
          <cell r="G117">
            <v>11040</v>
          </cell>
          <cell r="H117">
            <v>3150.83808</v>
          </cell>
          <cell r="I117">
            <v>0.285402</v>
          </cell>
          <cell r="J117">
            <v>12144</v>
          </cell>
          <cell r="K117">
            <v>3119.3296992</v>
          </cell>
          <cell r="L117">
            <v>0.2568618</v>
          </cell>
          <cell r="M117">
            <v>7286.4</v>
          </cell>
          <cell r="N117">
            <v>2339.4972744</v>
          </cell>
          <cell r="O117">
            <v>0.32107725</v>
          </cell>
          <cell r="P117">
            <v>9108</v>
          </cell>
          <cell r="Q117">
            <v>2690.42186556</v>
          </cell>
          <cell r="R117">
            <v>0.29539107</v>
          </cell>
          <cell r="S117">
            <v>40</v>
          </cell>
        </row>
        <row r="118">
          <cell r="B118">
            <v>113008</v>
          </cell>
          <cell r="C118" t="str">
            <v>尚锦路店</v>
          </cell>
          <cell r="D118" t="str">
            <v>城中片区</v>
          </cell>
          <cell r="E118">
            <v>9</v>
          </cell>
          <cell r="F118">
            <v>100</v>
          </cell>
          <cell r="G118">
            <v>10080</v>
          </cell>
          <cell r="H118">
            <v>1965.6</v>
          </cell>
          <cell r="I118">
            <v>0.195</v>
          </cell>
          <cell r="J118">
            <v>11088</v>
          </cell>
          <cell r="K118">
            <v>1945.944</v>
          </cell>
          <cell r="L118">
            <v>0.1755</v>
          </cell>
          <cell r="M118">
            <v>6652.8</v>
          </cell>
          <cell r="N118">
            <v>1459.458</v>
          </cell>
          <cell r="O118">
            <v>0.219375</v>
          </cell>
          <cell r="P118">
            <v>8316</v>
          </cell>
          <cell r="Q118">
            <v>1678.3767</v>
          </cell>
          <cell r="R118">
            <v>0.201825</v>
          </cell>
          <cell r="S118">
            <v>40</v>
          </cell>
        </row>
        <row r="119">
          <cell r="B119">
            <v>116482</v>
          </cell>
          <cell r="C119" t="str">
            <v>宏济路</v>
          </cell>
          <cell r="D119" t="str">
            <v>城中片区</v>
          </cell>
          <cell r="E119">
            <v>9</v>
          </cell>
          <cell r="F119">
            <v>100</v>
          </cell>
          <cell r="G119">
            <v>9600</v>
          </cell>
          <cell r="H119">
            <v>2295.072</v>
          </cell>
          <cell r="I119">
            <v>0.23907</v>
          </cell>
          <cell r="J119">
            <v>10560</v>
          </cell>
          <cell r="K119">
            <v>2272.12128</v>
          </cell>
          <cell r="L119">
            <v>0.215163</v>
          </cell>
          <cell r="M119">
            <v>6336</v>
          </cell>
          <cell r="N119">
            <v>1704.09096</v>
          </cell>
          <cell r="O119">
            <v>0.26895375</v>
          </cell>
          <cell r="P119">
            <v>7920</v>
          </cell>
          <cell r="Q119">
            <v>1959.704604</v>
          </cell>
          <cell r="R119">
            <v>0.24743745</v>
          </cell>
          <cell r="S119">
            <v>40</v>
          </cell>
        </row>
        <row r="120">
          <cell r="B120">
            <v>723</v>
          </cell>
          <cell r="C120" t="str">
            <v>锦江区柳翠路药店</v>
          </cell>
          <cell r="D120" t="str">
            <v>城中片区</v>
          </cell>
          <cell r="E120">
            <v>10</v>
          </cell>
          <cell r="F120">
            <v>100</v>
          </cell>
          <cell r="G120">
            <v>10140</v>
          </cell>
          <cell r="H120">
            <v>2338.75044</v>
          </cell>
          <cell r="I120">
            <v>0.230646</v>
          </cell>
          <cell r="J120">
            <v>11154</v>
          </cell>
          <cell r="K120">
            <v>2315.3629356</v>
          </cell>
          <cell r="L120">
            <v>0.2075814</v>
          </cell>
          <cell r="M120">
            <v>6692.4</v>
          </cell>
          <cell r="N120">
            <v>1736.5222017</v>
          </cell>
          <cell r="O120">
            <v>0.25947675</v>
          </cell>
          <cell r="P120">
            <v>8365.5</v>
          </cell>
          <cell r="Q120">
            <v>1997.000531955</v>
          </cell>
          <cell r="R120">
            <v>0.23871861</v>
          </cell>
          <cell r="S120">
            <v>40</v>
          </cell>
        </row>
        <row r="121">
          <cell r="B121">
            <v>113299</v>
          </cell>
          <cell r="C121" t="str">
            <v>倪家桥</v>
          </cell>
          <cell r="D121" t="str">
            <v>城中片区</v>
          </cell>
          <cell r="E121">
            <v>10</v>
          </cell>
          <cell r="F121">
            <v>100</v>
          </cell>
          <cell r="G121">
            <v>9120</v>
          </cell>
          <cell r="H121">
            <v>2013.1488</v>
          </cell>
          <cell r="I121">
            <v>0.22074</v>
          </cell>
          <cell r="J121">
            <v>10032</v>
          </cell>
          <cell r="K121">
            <v>1993.017312</v>
          </cell>
          <cell r="L121">
            <v>0.198666</v>
          </cell>
          <cell r="M121">
            <v>6019.2</v>
          </cell>
          <cell r="N121">
            <v>1494.762984</v>
          </cell>
          <cell r="O121">
            <v>0.2483325</v>
          </cell>
          <cell r="P121">
            <v>7524</v>
          </cell>
          <cell r="Q121">
            <v>1718.9774316</v>
          </cell>
          <cell r="R121">
            <v>0.2284659</v>
          </cell>
          <cell r="S121">
            <v>40</v>
          </cell>
        </row>
        <row r="122">
          <cell r="B122">
            <v>102479</v>
          </cell>
          <cell r="C122" t="str">
            <v>锦江区劼人路药店</v>
          </cell>
          <cell r="D122" t="str">
            <v>城中片区</v>
          </cell>
          <cell r="E122">
            <v>11</v>
          </cell>
          <cell r="F122">
            <v>100</v>
          </cell>
          <cell r="G122">
            <v>9120</v>
          </cell>
          <cell r="H122">
            <v>2528.17344</v>
          </cell>
          <cell r="I122">
            <v>0.277212</v>
          </cell>
          <cell r="J122">
            <v>10032</v>
          </cell>
          <cell r="K122">
            <v>2502.8917056</v>
          </cell>
          <cell r="L122">
            <v>0.2494908</v>
          </cell>
          <cell r="M122">
            <v>6019.2</v>
          </cell>
          <cell r="N122">
            <v>1877.1687792</v>
          </cell>
          <cell r="O122">
            <v>0.3118635</v>
          </cell>
          <cell r="P122">
            <v>7524</v>
          </cell>
          <cell r="Q122">
            <v>2158.74409608</v>
          </cell>
          <cell r="R122">
            <v>0.28691442</v>
          </cell>
          <cell r="S122">
            <v>40</v>
          </cell>
        </row>
        <row r="123">
          <cell r="B123">
            <v>119262</v>
          </cell>
          <cell r="C123" t="str">
            <v>驷马桥店</v>
          </cell>
          <cell r="D123" t="str">
            <v>城中片区</v>
          </cell>
          <cell r="E123">
            <v>11</v>
          </cell>
          <cell r="F123">
            <v>100</v>
          </cell>
          <cell r="G123">
            <v>6720</v>
          </cell>
          <cell r="H123">
            <v>1362.816</v>
          </cell>
          <cell r="I123">
            <v>0.2028</v>
          </cell>
          <cell r="J123">
            <v>7392</v>
          </cell>
          <cell r="K123">
            <v>1349.18784</v>
          </cell>
          <cell r="L123">
            <v>0.18252</v>
          </cell>
          <cell r="M123">
            <v>4435.2</v>
          </cell>
          <cell r="N123">
            <v>1011.89088</v>
          </cell>
          <cell r="O123">
            <v>0.22815</v>
          </cell>
          <cell r="P123">
            <v>5544</v>
          </cell>
          <cell r="Q123">
            <v>1163.674512</v>
          </cell>
          <cell r="R123">
            <v>0.209898</v>
          </cell>
          <cell r="S123">
            <v>35</v>
          </cell>
        </row>
        <row r="124">
          <cell r="B124">
            <v>128640</v>
          </cell>
          <cell r="C124" t="str">
            <v>红高东路</v>
          </cell>
          <cell r="D124" t="str">
            <v>城中片区</v>
          </cell>
          <cell r="E124">
            <v>12</v>
          </cell>
          <cell r="F124">
            <v>50</v>
          </cell>
          <cell r="G124">
            <v>4800</v>
          </cell>
          <cell r="H124">
            <v>936</v>
          </cell>
          <cell r="I124">
            <v>0.195</v>
          </cell>
          <cell r="J124">
            <v>5280</v>
          </cell>
          <cell r="K124">
            <v>926.64</v>
          </cell>
          <cell r="L124">
            <v>0.1755</v>
          </cell>
          <cell r="M124">
            <v>3168</v>
          </cell>
          <cell r="N124">
            <v>694.98</v>
          </cell>
          <cell r="O124">
            <v>0.219375</v>
          </cell>
          <cell r="P124">
            <v>3960</v>
          </cell>
          <cell r="Q124">
            <v>799.227</v>
          </cell>
          <cell r="R124">
            <v>0.201825</v>
          </cell>
          <cell r="S124">
            <v>30</v>
          </cell>
        </row>
        <row r="125">
          <cell r="B125">
            <v>341</v>
          </cell>
          <cell r="C125" t="str">
            <v>邛崃中心药店</v>
          </cell>
          <cell r="D125" t="str">
            <v>城郊一片</v>
          </cell>
          <cell r="E125">
            <v>1</v>
          </cell>
          <cell r="F125">
            <v>150</v>
          </cell>
          <cell r="G125">
            <v>27500</v>
          </cell>
          <cell r="H125">
            <v>6724.575</v>
          </cell>
          <cell r="I125">
            <v>0.24453</v>
          </cell>
          <cell r="J125">
            <v>30250</v>
          </cell>
          <cell r="K125">
            <v>6657.32925</v>
          </cell>
          <cell r="L125">
            <v>0.220077</v>
          </cell>
          <cell r="M125">
            <v>18150</v>
          </cell>
          <cell r="N125">
            <v>4992.9969375</v>
          </cell>
          <cell r="O125">
            <v>0.27509625</v>
          </cell>
          <cell r="P125">
            <v>22687.5</v>
          </cell>
          <cell r="Q125">
            <v>5741.946478125</v>
          </cell>
          <cell r="R125">
            <v>0.25308855</v>
          </cell>
          <cell r="S125">
            <v>60</v>
          </cell>
        </row>
        <row r="126">
          <cell r="B126">
            <v>111400</v>
          </cell>
          <cell r="C126" t="str">
            <v>杏林路</v>
          </cell>
          <cell r="D126" t="str">
            <v>城郊一片</v>
          </cell>
          <cell r="E126">
            <v>1</v>
          </cell>
          <cell r="F126">
            <v>150</v>
          </cell>
          <cell r="G126">
            <v>18500</v>
          </cell>
          <cell r="H126">
            <v>3053.388</v>
          </cell>
          <cell r="I126">
            <v>0.165048</v>
          </cell>
          <cell r="J126">
            <v>20350</v>
          </cell>
          <cell r="K126">
            <v>3022.85412</v>
          </cell>
          <cell r="L126">
            <v>0.1485432</v>
          </cell>
          <cell r="M126">
            <v>12210</v>
          </cell>
          <cell r="N126">
            <v>2267.14059</v>
          </cell>
          <cell r="O126">
            <v>0.185679</v>
          </cell>
          <cell r="P126">
            <v>15262.5</v>
          </cell>
          <cell r="Q126">
            <v>2607.2116785</v>
          </cell>
          <cell r="R126">
            <v>0.17082468</v>
          </cell>
          <cell r="S126">
            <v>60</v>
          </cell>
        </row>
        <row r="127">
          <cell r="B127">
            <v>746</v>
          </cell>
          <cell r="C127" t="str">
            <v>大邑县晋原镇内蒙古大道桃源药店</v>
          </cell>
          <cell r="D127" t="str">
            <v>城郊一片</v>
          </cell>
          <cell r="E127">
            <v>2</v>
          </cell>
          <cell r="F127">
            <v>100</v>
          </cell>
          <cell r="G127">
            <v>16000</v>
          </cell>
          <cell r="H127">
            <v>3933.696</v>
          </cell>
          <cell r="I127">
            <v>0.245856</v>
          </cell>
          <cell r="J127">
            <v>17600</v>
          </cell>
          <cell r="K127">
            <v>3894.35904</v>
          </cell>
          <cell r="L127">
            <v>0.2212704</v>
          </cell>
          <cell r="M127">
            <v>10560</v>
          </cell>
          <cell r="N127">
            <v>2920.76928</v>
          </cell>
          <cell r="O127">
            <v>0.276588</v>
          </cell>
          <cell r="P127">
            <v>13200</v>
          </cell>
          <cell r="Q127">
            <v>3358.884672</v>
          </cell>
          <cell r="R127">
            <v>0.25446096</v>
          </cell>
          <cell r="S127">
            <v>50</v>
          </cell>
        </row>
        <row r="128">
          <cell r="B128">
            <v>721</v>
          </cell>
          <cell r="C128" t="str">
            <v>邛崃市临邛镇洪川小区药店</v>
          </cell>
          <cell r="D128" t="str">
            <v>城郊一片</v>
          </cell>
          <cell r="E128">
            <v>2</v>
          </cell>
          <cell r="F128">
            <v>100</v>
          </cell>
          <cell r="G128">
            <v>13500</v>
          </cell>
          <cell r="H128">
            <v>3424.356</v>
          </cell>
          <cell r="I128">
            <v>0.253656</v>
          </cell>
          <cell r="J128">
            <v>14850</v>
          </cell>
          <cell r="K128">
            <v>3390.11244</v>
          </cell>
          <cell r="L128">
            <v>0.2282904</v>
          </cell>
          <cell r="M128">
            <v>8910</v>
          </cell>
          <cell r="N128">
            <v>2542.58433</v>
          </cell>
          <cell r="O128">
            <v>0.285363</v>
          </cell>
          <cell r="P128">
            <v>11137.5</v>
          </cell>
          <cell r="Q128">
            <v>2923.9719795</v>
          </cell>
          <cell r="R128">
            <v>0.26253396</v>
          </cell>
          <cell r="S128">
            <v>50</v>
          </cell>
        </row>
        <row r="129">
          <cell r="B129">
            <v>717</v>
          </cell>
          <cell r="C129" t="str">
            <v>大邑县晋原镇通达东路五段药店</v>
          </cell>
          <cell r="D129" t="str">
            <v>城郊一片</v>
          </cell>
          <cell r="E129">
            <v>3</v>
          </cell>
          <cell r="F129">
            <v>100</v>
          </cell>
          <cell r="G129">
            <v>13250</v>
          </cell>
          <cell r="H129">
            <v>3422.952</v>
          </cell>
          <cell r="I129">
            <v>0.258336</v>
          </cell>
          <cell r="J129">
            <v>14575</v>
          </cell>
          <cell r="K129">
            <v>3388.72248</v>
          </cell>
          <cell r="L129">
            <v>0.2325024</v>
          </cell>
          <cell r="M129">
            <v>8745</v>
          </cell>
          <cell r="N129">
            <v>2541.54186</v>
          </cell>
          <cell r="O129">
            <v>0.290628</v>
          </cell>
          <cell r="P129">
            <v>10931.25</v>
          </cell>
          <cell r="Q129">
            <v>2922.773139</v>
          </cell>
          <cell r="R129">
            <v>0.26737776</v>
          </cell>
          <cell r="S129">
            <v>50</v>
          </cell>
        </row>
        <row r="130">
          <cell r="B130">
            <v>716</v>
          </cell>
          <cell r="C130" t="str">
            <v>大邑县沙渠镇方圆路药店</v>
          </cell>
          <cell r="D130" t="str">
            <v>城郊一片</v>
          </cell>
          <cell r="E130">
            <v>3</v>
          </cell>
          <cell r="F130">
            <v>100</v>
          </cell>
          <cell r="G130">
            <v>13000</v>
          </cell>
          <cell r="H130">
            <v>3411.096</v>
          </cell>
          <cell r="I130">
            <v>0.262392</v>
          </cell>
          <cell r="J130">
            <v>14300</v>
          </cell>
          <cell r="K130">
            <v>3376.98504</v>
          </cell>
          <cell r="L130">
            <v>0.2361528</v>
          </cell>
          <cell r="M130">
            <v>8580</v>
          </cell>
          <cell r="N130">
            <v>2532.73878</v>
          </cell>
          <cell r="O130">
            <v>0.295191</v>
          </cell>
          <cell r="P130">
            <v>10725</v>
          </cell>
          <cell r="Q130">
            <v>2912.649597</v>
          </cell>
          <cell r="R130">
            <v>0.27157572</v>
          </cell>
          <cell r="S130">
            <v>50</v>
          </cell>
        </row>
        <row r="131">
          <cell r="B131">
            <v>107728</v>
          </cell>
          <cell r="C131" t="str">
            <v>大邑县晋原镇北街药店</v>
          </cell>
          <cell r="D131" t="str">
            <v>城郊一片</v>
          </cell>
          <cell r="E131">
            <v>4</v>
          </cell>
          <cell r="F131">
            <v>100</v>
          </cell>
          <cell r="G131">
            <v>12000</v>
          </cell>
          <cell r="H131">
            <v>2622.672</v>
          </cell>
          <cell r="I131">
            <v>0.218556</v>
          </cell>
          <cell r="J131">
            <v>13200</v>
          </cell>
          <cell r="K131">
            <v>2596.44528</v>
          </cell>
          <cell r="L131">
            <v>0.1967004</v>
          </cell>
          <cell r="M131">
            <v>7920</v>
          </cell>
          <cell r="N131">
            <v>1947.33396</v>
          </cell>
          <cell r="O131">
            <v>0.2458755</v>
          </cell>
          <cell r="P131">
            <v>9900</v>
          </cell>
          <cell r="Q131">
            <v>2239.434054</v>
          </cell>
          <cell r="R131">
            <v>0.22620546</v>
          </cell>
          <cell r="S131">
            <v>50</v>
          </cell>
        </row>
        <row r="132">
          <cell r="B132">
            <v>539</v>
          </cell>
          <cell r="C132" t="str">
            <v>大邑县晋原镇子龙路店</v>
          </cell>
          <cell r="D132" t="str">
            <v>城郊一片</v>
          </cell>
          <cell r="E132">
            <v>4</v>
          </cell>
          <cell r="F132">
            <v>100</v>
          </cell>
          <cell r="G132">
            <v>12190</v>
          </cell>
          <cell r="H132">
            <v>2640.42714</v>
          </cell>
          <cell r="I132">
            <v>0.216606</v>
          </cell>
          <cell r="J132">
            <v>13409</v>
          </cell>
          <cell r="K132">
            <v>2614.0228686</v>
          </cell>
          <cell r="L132">
            <v>0.1949454</v>
          </cell>
          <cell r="M132">
            <v>8045.4</v>
          </cell>
          <cell r="N132">
            <v>1960.51715145</v>
          </cell>
          <cell r="O132">
            <v>0.24368175</v>
          </cell>
          <cell r="P132">
            <v>10056.75</v>
          </cell>
          <cell r="Q132">
            <v>2254.5947241675</v>
          </cell>
          <cell r="R132">
            <v>0.22418721</v>
          </cell>
          <cell r="S132">
            <v>50</v>
          </cell>
        </row>
        <row r="133">
          <cell r="B133">
            <v>748</v>
          </cell>
          <cell r="C133" t="str">
            <v>大邑县晋原镇东街药店</v>
          </cell>
          <cell r="D133" t="str">
            <v>城郊一片</v>
          </cell>
          <cell r="E133">
            <v>5</v>
          </cell>
          <cell r="F133">
            <v>100</v>
          </cell>
          <cell r="G133">
            <v>12190</v>
          </cell>
          <cell r="H133">
            <v>3151.9683</v>
          </cell>
          <cell r="I133">
            <v>0.25857</v>
          </cell>
          <cell r="J133">
            <v>13409</v>
          </cell>
          <cell r="K133">
            <v>3120.448617</v>
          </cell>
          <cell r="L133">
            <v>0.232713</v>
          </cell>
          <cell r="M133">
            <v>8045.4</v>
          </cell>
          <cell r="N133">
            <v>2340.33646275</v>
          </cell>
          <cell r="O133">
            <v>0.29089125</v>
          </cell>
          <cell r="P133">
            <v>10056.75</v>
          </cell>
          <cell r="Q133">
            <v>2691.3869321625</v>
          </cell>
          <cell r="R133">
            <v>0.26761995</v>
          </cell>
          <cell r="S133">
            <v>40</v>
          </cell>
        </row>
        <row r="134">
          <cell r="B134">
            <v>594</v>
          </cell>
          <cell r="C134" t="str">
            <v>大邑县安仁镇千禧街药店</v>
          </cell>
          <cell r="D134" t="str">
            <v>城郊一片</v>
          </cell>
          <cell r="E134">
            <v>5</v>
          </cell>
          <cell r="F134">
            <v>100</v>
          </cell>
          <cell r="G134">
            <v>11395</v>
          </cell>
          <cell r="H134">
            <v>2841.52557</v>
          </cell>
          <cell r="I134">
            <v>0.249366</v>
          </cell>
          <cell r="J134">
            <v>12534.5</v>
          </cell>
          <cell r="K134">
            <v>2813.1103143</v>
          </cell>
          <cell r="L134">
            <v>0.2244294</v>
          </cell>
          <cell r="M134">
            <v>7520.7</v>
          </cell>
          <cell r="N134">
            <v>2109.832735725</v>
          </cell>
          <cell r="O134">
            <v>0.28053675</v>
          </cell>
          <cell r="P134">
            <v>9400.875</v>
          </cell>
          <cell r="Q134">
            <v>2426.30764608375</v>
          </cell>
          <cell r="R134">
            <v>0.25809381</v>
          </cell>
          <cell r="S134">
            <v>40</v>
          </cell>
        </row>
        <row r="135">
          <cell r="B135">
            <v>102564</v>
          </cell>
          <cell r="C135" t="str">
            <v>邛崃翠荫街</v>
          </cell>
          <cell r="D135" t="str">
            <v>城郊一片</v>
          </cell>
          <cell r="E135">
            <v>6</v>
          </cell>
          <cell r="F135">
            <v>100</v>
          </cell>
          <cell r="G135">
            <v>10865</v>
          </cell>
          <cell r="H135">
            <v>2544.10494</v>
          </cell>
          <cell r="I135">
            <v>0.234156</v>
          </cell>
          <cell r="J135">
            <v>11951.5</v>
          </cell>
          <cell r="K135">
            <v>2518.6638906</v>
          </cell>
          <cell r="L135">
            <v>0.2107404</v>
          </cell>
          <cell r="M135">
            <v>7170.9</v>
          </cell>
          <cell r="N135">
            <v>1888.99791795</v>
          </cell>
          <cell r="O135">
            <v>0.2634255</v>
          </cell>
          <cell r="P135">
            <v>8963.625</v>
          </cell>
          <cell r="Q135">
            <v>2172.3476056425</v>
          </cell>
          <cell r="R135">
            <v>0.24235146</v>
          </cell>
          <cell r="S135">
            <v>40</v>
          </cell>
        </row>
        <row r="136">
          <cell r="B136">
            <v>720</v>
          </cell>
          <cell r="C136" t="str">
            <v>大邑县新场镇文昌街药店</v>
          </cell>
          <cell r="D136" t="str">
            <v>城郊一片</v>
          </cell>
          <cell r="E136">
            <v>6</v>
          </cell>
          <cell r="F136">
            <v>100</v>
          </cell>
          <cell r="G136">
            <v>10335</v>
          </cell>
          <cell r="H136">
            <v>2520.76851</v>
          </cell>
          <cell r="I136">
            <v>0.243906</v>
          </cell>
          <cell r="J136">
            <v>11368.5</v>
          </cell>
          <cell r="K136">
            <v>2495.5608249</v>
          </cell>
          <cell r="L136">
            <v>0.2195154</v>
          </cell>
          <cell r="M136">
            <v>6821.1</v>
          </cell>
          <cell r="N136">
            <v>1871.670618675</v>
          </cell>
          <cell r="O136">
            <v>0.27439425</v>
          </cell>
          <cell r="P136">
            <v>8526.375</v>
          </cell>
          <cell r="Q136">
            <v>2152.42121147625</v>
          </cell>
          <cell r="R136">
            <v>0.25244271</v>
          </cell>
          <cell r="S136">
            <v>40</v>
          </cell>
        </row>
        <row r="137">
          <cell r="B137">
            <v>549</v>
          </cell>
          <cell r="C137" t="str">
            <v>大邑县晋源镇东壕沟段药店</v>
          </cell>
          <cell r="D137" t="str">
            <v>城郊一片</v>
          </cell>
          <cell r="E137">
            <v>7</v>
          </cell>
          <cell r="F137">
            <v>100</v>
          </cell>
          <cell r="G137">
            <v>10070</v>
          </cell>
          <cell r="H137">
            <v>2306.11056</v>
          </cell>
          <cell r="I137">
            <v>0.229008</v>
          </cell>
          <cell r="J137">
            <v>11077</v>
          </cell>
          <cell r="K137">
            <v>2283.0494544</v>
          </cell>
          <cell r="L137">
            <v>0.2061072</v>
          </cell>
          <cell r="M137">
            <v>6646.2</v>
          </cell>
          <cell r="N137">
            <v>1712.2870908</v>
          </cell>
          <cell r="O137">
            <v>0.257634</v>
          </cell>
          <cell r="P137">
            <v>8307.75</v>
          </cell>
          <cell r="Q137">
            <v>1969.13015442</v>
          </cell>
          <cell r="R137">
            <v>0.23702328</v>
          </cell>
          <cell r="S137">
            <v>40</v>
          </cell>
        </row>
        <row r="138">
          <cell r="B138">
            <v>732</v>
          </cell>
          <cell r="C138" t="str">
            <v>邛崃市羊安镇永康大道药店</v>
          </cell>
          <cell r="D138" t="str">
            <v>城郊一片</v>
          </cell>
          <cell r="E138">
            <v>7</v>
          </cell>
          <cell r="F138">
            <v>100</v>
          </cell>
          <cell r="G138">
            <v>9275</v>
          </cell>
          <cell r="H138">
            <v>2209.4163</v>
          </cell>
          <cell r="I138">
            <v>0.238212</v>
          </cell>
          <cell r="J138">
            <v>10202.5</v>
          </cell>
          <cell r="K138">
            <v>2187.322137</v>
          </cell>
          <cell r="L138">
            <v>0.2143908</v>
          </cell>
          <cell r="M138">
            <v>6121.5</v>
          </cell>
          <cell r="N138">
            <v>1640.49160275</v>
          </cell>
          <cell r="O138">
            <v>0.2679885</v>
          </cell>
          <cell r="P138">
            <v>7651.875</v>
          </cell>
          <cell r="Q138">
            <v>1886.5653431625</v>
          </cell>
          <cell r="R138">
            <v>0.24654942</v>
          </cell>
          <cell r="S138">
            <v>40</v>
          </cell>
        </row>
        <row r="139">
          <cell r="B139">
            <v>104533</v>
          </cell>
          <cell r="C139" t="str">
            <v>潘家街店</v>
          </cell>
          <cell r="D139" t="str">
            <v>城郊一片</v>
          </cell>
          <cell r="E139">
            <v>8</v>
          </cell>
          <cell r="F139">
            <v>100</v>
          </cell>
          <cell r="G139">
            <v>9010</v>
          </cell>
          <cell r="H139">
            <v>2366.26026</v>
          </cell>
          <cell r="I139">
            <v>0.262626</v>
          </cell>
          <cell r="J139">
            <v>9911</v>
          </cell>
          <cell r="K139">
            <v>2342.5976574</v>
          </cell>
          <cell r="L139">
            <v>0.2363634</v>
          </cell>
          <cell r="M139">
            <v>5946.6</v>
          </cell>
          <cell r="N139">
            <v>1756.94824305</v>
          </cell>
          <cell r="O139">
            <v>0.29545425</v>
          </cell>
          <cell r="P139">
            <v>7433.25</v>
          </cell>
          <cell r="Q139">
            <v>2020.4904795075</v>
          </cell>
          <cell r="R139">
            <v>0.27181791</v>
          </cell>
          <cell r="S139">
            <v>35</v>
          </cell>
        </row>
        <row r="140">
          <cell r="B140">
            <v>117923</v>
          </cell>
          <cell r="C140" t="str">
            <v>观音阁店</v>
          </cell>
          <cell r="D140" t="str">
            <v>城郊一片</v>
          </cell>
          <cell r="E140">
            <v>8</v>
          </cell>
          <cell r="F140">
            <v>100</v>
          </cell>
          <cell r="G140">
            <v>7420</v>
          </cell>
          <cell r="H140">
            <v>1791.84096</v>
          </cell>
          <cell r="I140">
            <v>0.241488</v>
          </cell>
          <cell r="J140">
            <v>8162</v>
          </cell>
          <cell r="K140">
            <v>1773.9225504</v>
          </cell>
          <cell r="L140">
            <v>0.2173392</v>
          </cell>
          <cell r="M140">
            <v>4897.2</v>
          </cell>
          <cell r="N140">
            <v>1330.4419128</v>
          </cell>
          <cell r="O140">
            <v>0.271674</v>
          </cell>
          <cell r="P140">
            <v>6121.5</v>
          </cell>
          <cell r="Q140">
            <v>1530.00819972</v>
          </cell>
          <cell r="R140">
            <v>0.24994008</v>
          </cell>
          <cell r="S140">
            <v>35</v>
          </cell>
        </row>
        <row r="141">
          <cell r="B141">
            <v>117637</v>
          </cell>
          <cell r="C141" t="str">
            <v>金巷西街店</v>
          </cell>
          <cell r="D141" t="str">
            <v>城郊一片</v>
          </cell>
          <cell r="E141">
            <v>8</v>
          </cell>
          <cell r="F141">
            <v>100</v>
          </cell>
          <cell r="G141">
            <v>7420</v>
          </cell>
          <cell r="H141">
            <v>1728.17736</v>
          </cell>
          <cell r="I141">
            <v>0.232908</v>
          </cell>
          <cell r="J141">
            <v>8162</v>
          </cell>
          <cell r="K141">
            <v>1710.8955864</v>
          </cell>
          <cell r="L141">
            <v>0.2096172</v>
          </cell>
          <cell r="M141">
            <v>4897.2</v>
          </cell>
          <cell r="N141">
            <v>1283.1716898</v>
          </cell>
          <cell r="O141">
            <v>0.2620215</v>
          </cell>
          <cell r="P141">
            <v>6121.5</v>
          </cell>
          <cell r="Q141">
            <v>1475.64744327</v>
          </cell>
          <cell r="R141">
            <v>0.24105978</v>
          </cell>
          <cell r="S141">
            <v>35</v>
          </cell>
        </row>
        <row r="142">
          <cell r="B142">
            <v>123007</v>
          </cell>
          <cell r="C142" t="str">
            <v>元通大道店</v>
          </cell>
          <cell r="D142" t="str">
            <v>城郊一片</v>
          </cell>
          <cell r="E142">
            <v>9</v>
          </cell>
          <cell r="F142">
            <v>50</v>
          </cell>
          <cell r="G142">
            <v>6360</v>
          </cell>
          <cell r="H142">
            <v>1488.24</v>
          </cell>
          <cell r="I142">
            <v>0.234</v>
          </cell>
          <cell r="J142">
            <v>6996</v>
          </cell>
          <cell r="K142">
            <v>1473.3576</v>
          </cell>
          <cell r="L142">
            <v>0.2106</v>
          </cell>
          <cell r="M142">
            <v>4197.6</v>
          </cell>
          <cell r="N142">
            <v>1105.0182</v>
          </cell>
          <cell r="O142">
            <v>0.26325</v>
          </cell>
          <cell r="P142">
            <v>5247</v>
          </cell>
          <cell r="Q142">
            <v>1270.77093</v>
          </cell>
          <cell r="R142">
            <v>0.24219</v>
          </cell>
          <cell r="S142">
            <v>35</v>
          </cell>
        </row>
        <row r="143">
          <cell r="B143">
            <v>591</v>
          </cell>
          <cell r="C143" t="str">
            <v>邛崃市临邛镇凤凰大道药店</v>
          </cell>
          <cell r="D143" t="str">
            <v>城郊一片</v>
          </cell>
          <cell r="E143">
            <v>9</v>
          </cell>
          <cell r="F143">
            <v>50</v>
          </cell>
          <cell r="G143">
            <v>4500</v>
          </cell>
          <cell r="H143">
            <v>995.085</v>
          </cell>
          <cell r="I143">
            <v>0.22113</v>
          </cell>
          <cell r="J143">
            <v>4950</v>
          </cell>
          <cell r="K143">
            <v>985.13415</v>
          </cell>
          <cell r="L143">
            <v>0.199017</v>
          </cell>
          <cell r="M143">
            <v>2970</v>
          </cell>
          <cell r="N143">
            <v>738.8506125</v>
          </cell>
          <cell r="O143">
            <v>0.24877125</v>
          </cell>
          <cell r="P143">
            <v>3712.5</v>
          </cell>
          <cell r="Q143">
            <v>849.678204375</v>
          </cell>
          <cell r="R143">
            <v>0.22886955</v>
          </cell>
          <cell r="S143">
            <v>35</v>
          </cell>
        </row>
        <row r="144">
          <cell r="B144">
            <v>122686</v>
          </cell>
          <cell r="C144" t="str">
            <v>大邑蜀望路店</v>
          </cell>
          <cell r="D144" t="str">
            <v>城郊一片</v>
          </cell>
          <cell r="E144">
            <v>10</v>
          </cell>
          <cell r="F144">
            <v>50</v>
          </cell>
          <cell r="G144">
            <v>4500</v>
          </cell>
          <cell r="H144">
            <v>1017.9</v>
          </cell>
          <cell r="I144">
            <v>0.2262</v>
          </cell>
          <cell r="J144">
            <v>4950</v>
          </cell>
          <cell r="K144">
            <v>1007.721</v>
          </cell>
          <cell r="L144">
            <v>0.20358</v>
          </cell>
          <cell r="M144">
            <v>2970</v>
          </cell>
          <cell r="N144">
            <v>755.79075</v>
          </cell>
          <cell r="O144">
            <v>0.254475</v>
          </cell>
          <cell r="P144">
            <v>3712.5</v>
          </cell>
          <cell r="Q144">
            <v>869.1593625</v>
          </cell>
          <cell r="R144">
            <v>0.234117</v>
          </cell>
          <cell r="S144">
            <v>35</v>
          </cell>
        </row>
        <row r="145">
          <cell r="B145">
            <v>122718</v>
          </cell>
          <cell r="C145" t="str">
            <v>大邑南街店</v>
          </cell>
          <cell r="D145" t="str">
            <v>城郊一片</v>
          </cell>
          <cell r="E145">
            <v>10</v>
          </cell>
          <cell r="F145">
            <v>50</v>
          </cell>
          <cell r="G145">
            <v>4500</v>
          </cell>
          <cell r="H145">
            <v>912.6</v>
          </cell>
          <cell r="I145">
            <v>0.2028</v>
          </cell>
          <cell r="J145">
            <v>4950</v>
          </cell>
          <cell r="K145">
            <v>903.474</v>
          </cell>
          <cell r="L145">
            <v>0.18252</v>
          </cell>
          <cell r="M145">
            <v>2970</v>
          </cell>
          <cell r="N145">
            <v>677.6055</v>
          </cell>
          <cell r="O145">
            <v>0.22815</v>
          </cell>
          <cell r="P145">
            <v>3712.5</v>
          </cell>
          <cell r="Q145">
            <v>779.246325</v>
          </cell>
          <cell r="R145">
            <v>0.209898</v>
          </cell>
          <cell r="S145">
            <v>30</v>
          </cell>
        </row>
        <row r="146">
          <cell r="B146" t="str">
            <v>合计</v>
          </cell>
        </row>
        <row r="146">
          <cell r="F146">
            <v>16450</v>
          </cell>
          <cell r="G146">
            <v>2204440</v>
          </cell>
          <cell r="H146">
            <v>491320.06432</v>
          </cell>
          <cell r="I146">
            <v>0.222877494656239</v>
          </cell>
          <cell r="J146">
            <v>2424884</v>
          </cell>
          <cell r="K146">
            <v>486406.8636768</v>
          </cell>
          <cell r="L146">
            <v>0.200589745190615</v>
          </cell>
          <cell r="M146">
            <v>1454930.4</v>
          </cell>
          <cell r="N146">
            <v>364805.1477576</v>
          </cell>
          <cell r="O146">
            <v>0.250737181488269</v>
          </cell>
          <cell r="P146">
            <v>1818663</v>
          </cell>
          <cell r="Q146">
            <v>419525.91992124</v>
          </cell>
          <cell r="R146">
            <v>0.230678206969208</v>
          </cell>
          <cell r="S146">
            <v>6500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正式员工人数"/>
      <sheetName val="Sheet1"/>
      <sheetName val="Sheet4"/>
      <sheetName val="店长"/>
    </sheetNames>
    <sheetDataSet>
      <sheetData sheetId="0"/>
      <sheetData sheetId="1"/>
      <sheetData sheetId="2"/>
      <sheetData sheetId="3">
        <row r="1">
          <cell r="D1" t="str">
            <v>门店ID</v>
          </cell>
          <cell r="E1" t="str">
            <v>姓名</v>
          </cell>
        </row>
        <row r="2">
          <cell r="D2">
            <v>307</v>
          </cell>
          <cell r="E2" t="str">
            <v>吴凤兰</v>
          </cell>
        </row>
        <row r="3">
          <cell r="D3">
            <v>750</v>
          </cell>
          <cell r="E3" t="str">
            <v>蒋雪琴</v>
          </cell>
        </row>
        <row r="4">
          <cell r="D4">
            <v>308</v>
          </cell>
          <cell r="E4" t="str">
            <v>王进</v>
          </cell>
        </row>
        <row r="5">
          <cell r="D5">
            <v>578</v>
          </cell>
          <cell r="E5" t="str">
            <v>高玉</v>
          </cell>
        </row>
        <row r="6">
          <cell r="D6">
            <v>581</v>
          </cell>
          <cell r="E6" t="str">
            <v>周燕</v>
          </cell>
        </row>
        <row r="7">
          <cell r="D7">
            <v>585</v>
          </cell>
          <cell r="E7" t="str">
            <v>高红华</v>
          </cell>
        </row>
        <row r="8">
          <cell r="D8">
            <v>103199</v>
          </cell>
          <cell r="E8" t="str">
            <v>文淼</v>
          </cell>
        </row>
        <row r="9">
          <cell r="D9">
            <v>114622</v>
          </cell>
          <cell r="E9" t="str">
            <v>舒海燕</v>
          </cell>
        </row>
        <row r="10">
          <cell r="D10">
            <v>337</v>
          </cell>
          <cell r="E10" t="str">
            <v>毛静静</v>
          </cell>
        </row>
        <row r="11">
          <cell r="D11">
            <v>113299</v>
          </cell>
          <cell r="E11" t="str">
            <v>郭定秀</v>
          </cell>
        </row>
        <row r="12">
          <cell r="D12">
            <v>373</v>
          </cell>
          <cell r="E12" t="str">
            <v>董华</v>
          </cell>
        </row>
        <row r="13">
          <cell r="D13">
            <v>391</v>
          </cell>
          <cell r="E13" t="str">
            <v>唐丹</v>
          </cell>
        </row>
        <row r="14">
          <cell r="D14">
            <v>511</v>
          </cell>
          <cell r="E14" t="str">
            <v>殷岱菊</v>
          </cell>
        </row>
        <row r="15">
          <cell r="D15">
            <v>517</v>
          </cell>
          <cell r="E15" t="str">
            <v>向海英</v>
          </cell>
        </row>
        <row r="16">
          <cell r="D16">
            <v>546</v>
          </cell>
          <cell r="E16" t="str">
            <v>王芳1</v>
          </cell>
        </row>
        <row r="17">
          <cell r="D17">
            <v>572</v>
          </cell>
          <cell r="E17" t="str">
            <v>江月红</v>
          </cell>
        </row>
        <row r="18">
          <cell r="D18">
            <v>598</v>
          </cell>
          <cell r="E18" t="str">
            <v>唐冬芳</v>
          </cell>
        </row>
        <row r="19">
          <cell r="D19">
            <v>724</v>
          </cell>
          <cell r="E19" t="str">
            <v>袁咏梅</v>
          </cell>
        </row>
        <row r="20">
          <cell r="D20">
            <v>744</v>
          </cell>
          <cell r="E20" t="str">
            <v>黄玲</v>
          </cell>
        </row>
        <row r="21">
          <cell r="D21">
            <v>747</v>
          </cell>
          <cell r="E21" t="str">
            <v>邓红梅</v>
          </cell>
        </row>
        <row r="22">
          <cell r="D22">
            <v>102479</v>
          </cell>
          <cell r="E22" t="str">
            <v>韩守玉</v>
          </cell>
        </row>
        <row r="23">
          <cell r="D23">
            <v>113008</v>
          </cell>
          <cell r="E23" t="str">
            <v>邓银鑫</v>
          </cell>
        </row>
        <row r="24">
          <cell r="D24">
            <v>114685</v>
          </cell>
          <cell r="E24" t="str">
            <v>高文棋</v>
          </cell>
        </row>
        <row r="25">
          <cell r="D25">
            <v>114844</v>
          </cell>
          <cell r="E25" t="str">
            <v>杨凤麟</v>
          </cell>
        </row>
        <row r="26">
          <cell r="D26">
            <v>116482</v>
          </cell>
          <cell r="E26" t="str">
            <v>宋留艺</v>
          </cell>
        </row>
        <row r="27">
          <cell r="D27">
            <v>117184</v>
          </cell>
          <cell r="E27" t="str">
            <v>梅雅霜</v>
          </cell>
        </row>
        <row r="28">
          <cell r="D28">
            <v>128640</v>
          </cell>
          <cell r="E28" t="str">
            <v>贾静</v>
          </cell>
        </row>
        <row r="29">
          <cell r="D29">
            <v>311</v>
          </cell>
          <cell r="E29" t="str">
            <v>杨素芬</v>
          </cell>
        </row>
        <row r="30">
          <cell r="D30">
            <v>339</v>
          </cell>
          <cell r="E30" t="str">
            <v>李秀芳</v>
          </cell>
        </row>
        <row r="31">
          <cell r="D31">
            <v>112415</v>
          </cell>
          <cell r="E31" t="str">
            <v>黄娟</v>
          </cell>
        </row>
        <row r="32">
          <cell r="D32">
            <v>343</v>
          </cell>
          <cell r="E32" t="str">
            <v>魏津</v>
          </cell>
        </row>
        <row r="33">
          <cell r="D33">
            <v>357</v>
          </cell>
          <cell r="E33" t="str">
            <v>胡艳弘</v>
          </cell>
        </row>
        <row r="34">
          <cell r="D34">
            <v>359</v>
          </cell>
          <cell r="E34" t="str">
            <v>刘秀琼</v>
          </cell>
        </row>
        <row r="35">
          <cell r="D35">
            <v>365</v>
          </cell>
          <cell r="E35" t="str">
            <v>朱晓桃</v>
          </cell>
        </row>
        <row r="36">
          <cell r="D36">
            <v>379</v>
          </cell>
          <cell r="E36" t="str">
            <v>刘新</v>
          </cell>
        </row>
        <row r="37">
          <cell r="D37">
            <v>399</v>
          </cell>
          <cell r="E37" t="str">
            <v>林铃</v>
          </cell>
        </row>
        <row r="38">
          <cell r="D38">
            <v>513</v>
          </cell>
          <cell r="E38" t="str">
            <v>黄焰</v>
          </cell>
        </row>
        <row r="39">
          <cell r="D39">
            <v>582</v>
          </cell>
          <cell r="E39" t="str">
            <v>辜瑞琪</v>
          </cell>
        </row>
        <row r="40">
          <cell r="D40">
            <v>726</v>
          </cell>
          <cell r="E40" t="str">
            <v>陈文芳</v>
          </cell>
        </row>
        <row r="41">
          <cell r="D41">
            <v>727</v>
          </cell>
          <cell r="E41" t="str">
            <v>马艺芮</v>
          </cell>
        </row>
        <row r="42">
          <cell r="D42">
            <v>745</v>
          </cell>
          <cell r="E42" t="str">
            <v>何姣姣</v>
          </cell>
        </row>
        <row r="43">
          <cell r="D43">
            <v>102934</v>
          </cell>
          <cell r="E43" t="str">
            <v>代志斌</v>
          </cell>
        </row>
        <row r="44">
          <cell r="D44">
            <v>103198</v>
          </cell>
          <cell r="E44" t="str">
            <v>肖瑶</v>
          </cell>
        </row>
        <row r="45">
          <cell r="D45">
            <v>105267</v>
          </cell>
          <cell r="E45" t="str">
            <v>梁娟</v>
          </cell>
        </row>
        <row r="46">
          <cell r="D46">
            <v>105910</v>
          </cell>
          <cell r="E46" t="str">
            <v>李秀丽</v>
          </cell>
        </row>
        <row r="47">
          <cell r="D47">
            <v>106569</v>
          </cell>
          <cell r="E47" t="str">
            <v>李海燕</v>
          </cell>
        </row>
        <row r="48">
          <cell r="D48">
            <v>102565</v>
          </cell>
          <cell r="E48" t="str">
            <v>王娅</v>
          </cell>
        </row>
        <row r="49">
          <cell r="D49">
            <v>108277</v>
          </cell>
          <cell r="E49" t="str">
            <v>高敏</v>
          </cell>
        </row>
        <row r="50">
          <cell r="D50">
            <v>111219</v>
          </cell>
          <cell r="E50" t="str">
            <v>李梦菊</v>
          </cell>
        </row>
        <row r="51">
          <cell r="D51">
            <v>115971</v>
          </cell>
          <cell r="E51" t="str">
            <v>晏玲</v>
          </cell>
        </row>
        <row r="52">
          <cell r="D52">
            <v>117310</v>
          </cell>
          <cell r="E52" t="str">
            <v>吴湘燏</v>
          </cell>
        </row>
        <row r="53">
          <cell r="D53">
            <v>117491</v>
          </cell>
          <cell r="E53" t="str">
            <v>廖艳萍</v>
          </cell>
        </row>
        <row r="54">
          <cell r="D54">
            <v>118151</v>
          </cell>
          <cell r="E54" t="str">
            <v>杨红</v>
          </cell>
        </row>
        <row r="55">
          <cell r="D55">
            <v>709</v>
          </cell>
          <cell r="E55" t="str">
            <v>黄杨</v>
          </cell>
        </row>
        <row r="56">
          <cell r="D56">
            <v>730</v>
          </cell>
          <cell r="E56" t="str">
            <v>黄雨</v>
          </cell>
        </row>
        <row r="57">
          <cell r="D57">
            <v>107658</v>
          </cell>
          <cell r="E57" t="str">
            <v>廖红</v>
          </cell>
        </row>
        <row r="58">
          <cell r="D58">
            <v>120844</v>
          </cell>
          <cell r="E58" t="str">
            <v>黄伦倩</v>
          </cell>
        </row>
        <row r="59">
          <cell r="D59">
            <v>122906</v>
          </cell>
          <cell r="E59" t="str">
            <v>唐倩</v>
          </cell>
        </row>
        <row r="60">
          <cell r="D60">
            <v>329</v>
          </cell>
          <cell r="E60" t="str">
            <v>夏彩红</v>
          </cell>
        </row>
        <row r="61">
          <cell r="D61">
            <v>570</v>
          </cell>
          <cell r="E61" t="str">
            <v>毛玉</v>
          </cell>
        </row>
        <row r="62">
          <cell r="D62">
            <v>752</v>
          </cell>
          <cell r="E62" t="str">
            <v>李俊俐</v>
          </cell>
        </row>
        <row r="63">
          <cell r="D63">
            <v>101453</v>
          </cell>
          <cell r="E63" t="str">
            <v>王慧</v>
          </cell>
        </row>
        <row r="64">
          <cell r="D64">
            <v>104429</v>
          </cell>
          <cell r="E64" t="str">
            <v>李雪</v>
          </cell>
        </row>
        <row r="65">
          <cell r="D65">
            <v>106399</v>
          </cell>
          <cell r="E65" t="str">
            <v>潘恒旭</v>
          </cell>
        </row>
        <row r="66">
          <cell r="D66">
            <v>112888</v>
          </cell>
          <cell r="E66" t="str">
            <v>张雪2</v>
          </cell>
        </row>
        <row r="67">
          <cell r="D67">
            <v>113298</v>
          </cell>
          <cell r="E67" t="str">
            <v>陈昌敏</v>
          </cell>
        </row>
        <row r="68">
          <cell r="D68">
            <v>113025</v>
          </cell>
          <cell r="E68" t="str">
            <v>张阿几</v>
          </cell>
        </row>
        <row r="69">
          <cell r="D69">
            <v>113833</v>
          </cell>
          <cell r="E69" t="str">
            <v>李玉先</v>
          </cell>
        </row>
        <row r="70">
          <cell r="D70">
            <v>114286</v>
          </cell>
          <cell r="E70" t="str">
            <v>吕显杨</v>
          </cell>
        </row>
        <row r="71">
          <cell r="D71">
            <v>116773</v>
          </cell>
          <cell r="E71" t="str">
            <v>程改</v>
          </cell>
        </row>
        <row r="72">
          <cell r="D72">
            <v>118951</v>
          </cell>
          <cell r="E72" t="str">
            <v>黄莉1</v>
          </cell>
        </row>
        <row r="73">
          <cell r="D73">
            <v>119263</v>
          </cell>
          <cell r="E73" t="str">
            <v>邹芊</v>
          </cell>
        </row>
        <row r="74">
          <cell r="D74">
            <v>355</v>
          </cell>
          <cell r="E74" t="str">
            <v>梅茜</v>
          </cell>
        </row>
        <row r="75">
          <cell r="D75">
            <v>515</v>
          </cell>
          <cell r="E75" t="str">
            <v>吴洪瑶</v>
          </cell>
        </row>
        <row r="76">
          <cell r="D76">
            <v>118758</v>
          </cell>
          <cell r="E76" t="str">
            <v>罗月月</v>
          </cell>
        </row>
        <row r="77">
          <cell r="D77">
            <v>377</v>
          </cell>
          <cell r="E77" t="str">
            <v>朱文艺</v>
          </cell>
        </row>
        <row r="78">
          <cell r="D78">
            <v>387</v>
          </cell>
          <cell r="E78" t="str">
            <v>任远芳</v>
          </cell>
        </row>
        <row r="79">
          <cell r="D79">
            <v>571</v>
          </cell>
          <cell r="E79" t="str">
            <v>于春莲</v>
          </cell>
        </row>
        <row r="80">
          <cell r="D80">
            <v>573</v>
          </cell>
          <cell r="E80" t="str">
            <v>邹惠</v>
          </cell>
        </row>
        <row r="81">
          <cell r="D81">
            <v>707</v>
          </cell>
          <cell r="E81" t="str">
            <v>马雪</v>
          </cell>
        </row>
        <row r="82">
          <cell r="D82">
            <v>712</v>
          </cell>
          <cell r="E82" t="str">
            <v>段文秀</v>
          </cell>
        </row>
        <row r="83">
          <cell r="D83">
            <v>733</v>
          </cell>
          <cell r="E83" t="str">
            <v>黄兴中</v>
          </cell>
        </row>
        <row r="84">
          <cell r="D84">
            <v>737</v>
          </cell>
          <cell r="E84" t="str">
            <v>张亚红</v>
          </cell>
        </row>
        <row r="85">
          <cell r="D85">
            <v>740</v>
          </cell>
          <cell r="E85" t="str">
            <v>蒋晴</v>
          </cell>
        </row>
        <row r="86">
          <cell r="D86">
            <v>103639</v>
          </cell>
          <cell r="E86" t="str">
            <v>易永红</v>
          </cell>
        </row>
        <row r="87">
          <cell r="D87">
            <v>104430</v>
          </cell>
          <cell r="E87" t="str">
            <v>李平</v>
          </cell>
        </row>
        <row r="88">
          <cell r="D88">
            <v>105751</v>
          </cell>
          <cell r="E88" t="str">
            <v>纪莉萍</v>
          </cell>
        </row>
        <row r="89">
          <cell r="D89">
            <v>106568</v>
          </cell>
          <cell r="E89" t="str">
            <v>黄雅冰</v>
          </cell>
        </row>
        <row r="90">
          <cell r="D90">
            <v>114069</v>
          </cell>
          <cell r="E90" t="str">
            <v>贾兰</v>
          </cell>
        </row>
        <row r="91">
          <cell r="D91">
            <v>118074</v>
          </cell>
          <cell r="E91" t="str">
            <v>李蕊如</v>
          </cell>
        </row>
        <row r="92">
          <cell r="D92">
            <v>122198</v>
          </cell>
          <cell r="E92" t="str">
            <v>吕彩霞</v>
          </cell>
        </row>
        <row r="93">
          <cell r="D93">
            <v>341</v>
          </cell>
          <cell r="E93" t="str">
            <v>刘燕</v>
          </cell>
        </row>
        <row r="94">
          <cell r="D94">
            <v>539</v>
          </cell>
          <cell r="E94" t="str">
            <v>熊小玲</v>
          </cell>
        </row>
        <row r="95">
          <cell r="D95">
            <v>549</v>
          </cell>
          <cell r="E95" t="str">
            <v>许静</v>
          </cell>
        </row>
        <row r="96">
          <cell r="D96">
            <v>591</v>
          </cell>
          <cell r="E96" t="str">
            <v>万义丽</v>
          </cell>
        </row>
        <row r="97">
          <cell r="D97">
            <v>594</v>
          </cell>
          <cell r="E97" t="str">
            <v>李沙1</v>
          </cell>
        </row>
        <row r="98">
          <cell r="D98">
            <v>716</v>
          </cell>
          <cell r="E98" t="str">
            <v>范阳</v>
          </cell>
        </row>
        <row r="99">
          <cell r="D99">
            <v>717</v>
          </cell>
          <cell r="E99" t="str">
            <v>付曦</v>
          </cell>
        </row>
        <row r="100">
          <cell r="D100">
            <v>720</v>
          </cell>
          <cell r="E100" t="str">
            <v>王茹</v>
          </cell>
        </row>
        <row r="101">
          <cell r="D101">
            <v>721</v>
          </cell>
          <cell r="E101" t="str">
            <v>杨平</v>
          </cell>
        </row>
        <row r="102">
          <cell r="D102">
            <v>732</v>
          </cell>
          <cell r="E102" t="str">
            <v>汪梦雨</v>
          </cell>
        </row>
        <row r="103">
          <cell r="D103">
            <v>746</v>
          </cell>
          <cell r="E103" t="str">
            <v>田兰</v>
          </cell>
        </row>
        <row r="104">
          <cell r="D104">
            <v>748</v>
          </cell>
          <cell r="E104" t="str">
            <v>刘秋菊</v>
          </cell>
        </row>
        <row r="105">
          <cell r="D105">
            <v>102564</v>
          </cell>
          <cell r="E105" t="str">
            <v>陈礼凤</v>
          </cell>
        </row>
        <row r="106">
          <cell r="D106">
            <v>104533</v>
          </cell>
          <cell r="E106" t="str">
            <v>闵巧</v>
          </cell>
        </row>
        <row r="107">
          <cell r="D107">
            <v>107728</v>
          </cell>
          <cell r="E107" t="str">
            <v>黄霞</v>
          </cell>
        </row>
        <row r="108">
          <cell r="D108">
            <v>111400</v>
          </cell>
          <cell r="E108" t="str">
            <v>戚彩</v>
          </cell>
        </row>
        <row r="109">
          <cell r="D109">
            <v>117637</v>
          </cell>
          <cell r="E109" t="str">
            <v>叶程</v>
          </cell>
        </row>
        <row r="110">
          <cell r="D110">
            <v>117923</v>
          </cell>
          <cell r="E110" t="str">
            <v>朱欢</v>
          </cell>
        </row>
        <row r="111">
          <cell r="D111">
            <v>122686</v>
          </cell>
          <cell r="E111" t="str">
            <v>方晓敏</v>
          </cell>
        </row>
        <row r="112">
          <cell r="D112">
            <v>122718</v>
          </cell>
          <cell r="E112" t="str">
            <v>牟彩云</v>
          </cell>
        </row>
        <row r="113">
          <cell r="D113">
            <v>123007</v>
          </cell>
          <cell r="E113" t="str">
            <v>李秀辉</v>
          </cell>
        </row>
        <row r="114">
          <cell r="D114">
            <v>52</v>
          </cell>
          <cell r="E114" t="str">
            <v>李婷</v>
          </cell>
        </row>
        <row r="115">
          <cell r="D115">
            <v>54</v>
          </cell>
          <cell r="E115" t="str">
            <v>费诗尧</v>
          </cell>
        </row>
        <row r="116">
          <cell r="D116">
            <v>122176</v>
          </cell>
          <cell r="E116" t="str">
            <v>羊薇</v>
          </cell>
        </row>
        <row r="117">
          <cell r="D117">
            <v>56</v>
          </cell>
          <cell r="E117" t="str">
            <v>骆素花</v>
          </cell>
        </row>
        <row r="118">
          <cell r="D118">
            <v>367</v>
          </cell>
          <cell r="E118" t="str">
            <v>陈凤珍</v>
          </cell>
        </row>
        <row r="119">
          <cell r="D119">
            <v>754</v>
          </cell>
          <cell r="E119" t="str">
            <v>涂思佩</v>
          </cell>
        </row>
        <row r="120">
          <cell r="D120">
            <v>104428</v>
          </cell>
          <cell r="E120" t="str">
            <v>胡建梅</v>
          </cell>
        </row>
        <row r="121">
          <cell r="D121">
            <v>104838</v>
          </cell>
          <cell r="E121" t="str">
            <v>彭勤</v>
          </cell>
        </row>
        <row r="122">
          <cell r="D122">
            <v>351</v>
          </cell>
          <cell r="E122" t="str">
            <v>聂丽</v>
          </cell>
        </row>
        <row r="123">
          <cell r="D123">
            <v>587</v>
          </cell>
          <cell r="E123" t="str">
            <v>杨科</v>
          </cell>
        </row>
        <row r="124">
          <cell r="D124">
            <v>704</v>
          </cell>
          <cell r="E124" t="str">
            <v>韩启敏</v>
          </cell>
        </row>
        <row r="125">
          <cell r="D125">
            <v>706</v>
          </cell>
          <cell r="E125" t="str">
            <v>杨文英</v>
          </cell>
        </row>
        <row r="126">
          <cell r="D126">
            <v>710</v>
          </cell>
          <cell r="E126" t="str">
            <v>吴志海</v>
          </cell>
        </row>
        <row r="127">
          <cell r="D127">
            <v>713</v>
          </cell>
          <cell r="E127" t="str">
            <v>何丽萍</v>
          </cell>
        </row>
        <row r="128">
          <cell r="D128">
            <v>738</v>
          </cell>
          <cell r="E128" t="str">
            <v>周有惠</v>
          </cell>
        </row>
        <row r="129">
          <cell r="D129">
            <v>110378</v>
          </cell>
          <cell r="E129" t="str">
            <v>吴阳</v>
          </cell>
        </row>
        <row r="130">
          <cell r="D130">
            <v>371</v>
          </cell>
          <cell r="E130" t="str">
            <v>张丹</v>
          </cell>
        </row>
        <row r="131">
          <cell r="D131">
            <v>385</v>
          </cell>
          <cell r="E131" t="str">
            <v>王燕丽</v>
          </cell>
        </row>
        <row r="132">
          <cell r="D132">
            <v>514</v>
          </cell>
          <cell r="E132" t="str">
            <v>张琴1</v>
          </cell>
        </row>
        <row r="133">
          <cell r="D133">
            <v>102567</v>
          </cell>
          <cell r="E133" t="str">
            <v>祁荣</v>
          </cell>
        </row>
        <row r="134">
          <cell r="D134">
            <v>108656</v>
          </cell>
          <cell r="E134" t="str">
            <v>朱春梅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5"/>
  <sheetViews>
    <sheetView workbookViewId="0">
      <selection activeCell="A1" sqref="$A1:$XFD1048576"/>
    </sheetView>
  </sheetViews>
  <sheetFormatPr defaultColWidth="9" defaultRowHeight="13.5" outlineLevelCol="7"/>
  <cols>
    <col min="1" max="1" width="9.625" style="1"/>
    <col min="2" max="2" width="38.25" style="1" customWidth="1"/>
    <col min="3" max="3" width="11.375" style="1" customWidth="1"/>
    <col min="4" max="4" width="20.5" style="5" customWidth="1"/>
    <col min="5" max="5" width="13.75" style="1" customWidth="1"/>
    <col min="6" max="7" width="19.25" style="5" customWidth="1"/>
    <col min="8" max="8" width="19.375" style="1" customWidth="1"/>
    <col min="9" max="16384" width="9" style="1"/>
  </cols>
  <sheetData>
    <row r="1" spans="1:8">
      <c r="A1" s="1" t="s">
        <v>0</v>
      </c>
      <c r="B1" s="1" t="s">
        <v>1</v>
      </c>
      <c r="C1" s="1" t="s">
        <v>2</v>
      </c>
      <c r="D1" s="5" t="s">
        <v>3</v>
      </c>
      <c r="E1" s="1" t="s">
        <v>4</v>
      </c>
      <c r="F1" s="3" t="s">
        <v>5</v>
      </c>
      <c r="G1" s="3" t="s">
        <v>6</v>
      </c>
      <c r="H1" s="1" t="s">
        <v>7</v>
      </c>
    </row>
    <row r="2" spans="1:8">
      <c r="A2" s="1">
        <v>52</v>
      </c>
      <c r="B2" s="1" t="s">
        <v>8</v>
      </c>
      <c r="C2" s="1">
        <f>VLOOKUP(A2,[1]pk分组及任务!$B$3:$S$146,18,0)</f>
        <v>40</v>
      </c>
      <c r="D2" s="5">
        <v>15</v>
      </c>
      <c r="E2" s="1">
        <f>D2-C2</f>
        <v>-25</v>
      </c>
      <c r="H2" s="1">
        <f>D2*0.5</f>
        <v>7.5</v>
      </c>
    </row>
    <row r="3" spans="1:8">
      <c r="A3" s="1">
        <v>54</v>
      </c>
      <c r="B3" s="1" t="s">
        <v>9</v>
      </c>
      <c r="C3" s="1">
        <f>VLOOKUP(A3,[1]pk分组及任务!$B$3:$S$146,18,0)</f>
        <v>50</v>
      </c>
      <c r="D3" s="5">
        <v>313</v>
      </c>
      <c r="E3" s="21">
        <f t="shared" ref="E3:E34" si="0">D3-C3</f>
        <v>263</v>
      </c>
      <c r="F3" s="5">
        <f>D3*4</f>
        <v>1252</v>
      </c>
      <c r="G3" s="5" t="str">
        <f>VLOOKUP(A3,[2]店长!$D:$E,2,0)</f>
        <v>费诗尧</v>
      </c>
      <c r="H3" s="1">
        <f t="shared" ref="H3:H34" si="1">D3*0.5</f>
        <v>156.5</v>
      </c>
    </row>
    <row r="4" spans="1:8">
      <c r="A4" s="1">
        <v>56</v>
      </c>
      <c r="B4" s="1" t="s">
        <v>10</v>
      </c>
      <c r="C4" s="1">
        <f>VLOOKUP(A4,[1]pk分组及任务!$B$3:$S$146,18,0)</f>
        <v>35</v>
      </c>
      <c r="D4" s="5">
        <v>35</v>
      </c>
      <c r="E4" s="21">
        <f t="shared" si="0"/>
        <v>0</v>
      </c>
      <c r="F4" s="5">
        <f>D4*4</f>
        <v>140</v>
      </c>
      <c r="G4" s="5" t="str">
        <f>VLOOKUP(A4,[2]店长!$D:$E,2,0)</f>
        <v>骆素花</v>
      </c>
      <c r="H4" s="1">
        <f t="shared" si="1"/>
        <v>17.5</v>
      </c>
    </row>
    <row r="5" spans="1:8">
      <c r="A5" s="1">
        <v>307</v>
      </c>
      <c r="B5" s="1" t="s">
        <v>11</v>
      </c>
      <c r="C5" s="1">
        <f>VLOOKUP(A5,[1]pk分组及任务!$B$3:$S$146,18,0)</f>
        <v>100</v>
      </c>
      <c r="D5" s="5">
        <v>410</v>
      </c>
      <c r="E5" s="21">
        <f t="shared" si="0"/>
        <v>310</v>
      </c>
      <c r="F5" s="5">
        <f>D5*4</f>
        <v>1640</v>
      </c>
      <c r="G5" s="5" t="str">
        <f>VLOOKUP(A5,[2]店长!$D:$E,2,0)</f>
        <v>吴凤兰</v>
      </c>
      <c r="H5" s="1">
        <f t="shared" si="1"/>
        <v>205</v>
      </c>
    </row>
    <row r="6" spans="1:8">
      <c r="A6" s="1">
        <v>308</v>
      </c>
      <c r="B6" s="1" t="s">
        <v>12</v>
      </c>
      <c r="C6" s="1">
        <f>VLOOKUP(A6,[1]pk分组及任务!$B$3:$S$146,18,0)</f>
        <v>40</v>
      </c>
      <c r="D6" s="5">
        <v>24</v>
      </c>
      <c r="E6" s="1">
        <f t="shared" si="0"/>
        <v>-16</v>
      </c>
      <c r="H6" s="1">
        <f t="shared" si="1"/>
        <v>12</v>
      </c>
    </row>
    <row r="7" spans="1:8">
      <c r="A7" s="1">
        <v>311</v>
      </c>
      <c r="B7" s="1" t="s">
        <v>13</v>
      </c>
      <c r="C7" s="1">
        <f>VLOOKUP(A7,[1]pk分组及任务!$B$3:$S$146,18,0)</f>
        <v>40</v>
      </c>
      <c r="D7" s="5">
        <v>60</v>
      </c>
      <c r="E7" s="21">
        <f t="shared" si="0"/>
        <v>20</v>
      </c>
      <c r="F7" s="5">
        <f>D7*4</f>
        <v>240</v>
      </c>
      <c r="G7" s="5" t="str">
        <f>VLOOKUP(A7,[2]店长!$D:$E,2,0)</f>
        <v>杨素芬</v>
      </c>
      <c r="H7" s="1">
        <f t="shared" si="1"/>
        <v>30</v>
      </c>
    </row>
    <row r="8" spans="1:8">
      <c r="A8" s="1">
        <v>329</v>
      </c>
      <c r="B8" s="1" t="s">
        <v>14</v>
      </c>
      <c r="C8" s="1">
        <f>VLOOKUP(A8,[1]pk分组及任务!$B$3:$S$146,18,0)</f>
        <v>50</v>
      </c>
      <c r="D8" s="5">
        <v>11</v>
      </c>
      <c r="E8" s="1">
        <f t="shared" si="0"/>
        <v>-39</v>
      </c>
      <c r="H8" s="1">
        <f t="shared" si="1"/>
        <v>5.5</v>
      </c>
    </row>
    <row r="9" spans="1:8">
      <c r="A9" s="1">
        <v>337</v>
      </c>
      <c r="B9" s="1" t="s">
        <v>15</v>
      </c>
      <c r="C9" s="1">
        <f>VLOOKUP(A9,[1]pk分组及任务!$B$3:$S$146,18,0)</f>
        <v>50</v>
      </c>
      <c r="D9" s="5">
        <v>108</v>
      </c>
      <c r="E9" s="21">
        <f t="shared" si="0"/>
        <v>58</v>
      </c>
      <c r="F9" s="5">
        <f>D9*4</f>
        <v>432</v>
      </c>
      <c r="G9" s="5" t="str">
        <f>VLOOKUP(A9,[2]店长!$D:$E,2,0)</f>
        <v>毛静静</v>
      </c>
      <c r="H9" s="1">
        <f t="shared" si="1"/>
        <v>54</v>
      </c>
    </row>
    <row r="10" spans="1:8">
      <c r="A10" s="1">
        <v>339</v>
      </c>
      <c r="B10" s="1" t="s">
        <v>16</v>
      </c>
      <c r="C10" s="1">
        <f>VLOOKUP(A10,[1]pk分组及任务!$B$3:$S$146,18,0)</f>
        <v>40</v>
      </c>
      <c r="D10" s="5">
        <v>18</v>
      </c>
      <c r="E10" s="1">
        <f t="shared" si="0"/>
        <v>-22</v>
      </c>
      <c r="H10" s="1">
        <f t="shared" si="1"/>
        <v>9</v>
      </c>
    </row>
    <row r="11" spans="1:8">
      <c r="A11" s="1">
        <v>341</v>
      </c>
      <c r="B11" s="1" t="s">
        <v>17</v>
      </c>
      <c r="C11" s="1">
        <f>VLOOKUP(A11,[1]pk分组及任务!$B$3:$S$146,18,0)</f>
        <v>60</v>
      </c>
      <c r="D11" s="5">
        <v>34</v>
      </c>
      <c r="E11" s="1">
        <f t="shared" si="0"/>
        <v>-26</v>
      </c>
      <c r="H11" s="1">
        <f t="shared" si="1"/>
        <v>17</v>
      </c>
    </row>
    <row r="12" spans="1:8">
      <c r="A12" s="1">
        <v>343</v>
      </c>
      <c r="B12" s="1" t="s">
        <v>18</v>
      </c>
      <c r="C12" s="1">
        <f>VLOOKUP(A12,[1]pk分组及任务!$B$3:$S$146,18,0)</f>
        <v>60</v>
      </c>
      <c r="D12" s="5">
        <v>51</v>
      </c>
      <c r="E12" s="1">
        <f t="shared" si="0"/>
        <v>-9</v>
      </c>
      <c r="H12" s="1">
        <f t="shared" si="1"/>
        <v>25.5</v>
      </c>
    </row>
    <row r="13" spans="1:8">
      <c r="A13" s="1">
        <v>351</v>
      </c>
      <c r="B13" s="1" t="s">
        <v>19</v>
      </c>
      <c r="C13" s="1">
        <f>VLOOKUP(A13,[1]pk分组及任务!$B$3:$S$146,18,0)</f>
        <v>40</v>
      </c>
      <c r="D13" s="5">
        <v>20</v>
      </c>
      <c r="E13" s="1">
        <f t="shared" si="0"/>
        <v>-20</v>
      </c>
      <c r="H13" s="1">
        <f t="shared" si="1"/>
        <v>10</v>
      </c>
    </row>
    <row r="14" spans="1:8">
      <c r="A14" s="1">
        <v>355</v>
      </c>
      <c r="B14" s="1" t="s">
        <v>20</v>
      </c>
      <c r="C14" s="1">
        <f>VLOOKUP(A14,[1]pk分组及任务!$B$3:$S$146,18,0)</f>
        <v>40</v>
      </c>
      <c r="D14" s="5">
        <v>40</v>
      </c>
      <c r="E14" s="21">
        <f t="shared" si="0"/>
        <v>0</v>
      </c>
      <c r="F14" s="5">
        <f>D14*4</f>
        <v>160</v>
      </c>
      <c r="G14" s="5" t="str">
        <f>VLOOKUP(A14,[2]店长!$D:$E,2,0)</f>
        <v>梅茜</v>
      </c>
      <c r="H14" s="1">
        <f t="shared" si="1"/>
        <v>20</v>
      </c>
    </row>
    <row r="15" spans="1:8">
      <c r="A15" s="1">
        <v>357</v>
      </c>
      <c r="B15" s="1" t="s">
        <v>21</v>
      </c>
      <c r="C15" s="1">
        <f>VLOOKUP(A15,[1]pk分组及任务!$B$3:$S$146,18,0)</f>
        <v>60</v>
      </c>
      <c r="D15" s="5">
        <v>43</v>
      </c>
      <c r="E15" s="1">
        <f t="shared" si="0"/>
        <v>-17</v>
      </c>
      <c r="H15" s="1">
        <f t="shared" si="1"/>
        <v>21.5</v>
      </c>
    </row>
    <row r="16" spans="1:8">
      <c r="A16" s="1">
        <v>359</v>
      </c>
      <c r="B16" s="1" t="s">
        <v>22</v>
      </c>
      <c r="C16" s="1">
        <f>VLOOKUP(A16,[1]pk分组及任务!$B$3:$S$146,18,0)</f>
        <v>50</v>
      </c>
      <c r="D16" s="5">
        <v>28</v>
      </c>
      <c r="E16" s="1">
        <f t="shared" si="0"/>
        <v>-22</v>
      </c>
      <c r="H16" s="1">
        <f t="shared" si="1"/>
        <v>14</v>
      </c>
    </row>
    <row r="17" spans="1:8">
      <c r="A17" s="1">
        <v>365</v>
      </c>
      <c r="B17" s="1" t="s">
        <v>23</v>
      </c>
      <c r="C17" s="1">
        <f>VLOOKUP(A17,[1]pk分组及任务!$B$3:$S$146,18,0)</f>
        <v>60</v>
      </c>
      <c r="D17" s="5">
        <v>50</v>
      </c>
      <c r="E17" s="1">
        <f t="shared" si="0"/>
        <v>-10</v>
      </c>
      <c r="H17" s="1">
        <f t="shared" si="1"/>
        <v>25</v>
      </c>
    </row>
    <row r="18" spans="1:8">
      <c r="A18" s="1">
        <v>367</v>
      </c>
      <c r="B18" s="1" t="s">
        <v>24</v>
      </c>
      <c r="C18" s="1">
        <f>VLOOKUP(A18,[1]pk分组及任务!$B$3:$S$146,18,0)</f>
        <v>40</v>
      </c>
      <c r="D18" s="5">
        <v>23</v>
      </c>
      <c r="E18" s="1">
        <f t="shared" si="0"/>
        <v>-17</v>
      </c>
      <c r="H18" s="1">
        <f t="shared" si="1"/>
        <v>11.5</v>
      </c>
    </row>
    <row r="19" spans="1:8">
      <c r="A19" s="1">
        <v>371</v>
      </c>
      <c r="B19" s="1" t="s">
        <v>25</v>
      </c>
      <c r="C19" s="1">
        <f>VLOOKUP(A19,[1]pk分组及任务!$B$3:$S$146,18,0)</f>
        <v>35</v>
      </c>
      <c r="D19" s="5">
        <v>30</v>
      </c>
      <c r="E19" s="1">
        <f t="shared" si="0"/>
        <v>-5</v>
      </c>
      <c r="H19" s="1">
        <f t="shared" si="1"/>
        <v>15</v>
      </c>
    </row>
    <row r="20" spans="1:8">
      <c r="A20" s="1">
        <v>373</v>
      </c>
      <c r="B20" s="1" t="s">
        <v>26</v>
      </c>
      <c r="C20" s="1">
        <f>VLOOKUP(A20,[1]pk分组及任务!$B$3:$S$146,18,0)</f>
        <v>50</v>
      </c>
      <c r="D20" s="5">
        <v>95</v>
      </c>
      <c r="E20" s="21">
        <f t="shared" si="0"/>
        <v>45</v>
      </c>
      <c r="F20" s="5">
        <f>D20*4</f>
        <v>380</v>
      </c>
      <c r="G20" s="5" t="str">
        <f>VLOOKUP(A20,[2]店长!$D:$E,2,0)</f>
        <v>董华</v>
      </c>
      <c r="H20" s="1">
        <f t="shared" si="1"/>
        <v>47.5</v>
      </c>
    </row>
    <row r="21" spans="1:8">
      <c r="A21" s="1">
        <v>377</v>
      </c>
      <c r="B21" s="1" t="s">
        <v>27</v>
      </c>
      <c r="C21" s="1">
        <f>VLOOKUP(A21,[1]pk分组及任务!$B$3:$S$146,18,0)</f>
        <v>50</v>
      </c>
      <c r="D21" s="5">
        <v>80</v>
      </c>
      <c r="E21" s="21">
        <f t="shared" si="0"/>
        <v>30</v>
      </c>
      <c r="F21" s="5">
        <f>D21*4</f>
        <v>320</v>
      </c>
      <c r="G21" s="5" t="str">
        <f>VLOOKUP(A21,[2]店长!$D:$E,2,0)</f>
        <v>朱文艺</v>
      </c>
      <c r="H21" s="1">
        <f t="shared" si="1"/>
        <v>40</v>
      </c>
    </row>
    <row r="22" spans="1:8">
      <c r="A22" s="1">
        <v>379</v>
      </c>
      <c r="B22" s="1" t="s">
        <v>28</v>
      </c>
      <c r="C22" s="1">
        <f>VLOOKUP(A22,[1]pk分组及任务!$B$3:$S$146,18,0)</f>
        <v>50</v>
      </c>
      <c r="D22" s="5">
        <v>41</v>
      </c>
      <c r="E22" s="1">
        <f t="shared" si="0"/>
        <v>-9</v>
      </c>
      <c r="H22" s="1">
        <f t="shared" si="1"/>
        <v>20.5</v>
      </c>
    </row>
    <row r="23" spans="1:8">
      <c r="A23" s="1">
        <v>385</v>
      </c>
      <c r="B23" s="1" t="s">
        <v>29</v>
      </c>
      <c r="C23" s="1">
        <f>VLOOKUP(A23,[1]pk分组及任务!$B$3:$S$146,18,0)</f>
        <v>60</v>
      </c>
      <c r="D23" s="5">
        <v>175</v>
      </c>
      <c r="E23" s="21">
        <f t="shared" si="0"/>
        <v>115</v>
      </c>
      <c r="F23" s="5">
        <f>D23*4</f>
        <v>700</v>
      </c>
      <c r="G23" s="5" t="str">
        <f>VLOOKUP(A23,[2]店长!$D:$E,2,0)</f>
        <v>王燕丽</v>
      </c>
      <c r="H23" s="1">
        <f t="shared" si="1"/>
        <v>87.5</v>
      </c>
    </row>
    <row r="24" spans="1:8">
      <c r="A24" s="1">
        <v>387</v>
      </c>
      <c r="B24" s="1" t="s">
        <v>30</v>
      </c>
      <c r="C24" s="1">
        <f>VLOOKUP(A24,[1]pk分组及任务!$B$3:$S$146,18,0)</f>
        <v>50</v>
      </c>
      <c r="D24" s="5">
        <v>171</v>
      </c>
      <c r="E24" s="21">
        <f t="shared" si="0"/>
        <v>121</v>
      </c>
      <c r="F24" s="5">
        <f>D24*4</f>
        <v>684</v>
      </c>
      <c r="G24" s="5" t="str">
        <f>VLOOKUP(A24,[2]店长!$D:$E,2,0)</f>
        <v>任远芳</v>
      </c>
      <c r="H24" s="1">
        <f t="shared" si="1"/>
        <v>85.5</v>
      </c>
    </row>
    <row r="25" spans="1:8">
      <c r="A25" s="1">
        <v>391</v>
      </c>
      <c r="B25" s="1" t="s">
        <v>31</v>
      </c>
      <c r="C25" s="1">
        <f>VLOOKUP(A25,[1]pk分组及任务!$B$3:$S$146,18,0)</f>
        <v>40</v>
      </c>
      <c r="D25" s="5">
        <v>16</v>
      </c>
      <c r="E25" s="1">
        <f t="shared" si="0"/>
        <v>-24</v>
      </c>
      <c r="H25" s="1">
        <f t="shared" si="1"/>
        <v>8</v>
      </c>
    </row>
    <row r="26" spans="1:8">
      <c r="A26" s="1">
        <v>399</v>
      </c>
      <c r="B26" s="1" t="s">
        <v>32</v>
      </c>
      <c r="C26" s="1">
        <f>VLOOKUP(A26,[1]pk分组及任务!$B$3:$S$146,18,0)</f>
        <v>50</v>
      </c>
      <c r="D26" s="5">
        <v>29</v>
      </c>
      <c r="E26" s="1">
        <f t="shared" si="0"/>
        <v>-21</v>
      </c>
      <c r="H26" s="1">
        <f t="shared" si="1"/>
        <v>14.5</v>
      </c>
    </row>
    <row r="27" spans="1:8">
      <c r="A27" s="1">
        <v>511</v>
      </c>
      <c r="B27" s="1" t="s">
        <v>33</v>
      </c>
      <c r="C27" s="1">
        <f>VLOOKUP(A27,[1]pk分组及任务!$B$3:$S$146,18,0)</f>
        <v>60</v>
      </c>
      <c r="D27" s="5">
        <v>30</v>
      </c>
      <c r="E27" s="1">
        <f t="shared" si="0"/>
        <v>-30</v>
      </c>
      <c r="H27" s="1">
        <f t="shared" si="1"/>
        <v>15</v>
      </c>
    </row>
    <row r="28" spans="1:8">
      <c r="A28" s="1">
        <v>513</v>
      </c>
      <c r="B28" s="1" t="s">
        <v>34</v>
      </c>
      <c r="C28" s="1">
        <f>VLOOKUP(A28,[1]pk分组及任务!$B$3:$S$146,18,0)</f>
        <v>50</v>
      </c>
      <c r="D28" s="5">
        <v>95</v>
      </c>
      <c r="E28" s="21">
        <f t="shared" si="0"/>
        <v>45</v>
      </c>
      <c r="F28" s="5">
        <f>D28*4</f>
        <v>380</v>
      </c>
      <c r="G28" s="5" t="str">
        <f>VLOOKUP(A28,[2]店长!$D:$E,2,0)</f>
        <v>黄焰</v>
      </c>
      <c r="H28" s="1">
        <f t="shared" si="1"/>
        <v>47.5</v>
      </c>
    </row>
    <row r="29" spans="1:8">
      <c r="A29" s="1">
        <v>514</v>
      </c>
      <c r="B29" s="1" t="s">
        <v>35</v>
      </c>
      <c r="C29" s="1">
        <f>VLOOKUP(A29,[1]pk分组及任务!$B$3:$S$146,18,0)</f>
        <v>50</v>
      </c>
      <c r="D29" s="5">
        <v>118</v>
      </c>
      <c r="E29" s="21">
        <f t="shared" si="0"/>
        <v>68</v>
      </c>
      <c r="F29" s="5">
        <f>D29*4</f>
        <v>472</v>
      </c>
      <c r="G29" s="5" t="str">
        <f>VLOOKUP(A29,[2]店长!$D:$E,2,0)</f>
        <v>张琴1</v>
      </c>
      <c r="H29" s="1">
        <f t="shared" si="1"/>
        <v>59</v>
      </c>
    </row>
    <row r="30" spans="1:8">
      <c r="A30" s="1">
        <v>515</v>
      </c>
      <c r="B30" s="1" t="s">
        <v>36</v>
      </c>
      <c r="C30" s="1">
        <f>VLOOKUP(A30,[1]pk分组及任务!$B$3:$S$146,18,0)</f>
        <v>50</v>
      </c>
      <c r="D30" s="5">
        <v>46</v>
      </c>
      <c r="E30" s="1">
        <f t="shared" si="0"/>
        <v>-4</v>
      </c>
      <c r="H30" s="1">
        <f t="shared" si="1"/>
        <v>23</v>
      </c>
    </row>
    <row r="31" spans="1:8">
      <c r="A31" s="1">
        <v>517</v>
      </c>
      <c r="B31" s="1" t="s">
        <v>37</v>
      </c>
      <c r="C31" s="1">
        <f>VLOOKUP(A31,[1]pk分组及任务!$B$3:$S$146,18,0)</f>
        <v>50</v>
      </c>
      <c r="D31" s="5">
        <v>87</v>
      </c>
      <c r="E31" s="21">
        <f t="shared" si="0"/>
        <v>37</v>
      </c>
      <c r="F31" s="5">
        <f>D31*4</f>
        <v>348</v>
      </c>
      <c r="G31" s="5" t="str">
        <f>VLOOKUP(A31,[2]店长!$D:$E,2,0)</f>
        <v>向海英</v>
      </c>
      <c r="H31" s="1">
        <f t="shared" si="1"/>
        <v>43.5</v>
      </c>
    </row>
    <row r="32" spans="1:8">
      <c r="A32" s="1">
        <v>539</v>
      </c>
      <c r="B32" s="1" t="s">
        <v>38</v>
      </c>
      <c r="C32" s="1">
        <f>VLOOKUP(A32,[1]pk分组及任务!$B$3:$S$146,18,0)</f>
        <v>50</v>
      </c>
      <c r="D32" s="5">
        <v>157</v>
      </c>
      <c r="E32" s="21">
        <f t="shared" si="0"/>
        <v>107</v>
      </c>
      <c r="F32" s="5">
        <f>D32*4</f>
        <v>628</v>
      </c>
      <c r="G32" s="5" t="str">
        <f>VLOOKUP(A32,[2]店长!$D:$E,2,0)</f>
        <v>熊小玲</v>
      </c>
      <c r="H32" s="1">
        <f t="shared" si="1"/>
        <v>78.5</v>
      </c>
    </row>
    <row r="33" spans="1:8">
      <c r="A33" s="1">
        <v>546</v>
      </c>
      <c r="B33" s="1" t="s">
        <v>39</v>
      </c>
      <c r="C33" s="1">
        <f>VLOOKUP(A33,[1]pk分组及任务!$B$3:$S$146,18,0)</f>
        <v>60</v>
      </c>
      <c r="D33" s="5">
        <v>18</v>
      </c>
      <c r="E33" s="1">
        <f t="shared" si="0"/>
        <v>-42</v>
      </c>
      <c r="H33" s="1">
        <f t="shared" si="1"/>
        <v>9</v>
      </c>
    </row>
    <row r="34" spans="1:8">
      <c r="A34" s="1">
        <v>549</v>
      </c>
      <c r="B34" s="1" t="s">
        <v>40</v>
      </c>
      <c r="C34" s="1">
        <f>VLOOKUP(A34,[1]pk分组及任务!$B$3:$S$146,18,0)</f>
        <v>40</v>
      </c>
      <c r="D34" s="5">
        <v>62</v>
      </c>
      <c r="E34" s="21">
        <f t="shared" si="0"/>
        <v>22</v>
      </c>
      <c r="F34" s="5">
        <f>D34*4</f>
        <v>248</v>
      </c>
      <c r="G34" s="5" t="str">
        <f>VLOOKUP(A34,[2]店长!$D:$E,2,0)</f>
        <v>许静</v>
      </c>
      <c r="H34" s="1">
        <f t="shared" si="1"/>
        <v>31</v>
      </c>
    </row>
    <row r="35" spans="1:8">
      <c r="A35" s="1">
        <v>570</v>
      </c>
      <c r="B35" s="1" t="s">
        <v>41</v>
      </c>
      <c r="C35" s="1">
        <f>VLOOKUP(A35,[1]pk分组及任务!$B$3:$S$146,18,0)</f>
        <v>40</v>
      </c>
      <c r="D35" s="5">
        <v>23</v>
      </c>
      <c r="E35" s="1">
        <f t="shared" ref="E35:E66" si="2">D35-C35</f>
        <v>-17</v>
      </c>
      <c r="H35" s="1">
        <f t="shared" ref="H35:H66" si="3">D35*0.5</f>
        <v>11.5</v>
      </c>
    </row>
    <row r="36" spans="1:8">
      <c r="A36" s="1">
        <v>571</v>
      </c>
      <c r="B36" s="1" t="s">
        <v>42</v>
      </c>
      <c r="C36" s="1">
        <f>VLOOKUP(A36,[1]pk分组及任务!$B$3:$S$146,18,0)</f>
        <v>60</v>
      </c>
      <c r="D36" s="5">
        <v>53</v>
      </c>
      <c r="E36" s="1">
        <f t="shared" si="2"/>
        <v>-7</v>
      </c>
      <c r="H36" s="1">
        <f t="shared" si="3"/>
        <v>26.5</v>
      </c>
    </row>
    <row r="37" spans="1:8">
      <c r="A37" s="1">
        <v>572</v>
      </c>
      <c r="B37" s="1" t="s">
        <v>43</v>
      </c>
      <c r="C37" s="1">
        <f>VLOOKUP(A37,[1]pk分组及任务!$B$3:$S$146,18,0)</f>
        <v>40</v>
      </c>
      <c r="D37" s="5">
        <v>40</v>
      </c>
      <c r="E37" s="21">
        <f t="shared" si="2"/>
        <v>0</v>
      </c>
      <c r="F37" s="5">
        <f>D37*4</f>
        <v>160</v>
      </c>
      <c r="G37" s="5" t="str">
        <f>VLOOKUP(A37,[2]店长!$D:$E,2,0)</f>
        <v>江月红</v>
      </c>
      <c r="H37" s="1">
        <f t="shared" si="3"/>
        <v>20</v>
      </c>
    </row>
    <row r="38" spans="1:8">
      <c r="A38" s="1">
        <v>573</v>
      </c>
      <c r="B38" s="1" t="s">
        <v>44</v>
      </c>
      <c r="C38" s="1">
        <f>VLOOKUP(A38,[1]pk分组及任务!$B$3:$S$146,18,0)</f>
        <v>40</v>
      </c>
      <c r="D38" s="5">
        <v>33</v>
      </c>
      <c r="E38" s="1">
        <f t="shared" si="2"/>
        <v>-7</v>
      </c>
      <c r="H38" s="1">
        <f t="shared" si="3"/>
        <v>16.5</v>
      </c>
    </row>
    <row r="39" spans="1:8">
      <c r="A39" s="1">
        <v>578</v>
      </c>
      <c r="B39" s="1" t="s">
        <v>45</v>
      </c>
      <c r="C39" s="1">
        <f>VLOOKUP(A39,[1]pk分组及任务!$B$3:$S$146,18,0)</f>
        <v>50</v>
      </c>
      <c r="D39" s="5">
        <v>8</v>
      </c>
      <c r="E39" s="1">
        <f t="shared" si="2"/>
        <v>-42</v>
      </c>
      <c r="H39" s="1">
        <f t="shared" si="3"/>
        <v>4</v>
      </c>
    </row>
    <row r="40" spans="1:8">
      <c r="A40" s="1">
        <v>581</v>
      </c>
      <c r="B40" s="1" t="s">
        <v>46</v>
      </c>
      <c r="C40" s="1">
        <f>VLOOKUP(A40,[1]pk分组及任务!$B$3:$S$146,18,0)</f>
        <v>50</v>
      </c>
      <c r="D40" s="5">
        <v>72</v>
      </c>
      <c r="E40" s="21">
        <f t="shared" si="2"/>
        <v>22</v>
      </c>
      <c r="F40" s="5">
        <f>D40*4</f>
        <v>288</v>
      </c>
      <c r="G40" s="5" t="str">
        <f>VLOOKUP(A40,[2]店长!$D:$E,2,0)</f>
        <v>周燕</v>
      </c>
      <c r="H40" s="1">
        <f t="shared" si="3"/>
        <v>36</v>
      </c>
    </row>
    <row r="41" spans="1:8">
      <c r="A41" s="1">
        <v>585</v>
      </c>
      <c r="B41" s="1" t="s">
        <v>47</v>
      </c>
      <c r="C41" s="1">
        <f>VLOOKUP(A41,[1]pk分组及任务!$B$3:$S$146,18,0)</f>
        <v>60</v>
      </c>
      <c r="D41" s="5">
        <v>26</v>
      </c>
      <c r="E41" s="1">
        <f t="shared" si="2"/>
        <v>-34</v>
      </c>
      <c r="H41" s="1">
        <f t="shared" si="3"/>
        <v>13</v>
      </c>
    </row>
    <row r="42" spans="1:8">
      <c r="A42" s="1">
        <v>587</v>
      </c>
      <c r="B42" s="1" t="s">
        <v>48</v>
      </c>
      <c r="C42" s="1">
        <f>VLOOKUP(A42,[1]pk分组及任务!$B$3:$S$146,18,0)</f>
        <v>50</v>
      </c>
      <c r="D42" s="5">
        <v>20</v>
      </c>
      <c r="E42" s="1">
        <f t="shared" si="2"/>
        <v>-30</v>
      </c>
      <c r="H42" s="1">
        <f t="shared" si="3"/>
        <v>10</v>
      </c>
    </row>
    <row r="43" spans="1:8">
      <c r="A43" s="1">
        <v>591</v>
      </c>
      <c r="B43" s="1" t="s">
        <v>49</v>
      </c>
      <c r="C43" s="1">
        <f>VLOOKUP(A43,[1]pk分组及任务!$B$3:$S$146,18,0)</f>
        <v>35</v>
      </c>
      <c r="D43" s="5">
        <v>36</v>
      </c>
      <c r="E43" s="21">
        <f t="shared" si="2"/>
        <v>1</v>
      </c>
      <c r="F43" s="5">
        <f>D43*4</f>
        <v>144</v>
      </c>
      <c r="G43" s="5" t="str">
        <f>VLOOKUP(A43,[2]店长!$D:$E,2,0)</f>
        <v>万义丽</v>
      </c>
      <c r="H43" s="1">
        <f t="shared" si="3"/>
        <v>18</v>
      </c>
    </row>
    <row r="44" spans="1:8">
      <c r="A44" s="1">
        <v>594</v>
      </c>
      <c r="B44" s="1" t="s">
        <v>50</v>
      </c>
      <c r="C44" s="1">
        <f>VLOOKUP(A44,[1]pk分组及任务!$B$3:$S$146,18,0)</f>
        <v>40</v>
      </c>
      <c r="D44" s="5">
        <v>33</v>
      </c>
      <c r="E44" s="1">
        <f t="shared" si="2"/>
        <v>-7</v>
      </c>
      <c r="H44" s="1">
        <f t="shared" si="3"/>
        <v>16.5</v>
      </c>
    </row>
    <row r="45" spans="1:8">
      <c r="A45" s="1">
        <v>598</v>
      </c>
      <c r="B45" s="1" t="s">
        <v>51</v>
      </c>
      <c r="C45" s="1">
        <f>VLOOKUP(A45,[1]pk分组及任务!$B$3:$S$146,18,0)</f>
        <v>50</v>
      </c>
      <c r="D45" s="5">
        <v>60</v>
      </c>
      <c r="E45" s="21">
        <f t="shared" si="2"/>
        <v>10</v>
      </c>
      <c r="F45" s="5">
        <f>D45*4</f>
        <v>240</v>
      </c>
      <c r="G45" s="5" t="str">
        <f>VLOOKUP(A45,[2]店长!$D:$E,2,0)</f>
        <v>唐冬芳</v>
      </c>
      <c r="H45" s="1">
        <f t="shared" si="3"/>
        <v>30</v>
      </c>
    </row>
    <row r="46" spans="1:8">
      <c r="A46" s="1">
        <v>704</v>
      </c>
      <c r="B46" s="1" t="s">
        <v>52</v>
      </c>
      <c r="C46" s="1">
        <f>VLOOKUP(A46,[1]pk分组及任务!$B$3:$S$146,18,0)</f>
        <v>40</v>
      </c>
      <c r="D46" s="5">
        <v>10</v>
      </c>
      <c r="E46" s="1">
        <f t="shared" si="2"/>
        <v>-30</v>
      </c>
      <c r="H46" s="1">
        <f t="shared" si="3"/>
        <v>5</v>
      </c>
    </row>
    <row r="47" spans="1:8">
      <c r="A47" s="1">
        <v>706</v>
      </c>
      <c r="B47" s="1" t="s">
        <v>53</v>
      </c>
      <c r="C47" s="1">
        <f>VLOOKUP(A47,[1]pk分组及任务!$B$3:$S$146,18,0)</f>
        <v>40</v>
      </c>
      <c r="D47" s="5">
        <v>41</v>
      </c>
      <c r="E47" s="21">
        <f t="shared" si="2"/>
        <v>1</v>
      </c>
      <c r="F47" s="5">
        <f>D47*4</f>
        <v>164</v>
      </c>
      <c r="G47" s="5" t="str">
        <f>VLOOKUP(A47,[2]店长!$D:$E,2,0)</f>
        <v>杨文英</v>
      </c>
      <c r="H47" s="1">
        <f t="shared" si="3"/>
        <v>20.5</v>
      </c>
    </row>
    <row r="48" spans="1:8">
      <c r="A48" s="1">
        <v>707</v>
      </c>
      <c r="B48" s="1" t="s">
        <v>54</v>
      </c>
      <c r="C48" s="1">
        <f>VLOOKUP(A48,[1]pk分组及任务!$B$3:$S$146,18,0)</f>
        <v>60</v>
      </c>
      <c r="D48" s="5">
        <v>25</v>
      </c>
      <c r="E48" s="1">
        <f t="shared" si="2"/>
        <v>-35</v>
      </c>
      <c r="H48" s="1">
        <f t="shared" si="3"/>
        <v>12.5</v>
      </c>
    </row>
    <row r="49" spans="1:8">
      <c r="A49" s="1">
        <v>709</v>
      </c>
      <c r="B49" s="1" t="s">
        <v>55</v>
      </c>
      <c r="C49" s="1">
        <f>VLOOKUP(A49,[1]pk分组及任务!$B$3:$S$146,18,0)</f>
        <v>50</v>
      </c>
      <c r="D49" s="5">
        <v>15</v>
      </c>
      <c r="E49" s="1">
        <f t="shared" si="2"/>
        <v>-35</v>
      </c>
      <c r="H49" s="1">
        <f t="shared" si="3"/>
        <v>7.5</v>
      </c>
    </row>
    <row r="50" spans="1:8">
      <c r="A50" s="1">
        <v>710</v>
      </c>
      <c r="B50" s="1" t="s">
        <v>56</v>
      </c>
      <c r="C50" s="1">
        <f>VLOOKUP(A50,[1]pk分组及任务!$B$3:$S$146,18,0)</f>
        <v>40</v>
      </c>
      <c r="D50" s="5">
        <v>31</v>
      </c>
      <c r="E50" s="1">
        <f t="shared" si="2"/>
        <v>-9</v>
      </c>
      <c r="H50" s="1">
        <f t="shared" si="3"/>
        <v>15.5</v>
      </c>
    </row>
    <row r="51" spans="1:8">
      <c r="A51" s="1">
        <v>712</v>
      </c>
      <c r="B51" s="1" t="s">
        <v>57</v>
      </c>
      <c r="C51" s="1">
        <f>VLOOKUP(A51,[1]pk分组及任务!$B$3:$S$146,18,0)</f>
        <v>60</v>
      </c>
      <c r="D51" s="5">
        <v>72</v>
      </c>
      <c r="E51" s="21">
        <f t="shared" si="2"/>
        <v>12</v>
      </c>
      <c r="F51" s="5">
        <f>D51*4</f>
        <v>288</v>
      </c>
      <c r="G51" s="5" t="str">
        <f>VLOOKUP(A51,[2]店长!$D:$E,2,0)</f>
        <v>段文秀</v>
      </c>
      <c r="H51" s="1">
        <f t="shared" si="3"/>
        <v>36</v>
      </c>
    </row>
    <row r="52" spans="1:8">
      <c r="A52" s="1">
        <v>713</v>
      </c>
      <c r="B52" s="1" t="s">
        <v>58</v>
      </c>
      <c r="C52" s="1">
        <f>VLOOKUP(A52,[1]pk分组及任务!$B$3:$S$146,18,0)</f>
        <v>40</v>
      </c>
      <c r="D52" s="5">
        <v>30</v>
      </c>
      <c r="E52" s="1">
        <f t="shared" si="2"/>
        <v>-10</v>
      </c>
      <c r="H52" s="1">
        <f t="shared" si="3"/>
        <v>15</v>
      </c>
    </row>
    <row r="53" spans="1:8">
      <c r="A53" s="1">
        <v>716</v>
      </c>
      <c r="B53" s="1" t="s">
        <v>59</v>
      </c>
      <c r="C53" s="1">
        <f>VLOOKUP(A53,[1]pk分组及任务!$B$3:$S$146,18,0)</f>
        <v>50</v>
      </c>
      <c r="D53" s="5">
        <v>106</v>
      </c>
      <c r="E53" s="21">
        <f t="shared" si="2"/>
        <v>56</v>
      </c>
      <c r="F53" s="5">
        <f t="shared" ref="F53:F60" si="4">D53*4</f>
        <v>424</v>
      </c>
      <c r="G53" s="5" t="str">
        <f>VLOOKUP(A53,[2]店长!$D:$E,2,0)</f>
        <v>范阳</v>
      </c>
      <c r="H53" s="1">
        <f t="shared" si="3"/>
        <v>53</v>
      </c>
    </row>
    <row r="54" spans="1:8">
      <c r="A54" s="1">
        <v>717</v>
      </c>
      <c r="B54" s="1" t="s">
        <v>60</v>
      </c>
      <c r="C54" s="1">
        <f>VLOOKUP(A54,[1]pk分组及任务!$B$3:$S$146,18,0)</f>
        <v>50</v>
      </c>
      <c r="D54" s="5">
        <v>104</v>
      </c>
      <c r="E54" s="21">
        <f t="shared" si="2"/>
        <v>54</v>
      </c>
      <c r="F54" s="5">
        <f t="shared" si="4"/>
        <v>416</v>
      </c>
      <c r="G54" s="5" t="str">
        <f>VLOOKUP(A54,[2]店长!$D:$E,2,0)</f>
        <v>付曦</v>
      </c>
      <c r="H54" s="1">
        <f t="shared" si="3"/>
        <v>52</v>
      </c>
    </row>
    <row r="55" spans="1:8">
      <c r="A55" s="1">
        <v>720</v>
      </c>
      <c r="B55" s="1" t="s">
        <v>61</v>
      </c>
      <c r="C55" s="1">
        <f>VLOOKUP(A55,[1]pk分组及任务!$B$3:$S$146,18,0)</f>
        <v>40</v>
      </c>
      <c r="D55" s="5">
        <v>295</v>
      </c>
      <c r="E55" s="21">
        <f t="shared" si="2"/>
        <v>255</v>
      </c>
      <c r="F55" s="5">
        <f t="shared" si="4"/>
        <v>1180</v>
      </c>
      <c r="G55" s="5" t="str">
        <f>VLOOKUP(A55,[2]店长!$D:$E,2,0)</f>
        <v>王茹</v>
      </c>
      <c r="H55" s="1">
        <f t="shared" si="3"/>
        <v>147.5</v>
      </c>
    </row>
    <row r="56" spans="1:8">
      <c r="A56" s="1">
        <v>721</v>
      </c>
      <c r="B56" s="1" t="s">
        <v>62</v>
      </c>
      <c r="C56" s="1">
        <f>VLOOKUP(A56,[1]pk分组及任务!$B$3:$S$146,18,0)</f>
        <v>50</v>
      </c>
      <c r="D56" s="5">
        <v>50</v>
      </c>
      <c r="E56" s="21">
        <f t="shared" si="2"/>
        <v>0</v>
      </c>
      <c r="F56" s="5">
        <f t="shared" si="4"/>
        <v>200</v>
      </c>
      <c r="G56" s="5" t="str">
        <f>VLOOKUP(A56,[2]店长!$D:$E,2,0)</f>
        <v>杨平</v>
      </c>
      <c r="H56" s="1">
        <f t="shared" si="3"/>
        <v>25</v>
      </c>
    </row>
    <row r="57" spans="1:8">
      <c r="A57" s="1">
        <v>723</v>
      </c>
      <c r="B57" s="1" t="s">
        <v>63</v>
      </c>
      <c r="C57" s="1">
        <f>VLOOKUP(A57,[1]pk分组及任务!$B$3:$S$146,18,0)</f>
        <v>40</v>
      </c>
      <c r="D57" s="5">
        <v>94</v>
      </c>
      <c r="E57" s="21">
        <f t="shared" si="2"/>
        <v>54</v>
      </c>
      <c r="F57" s="5">
        <f t="shared" si="4"/>
        <v>376</v>
      </c>
      <c r="G57" s="5" t="s">
        <v>64</v>
      </c>
      <c r="H57" s="1">
        <f t="shared" si="3"/>
        <v>47</v>
      </c>
    </row>
    <row r="58" spans="1:8">
      <c r="A58" s="1">
        <v>724</v>
      </c>
      <c r="B58" s="1" t="s">
        <v>65</v>
      </c>
      <c r="C58" s="1">
        <f>VLOOKUP(A58,[1]pk分组及任务!$B$3:$S$146,18,0)</f>
        <v>50</v>
      </c>
      <c r="D58" s="5">
        <v>89</v>
      </c>
      <c r="E58" s="21">
        <f t="shared" si="2"/>
        <v>39</v>
      </c>
      <c r="F58" s="5">
        <f t="shared" si="4"/>
        <v>356</v>
      </c>
      <c r="G58" s="5" t="str">
        <f>VLOOKUP(A58,[2]店长!$D:$E,2,0)</f>
        <v>袁咏梅</v>
      </c>
      <c r="H58" s="1">
        <f t="shared" si="3"/>
        <v>44.5</v>
      </c>
    </row>
    <row r="59" spans="1:8">
      <c r="A59" s="1">
        <v>726</v>
      </c>
      <c r="B59" s="1" t="s">
        <v>66</v>
      </c>
      <c r="C59" s="1">
        <f>VLOOKUP(A59,[1]pk分组及任务!$B$3:$S$146,18,0)</f>
        <v>50</v>
      </c>
      <c r="D59" s="5">
        <v>55</v>
      </c>
      <c r="E59" s="21">
        <f t="shared" si="2"/>
        <v>5</v>
      </c>
      <c r="F59" s="5">
        <f t="shared" si="4"/>
        <v>220</v>
      </c>
      <c r="G59" s="5" t="str">
        <f>VLOOKUP(A59,[2]店长!$D:$E,2,0)</f>
        <v>陈文芳</v>
      </c>
      <c r="H59" s="1">
        <f t="shared" si="3"/>
        <v>27.5</v>
      </c>
    </row>
    <row r="60" spans="1:8">
      <c r="A60" s="1">
        <v>727</v>
      </c>
      <c r="B60" s="1" t="s">
        <v>67</v>
      </c>
      <c r="C60" s="1">
        <f>VLOOKUP(A60,[1]pk分组及任务!$B$3:$S$146,18,0)</f>
        <v>40</v>
      </c>
      <c r="D60" s="5">
        <v>63</v>
      </c>
      <c r="E60" s="21">
        <f t="shared" si="2"/>
        <v>23</v>
      </c>
      <c r="F60" s="5">
        <f t="shared" si="4"/>
        <v>252</v>
      </c>
      <c r="G60" s="5" t="str">
        <f>VLOOKUP(A60,[2]店长!$D:$E,2,0)</f>
        <v>马艺芮</v>
      </c>
      <c r="H60" s="1">
        <f t="shared" si="3"/>
        <v>31.5</v>
      </c>
    </row>
    <row r="61" spans="1:8">
      <c r="A61" s="1">
        <v>730</v>
      </c>
      <c r="B61" s="1" t="s">
        <v>68</v>
      </c>
      <c r="C61" s="1">
        <f>VLOOKUP(A61,[1]pk分组及任务!$B$3:$S$146,18,0)</f>
        <v>60</v>
      </c>
      <c r="D61" s="5">
        <v>51</v>
      </c>
      <c r="E61" s="1">
        <f t="shared" si="2"/>
        <v>-9</v>
      </c>
      <c r="H61" s="1">
        <f t="shared" si="3"/>
        <v>25.5</v>
      </c>
    </row>
    <row r="62" spans="1:8">
      <c r="A62" s="1">
        <v>732</v>
      </c>
      <c r="B62" s="1" t="s">
        <v>69</v>
      </c>
      <c r="C62" s="1">
        <f>VLOOKUP(A62,[1]pk分组及任务!$B$3:$S$146,18,0)</f>
        <v>40</v>
      </c>
      <c r="D62" s="5">
        <v>36</v>
      </c>
      <c r="E62" s="1">
        <f t="shared" si="2"/>
        <v>-4</v>
      </c>
      <c r="H62" s="1">
        <f t="shared" si="3"/>
        <v>18</v>
      </c>
    </row>
    <row r="63" spans="1:8">
      <c r="A63" s="1">
        <v>733</v>
      </c>
      <c r="B63" s="1" t="s">
        <v>70</v>
      </c>
      <c r="C63" s="1">
        <f>VLOOKUP(A63,[1]pk分组及任务!$B$3:$S$146,18,0)</f>
        <v>40</v>
      </c>
      <c r="D63" s="5">
        <v>35</v>
      </c>
      <c r="E63" s="1">
        <f t="shared" si="2"/>
        <v>-5</v>
      </c>
      <c r="H63" s="1">
        <f t="shared" si="3"/>
        <v>17.5</v>
      </c>
    </row>
    <row r="64" spans="1:8">
      <c r="A64" s="1">
        <v>737</v>
      </c>
      <c r="B64" s="1" t="s">
        <v>71</v>
      </c>
      <c r="C64" s="1">
        <f>VLOOKUP(A64,[1]pk分组及任务!$B$3:$S$146,18,0)</f>
        <v>50</v>
      </c>
      <c r="D64" s="5">
        <v>63</v>
      </c>
      <c r="E64" s="21">
        <f t="shared" si="2"/>
        <v>13</v>
      </c>
      <c r="F64" s="5">
        <f>D64*4</f>
        <v>252</v>
      </c>
      <c r="G64" s="5" t="str">
        <f>VLOOKUP(A64,[2]店长!$D:$E,2,0)</f>
        <v>张亚红</v>
      </c>
      <c r="H64" s="1">
        <f t="shared" si="3"/>
        <v>31.5</v>
      </c>
    </row>
    <row r="65" spans="1:8">
      <c r="A65" s="1">
        <v>738</v>
      </c>
      <c r="B65" s="1" t="s">
        <v>72</v>
      </c>
      <c r="C65" s="1">
        <f>VLOOKUP(A65,[1]pk分组及任务!$B$3:$S$146,18,0)</f>
        <v>40</v>
      </c>
      <c r="D65" s="5">
        <v>20</v>
      </c>
      <c r="E65" s="1">
        <f t="shared" si="2"/>
        <v>-20</v>
      </c>
      <c r="H65" s="1">
        <f t="shared" si="3"/>
        <v>10</v>
      </c>
    </row>
    <row r="66" spans="1:8">
      <c r="A66" s="1">
        <v>740</v>
      </c>
      <c r="B66" s="1" t="s">
        <v>73</v>
      </c>
      <c r="C66" s="1">
        <f>VLOOKUP(A66,[1]pk分组及任务!$B$3:$S$146,18,0)</f>
        <v>40</v>
      </c>
      <c r="D66" s="5">
        <v>84</v>
      </c>
      <c r="E66" s="21">
        <f t="shared" si="2"/>
        <v>44</v>
      </c>
      <c r="F66" s="5">
        <f>D66*4</f>
        <v>336</v>
      </c>
      <c r="G66" s="5" t="str">
        <f>VLOOKUP(A66,[2]店长!$D:$E,2,0)</f>
        <v>蒋晴</v>
      </c>
      <c r="H66" s="1">
        <f t="shared" si="3"/>
        <v>42</v>
      </c>
    </row>
    <row r="67" spans="1:8">
      <c r="A67" s="1">
        <v>742</v>
      </c>
      <c r="B67" s="1" t="s">
        <v>74</v>
      </c>
      <c r="C67" s="1">
        <f>VLOOKUP(A67,[1]pk分组及任务!$B$3:$S$146,18,0)</f>
        <v>30</v>
      </c>
      <c r="D67" s="5">
        <v>31</v>
      </c>
      <c r="E67" s="21">
        <f t="shared" ref="E67:E98" si="5">D67-C67</f>
        <v>1</v>
      </c>
      <c r="F67" s="5">
        <f>D67*4</f>
        <v>124</v>
      </c>
      <c r="G67" s="5" t="s">
        <v>75</v>
      </c>
      <c r="H67" s="1">
        <f t="shared" ref="H67:H98" si="6">D67*0.5</f>
        <v>15.5</v>
      </c>
    </row>
    <row r="68" spans="1:8">
      <c r="A68" s="1">
        <v>743</v>
      </c>
      <c r="B68" s="1" t="s">
        <v>76</v>
      </c>
      <c r="C68" s="1">
        <f>VLOOKUP(A68,[1]pk分组及任务!$B$3:$S$146,18,0)</f>
        <v>40</v>
      </c>
      <c r="D68" s="5">
        <v>70</v>
      </c>
      <c r="E68" s="21">
        <f t="shared" si="5"/>
        <v>30</v>
      </c>
      <c r="F68" s="5">
        <f>D68*4</f>
        <v>280</v>
      </c>
      <c r="G68" s="5" t="s">
        <v>77</v>
      </c>
      <c r="H68" s="1">
        <f t="shared" si="6"/>
        <v>35</v>
      </c>
    </row>
    <row r="69" spans="1:8">
      <c r="A69" s="1">
        <v>744</v>
      </c>
      <c r="B69" s="1" t="s">
        <v>78</v>
      </c>
      <c r="C69" s="1">
        <f>VLOOKUP(A69,[1]pk分组及任务!$B$3:$S$146,18,0)</f>
        <v>50</v>
      </c>
      <c r="D69" s="5">
        <v>20</v>
      </c>
      <c r="E69" s="1">
        <f t="shared" si="5"/>
        <v>-30</v>
      </c>
      <c r="H69" s="1">
        <f t="shared" si="6"/>
        <v>10</v>
      </c>
    </row>
    <row r="70" spans="1:8">
      <c r="A70" s="1">
        <v>745</v>
      </c>
      <c r="B70" s="1" t="s">
        <v>79</v>
      </c>
      <c r="C70" s="1">
        <f>VLOOKUP(A70,[1]pk分组及任务!$B$3:$S$146,18,0)</f>
        <v>40</v>
      </c>
      <c r="D70" s="5">
        <v>3</v>
      </c>
      <c r="E70" s="1">
        <f t="shared" si="5"/>
        <v>-37</v>
      </c>
      <c r="H70" s="1">
        <f t="shared" si="6"/>
        <v>1.5</v>
      </c>
    </row>
    <row r="71" spans="1:8">
      <c r="A71" s="1">
        <v>746</v>
      </c>
      <c r="B71" s="1" t="s">
        <v>80</v>
      </c>
      <c r="C71" s="1">
        <f>VLOOKUP(A71,[1]pk分组及任务!$B$3:$S$146,18,0)</f>
        <v>50</v>
      </c>
      <c r="D71" s="5">
        <v>233</v>
      </c>
      <c r="E71" s="21">
        <f t="shared" si="5"/>
        <v>183</v>
      </c>
      <c r="F71" s="5">
        <f>D71*4</f>
        <v>932</v>
      </c>
      <c r="G71" s="5" t="str">
        <f>VLOOKUP(A71,[2]店长!$D:$E,2,0)</f>
        <v>田兰</v>
      </c>
      <c r="H71" s="1">
        <f t="shared" si="6"/>
        <v>116.5</v>
      </c>
    </row>
    <row r="72" spans="1:8">
      <c r="A72" s="1">
        <v>747</v>
      </c>
      <c r="B72" s="1" t="s">
        <v>81</v>
      </c>
      <c r="C72" s="1">
        <f>VLOOKUP(A72,[1]pk分组及任务!$B$3:$S$146,18,0)</f>
        <v>50</v>
      </c>
      <c r="D72" s="5">
        <v>43</v>
      </c>
      <c r="E72" s="1">
        <f t="shared" si="5"/>
        <v>-7</v>
      </c>
      <c r="H72" s="1">
        <f t="shared" si="6"/>
        <v>21.5</v>
      </c>
    </row>
    <row r="73" spans="1:8">
      <c r="A73" s="1">
        <v>748</v>
      </c>
      <c r="B73" s="1" t="s">
        <v>82</v>
      </c>
      <c r="C73" s="1">
        <f>VLOOKUP(A73,[1]pk分组及任务!$B$3:$S$146,18,0)</f>
        <v>40</v>
      </c>
      <c r="D73" s="5">
        <v>68</v>
      </c>
      <c r="E73" s="21">
        <f t="shared" si="5"/>
        <v>28</v>
      </c>
      <c r="F73" s="5">
        <f>D73*4</f>
        <v>272</v>
      </c>
      <c r="G73" s="5" t="str">
        <f>VLOOKUP(A73,[2]店长!$D:$E,2,0)</f>
        <v>刘秋菊</v>
      </c>
      <c r="H73" s="1">
        <f t="shared" si="6"/>
        <v>34</v>
      </c>
    </row>
    <row r="74" spans="1:8">
      <c r="A74" s="1">
        <v>750</v>
      </c>
      <c r="B74" s="1" t="s">
        <v>83</v>
      </c>
      <c r="C74" s="1">
        <f>VLOOKUP(A74,[1]pk分组及任务!$B$3:$S$146,18,0)</f>
        <v>80</v>
      </c>
      <c r="D74" s="5">
        <v>48</v>
      </c>
      <c r="E74" s="1">
        <f t="shared" si="5"/>
        <v>-32</v>
      </c>
      <c r="H74" s="1">
        <f t="shared" si="6"/>
        <v>24</v>
      </c>
    </row>
    <row r="75" spans="1:8">
      <c r="A75" s="1">
        <v>752</v>
      </c>
      <c r="B75" s="1" t="s">
        <v>84</v>
      </c>
      <c r="C75" s="1">
        <f>VLOOKUP(A75,[1]pk分组及任务!$B$3:$S$146,18,0)</f>
        <v>40</v>
      </c>
      <c r="D75" s="5">
        <v>35</v>
      </c>
      <c r="E75" s="1">
        <f t="shared" si="5"/>
        <v>-5</v>
      </c>
      <c r="H75" s="1">
        <f t="shared" si="6"/>
        <v>17.5</v>
      </c>
    </row>
    <row r="76" spans="1:8">
      <c r="A76" s="1">
        <v>754</v>
      </c>
      <c r="B76" s="1" t="s">
        <v>85</v>
      </c>
      <c r="C76" s="1">
        <f>VLOOKUP(A76,[1]pk分组及任务!$B$3:$S$146,18,0)</f>
        <v>40</v>
      </c>
      <c r="D76" s="5">
        <v>25</v>
      </c>
      <c r="E76" s="1">
        <f t="shared" si="5"/>
        <v>-15</v>
      </c>
      <c r="H76" s="1">
        <f t="shared" si="6"/>
        <v>12.5</v>
      </c>
    </row>
    <row r="77" spans="1:8">
      <c r="A77" s="1">
        <v>101453</v>
      </c>
      <c r="B77" s="1" t="s">
        <v>86</v>
      </c>
      <c r="C77" s="1">
        <f>VLOOKUP(A77,[1]pk分组及任务!$B$3:$S$146,18,0)</f>
        <v>50</v>
      </c>
      <c r="D77" s="5">
        <v>49</v>
      </c>
      <c r="E77" s="1">
        <f t="shared" si="5"/>
        <v>-1</v>
      </c>
      <c r="H77" s="1">
        <f t="shared" si="6"/>
        <v>24.5</v>
      </c>
    </row>
    <row r="78" spans="1:8">
      <c r="A78" s="1">
        <v>102479</v>
      </c>
      <c r="B78" s="1" t="s">
        <v>87</v>
      </c>
      <c r="C78" s="1">
        <f>VLOOKUP(A78,[1]pk分组及任务!$B$3:$S$146,18,0)</f>
        <v>40</v>
      </c>
      <c r="D78" s="5">
        <v>16</v>
      </c>
      <c r="E78" s="1">
        <f t="shared" si="5"/>
        <v>-24</v>
      </c>
      <c r="H78" s="1">
        <f t="shared" si="6"/>
        <v>8</v>
      </c>
    </row>
    <row r="79" spans="1:8">
      <c r="A79" s="1">
        <v>102564</v>
      </c>
      <c r="B79" s="1" t="s">
        <v>88</v>
      </c>
      <c r="C79" s="1">
        <f>VLOOKUP(A79,[1]pk分组及任务!$B$3:$S$146,18,0)</f>
        <v>40</v>
      </c>
      <c r="D79" s="5">
        <v>41</v>
      </c>
      <c r="E79" s="21">
        <f t="shared" si="5"/>
        <v>1</v>
      </c>
      <c r="F79" s="5">
        <f>D79*4</f>
        <v>164</v>
      </c>
      <c r="G79" s="5" t="str">
        <f>VLOOKUP(A79,[2]店长!$D:$E,2,0)</f>
        <v>陈礼凤</v>
      </c>
      <c r="H79" s="1">
        <f t="shared" si="6"/>
        <v>20.5</v>
      </c>
    </row>
    <row r="80" spans="1:8">
      <c r="A80" s="1">
        <v>102565</v>
      </c>
      <c r="B80" s="1" t="s">
        <v>89</v>
      </c>
      <c r="C80" s="1">
        <f>VLOOKUP(A80,[1]pk分组及任务!$B$3:$S$146,18,0)</f>
        <v>40</v>
      </c>
      <c r="D80" s="5">
        <v>13</v>
      </c>
      <c r="E80" s="1">
        <f t="shared" si="5"/>
        <v>-27</v>
      </c>
      <c r="H80" s="1">
        <f t="shared" si="6"/>
        <v>6.5</v>
      </c>
    </row>
    <row r="81" spans="1:8">
      <c r="A81" s="1">
        <v>102567</v>
      </c>
      <c r="B81" s="1" t="s">
        <v>90</v>
      </c>
      <c r="C81" s="1">
        <f>VLOOKUP(A81,[1]pk分组及任务!$B$3:$S$146,18,0)</f>
        <v>40</v>
      </c>
      <c r="D81" s="5">
        <v>56</v>
      </c>
      <c r="E81" s="21">
        <f t="shared" si="5"/>
        <v>16</v>
      </c>
      <c r="F81" s="5">
        <f>D81*4</f>
        <v>224</v>
      </c>
      <c r="G81" s="5" t="str">
        <f>VLOOKUP(A81,[2]店长!$D:$E,2,0)</f>
        <v>祁荣</v>
      </c>
      <c r="H81" s="1">
        <f t="shared" si="6"/>
        <v>28</v>
      </c>
    </row>
    <row r="82" spans="1:8">
      <c r="A82" s="1">
        <v>102934</v>
      </c>
      <c r="B82" s="1" t="s">
        <v>91</v>
      </c>
      <c r="C82" s="1">
        <f>VLOOKUP(A82,[1]pk分组及任务!$B$3:$S$146,18,0)</f>
        <v>50</v>
      </c>
      <c r="D82" s="5">
        <v>106</v>
      </c>
      <c r="E82" s="21">
        <f t="shared" si="5"/>
        <v>56</v>
      </c>
      <c r="F82" s="5">
        <f>D82*4</f>
        <v>424</v>
      </c>
      <c r="G82" s="5" t="str">
        <f>VLOOKUP(A82,[2]店长!$D:$E,2,0)</f>
        <v>代志斌</v>
      </c>
      <c r="H82" s="1">
        <f t="shared" si="6"/>
        <v>53</v>
      </c>
    </row>
    <row r="83" spans="1:8">
      <c r="A83" s="1">
        <v>102935</v>
      </c>
      <c r="B83" s="1" t="s">
        <v>92</v>
      </c>
      <c r="C83" s="1">
        <f>VLOOKUP(A83,[1]pk分组及任务!$B$3:$S$146,18,0)</f>
        <v>40</v>
      </c>
      <c r="D83" s="5">
        <v>33</v>
      </c>
      <c r="E83" s="1">
        <f t="shared" si="5"/>
        <v>-7</v>
      </c>
      <c r="H83" s="1">
        <f t="shared" si="6"/>
        <v>16.5</v>
      </c>
    </row>
    <row r="84" spans="1:8">
      <c r="A84" s="1">
        <v>103198</v>
      </c>
      <c r="B84" s="1" t="s">
        <v>93</v>
      </c>
      <c r="C84" s="1">
        <f>VLOOKUP(A84,[1]pk分组及任务!$B$3:$S$146,18,0)</f>
        <v>50</v>
      </c>
      <c r="D84" s="5">
        <v>83</v>
      </c>
      <c r="E84" s="21">
        <f t="shared" si="5"/>
        <v>33</v>
      </c>
      <c r="F84" s="5">
        <f>D84*4</f>
        <v>332</v>
      </c>
      <c r="G84" s="5" t="str">
        <f>VLOOKUP(A84,[2]店长!$D:$E,2,0)</f>
        <v>肖瑶</v>
      </c>
      <c r="H84" s="1">
        <f t="shared" si="6"/>
        <v>41.5</v>
      </c>
    </row>
    <row r="85" spans="1:8">
      <c r="A85" s="1">
        <v>103199</v>
      </c>
      <c r="B85" s="1" t="s">
        <v>94</v>
      </c>
      <c r="C85" s="1">
        <f>VLOOKUP(A85,[1]pk分组及任务!$B$3:$S$146,18,0)</f>
        <v>50</v>
      </c>
      <c r="D85" s="5">
        <v>33</v>
      </c>
      <c r="E85" s="1">
        <f t="shared" si="5"/>
        <v>-17</v>
      </c>
      <c r="H85" s="1">
        <f t="shared" si="6"/>
        <v>16.5</v>
      </c>
    </row>
    <row r="86" spans="1:8">
      <c r="A86" s="1">
        <v>103639</v>
      </c>
      <c r="B86" s="1" t="s">
        <v>95</v>
      </c>
      <c r="C86" s="1">
        <f>VLOOKUP(A86,[1]pk分组及任务!$B$3:$S$146,18,0)</f>
        <v>50</v>
      </c>
      <c r="D86" s="5">
        <v>33</v>
      </c>
      <c r="E86" s="1">
        <f t="shared" si="5"/>
        <v>-17</v>
      </c>
      <c r="H86" s="1">
        <f t="shared" si="6"/>
        <v>16.5</v>
      </c>
    </row>
    <row r="87" spans="1:8">
      <c r="A87" s="1">
        <v>104428</v>
      </c>
      <c r="B87" s="1" t="s">
        <v>96</v>
      </c>
      <c r="C87" s="1">
        <f>VLOOKUP(A87,[1]pk分组及任务!$B$3:$S$146,18,0)</f>
        <v>50</v>
      </c>
      <c r="D87" s="5">
        <v>73</v>
      </c>
      <c r="E87" s="21">
        <f t="shared" si="5"/>
        <v>23</v>
      </c>
      <c r="F87" s="5">
        <f>D87*4</f>
        <v>292</v>
      </c>
      <c r="G87" s="5" t="str">
        <f>VLOOKUP(A87,[2]店长!$D:$E,2,0)</f>
        <v>胡建梅</v>
      </c>
      <c r="H87" s="1">
        <f t="shared" si="6"/>
        <v>36.5</v>
      </c>
    </row>
    <row r="88" spans="1:8">
      <c r="A88" s="1">
        <v>104429</v>
      </c>
      <c r="B88" s="1" t="s">
        <v>97</v>
      </c>
      <c r="C88" s="1">
        <f>VLOOKUP(A88,[1]pk分组及任务!$B$3:$S$146,18,0)</f>
        <v>40</v>
      </c>
      <c r="D88" s="5">
        <v>17</v>
      </c>
      <c r="E88" s="1">
        <f t="shared" si="5"/>
        <v>-23</v>
      </c>
      <c r="H88" s="1">
        <f t="shared" si="6"/>
        <v>8.5</v>
      </c>
    </row>
    <row r="89" spans="1:8">
      <c r="A89" s="1">
        <v>104430</v>
      </c>
      <c r="B89" s="1" t="s">
        <v>98</v>
      </c>
      <c r="C89" s="1">
        <f>VLOOKUP(A89,[1]pk分组及任务!$B$3:$S$146,18,0)</f>
        <v>40</v>
      </c>
      <c r="D89" s="5">
        <v>41</v>
      </c>
      <c r="E89" s="21">
        <f t="shared" si="5"/>
        <v>1</v>
      </c>
      <c r="F89" s="5">
        <f>D89*4</f>
        <v>164</v>
      </c>
      <c r="G89" s="5" t="str">
        <f>VLOOKUP(A89,[2]店长!$D:$E,2,0)</f>
        <v>李平</v>
      </c>
      <c r="H89" s="1">
        <f t="shared" si="6"/>
        <v>20.5</v>
      </c>
    </row>
    <row r="90" spans="1:8">
      <c r="A90" s="1">
        <v>104533</v>
      </c>
      <c r="B90" s="1" t="s">
        <v>99</v>
      </c>
      <c r="C90" s="1">
        <f>VLOOKUP(A90,[1]pk分组及任务!$B$3:$S$146,18,0)</f>
        <v>35</v>
      </c>
      <c r="D90" s="5">
        <v>40</v>
      </c>
      <c r="E90" s="21">
        <f t="shared" si="5"/>
        <v>5</v>
      </c>
      <c r="F90" s="5">
        <f>D90*4</f>
        <v>160</v>
      </c>
      <c r="G90" s="5" t="str">
        <f>VLOOKUP(A90,[2]店长!$D:$E,2,0)</f>
        <v>闵巧</v>
      </c>
      <c r="H90" s="1">
        <f t="shared" si="6"/>
        <v>20</v>
      </c>
    </row>
    <row r="91" spans="1:8">
      <c r="A91" s="1">
        <v>104838</v>
      </c>
      <c r="B91" s="1" t="s">
        <v>100</v>
      </c>
      <c r="C91" s="1">
        <f>VLOOKUP(A91,[1]pk分组及任务!$B$3:$S$146,18,0)</f>
        <v>40</v>
      </c>
      <c r="D91" s="5">
        <v>8</v>
      </c>
      <c r="E91" s="1">
        <f t="shared" si="5"/>
        <v>-32</v>
      </c>
      <c r="H91" s="1">
        <f t="shared" si="6"/>
        <v>4</v>
      </c>
    </row>
    <row r="92" spans="1:8">
      <c r="A92" s="1">
        <v>105267</v>
      </c>
      <c r="B92" s="1" t="s">
        <v>101</v>
      </c>
      <c r="C92" s="1">
        <f>VLOOKUP(A92,[1]pk分组及任务!$B$3:$S$146,18,0)</f>
        <v>50</v>
      </c>
      <c r="D92" s="5">
        <v>63</v>
      </c>
      <c r="E92" s="21">
        <f t="shared" si="5"/>
        <v>13</v>
      </c>
      <c r="F92" s="5">
        <f>D92*4</f>
        <v>252</v>
      </c>
      <c r="G92" s="5" t="str">
        <f>VLOOKUP(A92,[2]店长!$D:$E,2,0)</f>
        <v>梁娟</v>
      </c>
      <c r="H92" s="1">
        <f t="shared" si="6"/>
        <v>31.5</v>
      </c>
    </row>
    <row r="93" spans="1:8">
      <c r="A93" s="1">
        <v>105751</v>
      </c>
      <c r="B93" s="1" t="s">
        <v>102</v>
      </c>
      <c r="C93" s="1">
        <f>VLOOKUP(A93,[1]pk分组及任务!$B$3:$S$146,18,0)</f>
        <v>40</v>
      </c>
      <c r="D93" s="5">
        <v>132</v>
      </c>
      <c r="E93" s="21">
        <f t="shared" si="5"/>
        <v>92</v>
      </c>
      <c r="F93" s="5">
        <f>D93*4</f>
        <v>528</v>
      </c>
      <c r="G93" s="5" t="str">
        <f>VLOOKUP(A93,[2]店长!$D:$E,2,0)</f>
        <v>纪莉萍</v>
      </c>
      <c r="H93" s="1">
        <f t="shared" si="6"/>
        <v>66</v>
      </c>
    </row>
    <row r="94" spans="1:8">
      <c r="A94" s="1">
        <v>105910</v>
      </c>
      <c r="B94" s="1" t="s">
        <v>103</v>
      </c>
      <c r="C94" s="1">
        <f>VLOOKUP(A94,[1]pk分组及任务!$B$3:$S$146,18,0)</f>
        <v>50</v>
      </c>
      <c r="D94" s="5">
        <v>15</v>
      </c>
      <c r="E94" s="1">
        <f t="shared" si="5"/>
        <v>-35</v>
      </c>
      <c r="H94" s="1">
        <f t="shared" si="6"/>
        <v>7.5</v>
      </c>
    </row>
    <row r="95" spans="1:8">
      <c r="A95" s="1">
        <v>106066</v>
      </c>
      <c r="B95" s="1" t="s">
        <v>104</v>
      </c>
      <c r="C95" s="1">
        <f>VLOOKUP(A95,[1]pk分组及任务!$B$3:$S$146,18,0)</f>
        <v>50</v>
      </c>
      <c r="D95" s="5">
        <v>30</v>
      </c>
      <c r="E95" s="1">
        <f t="shared" si="5"/>
        <v>-20</v>
      </c>
      <c r="H95" s="1">
        <f t="shared" si="6"/>
        <v>15</v>
      </c>
    </row>
    <row r="96" spans="1:8">
      <c r="A96" s="1">
        <v>106399</v>
      </c>
      <c r="B96" s="1" t="s">
        <v>105</v>
      </c>
      <c r="C96" s="1">
        <f>VLOOKUP(A96,[1]pk分组及任务!$B$3:$S$146,18,0)</f>
        <v>50</v>
      </c>
      <c r="D96" s="5">
        <v>106</v>
      </c>
      <c r="E96" s="21">
        <f t="shared" si="5"/>
        <v>56</v>
      </c>
      <c r="F96" s="5">
        <f>D96*4</f>
        <v>424</v>
      </c>
      <c r="G96" s="5" t="str">
        <f>VLOOKUP(A96,[2]店长!$D:$E,2,0)</f>
        <v>潘恒旭</v>
      </c>
      <c r="H96" s="1">
        <f t="shared" si="6"/>
        <v>53</v>
      </c>
    </row>
    <row r="97" spans="1:8">
      <c r="A97" s="1">
        <v>106485</v>
      </c>
      <c r="B97" s="1" t="s">
        <v>106</v>
      </c>
      <c r="C97" s="1">
        <f>VLOOKUP(A97,[1]pk分组及任务!$B$3:$S$146,18,0)</f>
        <v>50</v>
      </c>
      <c r="D97" s="5">
        <v>70</v>
      </c>
      <c r="E97" s="21">
        <f t="shared" si="5"/>
        <v>20</v>
      </c>
      <c r="F97" s="5">
        <f>D97*4</f>
        <v>280</v>
      </c>
      <c r="G97" s="5" t="s">
        <v>107</v>
      </c>
      <c r="H97" s="1">
        <f t="shared" si="6"/>
        <v>35</v>
      </c>
    </row>
    <row r="98" spans="1:8">
      <c r="A98" s="1">
        <v>106568</v>
      </c>
      <c r="B98" s="1" t="s">
        <v>108</v>
      </c>
      <c r="C98" s="1">
        <f>VLOOKUP(A98,[1]pk分组及任务!$B$3:$S$146,18,0)</f>
        <v>35</v>
      </c>
      <c r="D98" s="5">
        <v>34</v>
      </c>
      <c r="E98" s="1">
        <f t="shared" si="5"/>
        <v>-1</v>
      </c>
      <c r="H98" s="1">
        <f t="shared" si="6"/>
        <v>17</v>
      </c>
    </row>
    <row r="99" spans="1:8">
      <c r="A99" s="1">
        <v>106569</v>
      </c>
      <c r="B99" s="1" t="s">
        <v>109</v>
      </c>
      <c r="C99" s="1">
        <f>VLOOKUP(A99,[1]pk分组及任务!$B$3:$S$146,18,0)</f>
        <v>50</v>
      </c>
      <c r="D99" s="5">
        <v>67</v>
      </c>
      <c r="E99" s="21">
        <f t="shared" ref="E99:E138" si="7">D99-C99</f>
        <v>17</v>
      </c>
      <c r="F99" s="5">
        <f>D99*4</f>
        <v>268</v>
      </c>
      <c r="G99" s="5" t="str">
        <f>VLOOKUP(A99,[2]店长!$D:$E,2,0)</f>
        <v>李海燕</v>
      </c>
      <c r="H99" s="1">
        <f t="shared" ref="H99:H144" si="8">D99*0.5</f>
        <v>33.5</v>
      </c>
    </row>
    <row r="100" spans="1:8">
      <c r="A100" s="1">
        <v>106865</v>
      </c>
      <c r="B100" s="1" t="s">
        <v>110</v>
      </c>
      <c r="C100" s="1">
        <f>VLOOKUP(A100,[1]pk分组及任务!$B$3:$S$146,18,0)</f>
        <v>50</v>
      </c>
      <c r="D100" s="5">
        <v>40</v>
      </c>
      <c r="E100" s="1">
        <f t="shared" si="7"/>
        <v>-10</v>
      </c>
      <c r="H100" s="1">
        <f t="shared" si="8"/>
        <v>20</v>
      </c>
    </row>
    <row r="101" spans="1:8">
      <c r="A101" s="1">
        <v>107658</v>
      </c>
      <c r="B101" s="1" t="s">
        <v>111</v>
      </c>
      <c r="C101" s="1">
        <f>VLOOKUP(A101,[1]pk分组及任务!$B$3:$S$146,18,0)</f>
        <v>60</v>
      </c>
      <c r="D101" s="5">
        <v>35</v>
      </c>
      <c r="E101" s="1">
        <f t="shared" si="7"/>
        <v>-25</v>
      </c>
      <c r="H101" s="1">
        <f t="shared" si="8"/>
        <v>17.5</v>
      </c>
    </row>
    <row r="102" spans="1:8">
      <c r="A102" s="1">
        <v>107728</v>
      </c>
      <c r="B102" s="1" t="s">
        <v>112</v>
      </c>
      <c r="C102" s="1">
        <f>VLOOKUP(A102,[1]pk分组及任务!$B$3:$S$146,18,0)</f>
        <v>50</v>
      </c>
      <c r="D102" s="5">
        <v>133</v>
      </c>
      <c r="E102" s="21">
        <f t="shared" si="7"/>
        <v>83</v>
      </c>
      <c r="F102" s="5">
        <f>D102*4</f>
        <v>532</v>
      </c>
      <c r="G102" s="5" t="str">
        <f>VLOOKUP(A102,[2]店长!$D:$E,2,0)</f>
        <v>黄霞</v>
      </c>
      <c r="H102" s="1">
        <f t="shared" si="8"/>
        <v>66.5</v>
      </c>
    </row>
    <row r="103" spans="1:8">
      <c r="A103" s="1">
        <v>108277</v>
      </c>
      <c r="B103" s="1" t="s">
        <v>113</v>
      </c>
      <c r="C103" s="1">
        <f>VLOOKUP(A103,[1]pk分组及任务!$B$3:$S$146,18,0)</f>
        <v>50</v>
      </c>
      <c r="D103" s="5">
        <v>40</v>
      </c>
      <c r="E103" s="1">
        <f t="shared" si="7"/>
        <v>-10</v>
      </c>
      <c r="H103" s="1">
        <f t="shared" si="8"/>
        <v>20</v>
      </c>
    </row>
    <row r="104" spans="1:8">
      <c r="A104" s="1">
        <v>108656</v>
      </c>
      <c r="B104" s="1" t="s">
        <v>114</v>
      </c>
      <c r="C104" s="1">
        <f>VLOOKUP(A104,[1]pk分组及任务!$B$3:$S$146,18,0)</f>
        <v>50</v>
      </c>
      <c r="D104" s="5">
        <v>123</v>
      </c>
      <c r="E104" s="21">
        <f t="shared" si="7"/>
        <v>73</v>
      </c>
      <c r="F104" s="5">
        <f>D104*4</f>
        <v>492</v>
      </c>
      <c r="G104" s="5" t="str">
        <f>VLOOKUP(A104,[2]店长!$D:$E,2,0)</f>
        <v>朱春梅</v>
      </c>
      <c r="H104" s="1">
        <f t="shared" si="8"/>
        <v>61.5</v>
      </c>
    </row>
    <row r="105" spans="1:8">
      <c r="A105" s="1">
        <v>110378</v>
      </c>
      <c r="B105" s="1" t="s">
        <v>115</v>
      </c>
      <c r="C105" s="1">
        <f>VLOOKUP(A105,[1]pk分组及任务!$B$3:$S$146,18,0)</f>
        <v>40</v>
      </c>
      <c r="D105" s="5">
        <v>23</v>
      </c>
      <c r="E105" s="1">
        <f t="shared" si="7"/>
        <v>-17</v>
      </c>
      <c r="H105" s="1">
        <f t="shared" si="8"/>
        <v>11.5</v>
      </c>
    </row>
    <row r="106" spans="1:8">
      <c r="A106" s="1">
        <v>111219</v>
      </c>
      <c r="B106" s="1" t="s">
        <v>116</v>
      </c>
      <c r="C106" s="1">
        <f>VLOOKUP(A106,[1]pk分组及任务!$B$3:$S$146,18,0)</f>
        <v>50</v>
      </c>
      <c r="D106" s="5">
        <v>90</v>
      </c>
      <c r="E106" s="21">
        <f t="shared" si="7"/>
        <v>40</v>
      </c>
      <c r="F106" s="5">
        <f>D106*4</f>
        <v>360</v>
      </c>
      <c r="G106" s="5" t="str">
        <f>VLOOKUP(A106,[2]店长!$D:$E,2,0)</f>
        <v>李梦菊</v>
      </c>
      <c r="H106" s="1">
        <f t="shared" si="8"/>
        <v>45</v>
      </c>
    </row>
    <row r="107" spans="1:8">
      <c r="A107" s="1">
        <v>111400</v>
      </c>
      <c r="B107" s="1" t="s">
        <v>117</v>
      </c>
      <c r="C107" s="1">
        <f>VLOOKUP(A107,[1]pk分组及任务!$B$3:$S$146,18,0)</f>
        <v>60</v>
      </c>
      <c r="D107" s="5">
        <v>13</v>
      </c>
      <c r="E107" s="1">
        <f t="shared" si="7"/>
        <v>-47</v>
      </c>
      <c r="H107" s="1">
        <f t="shared" si="8"/>
        <v>6.5</v>
      </c>
    </row>
    <row r="108" spans="1:8">
      <c r="A108" s="1">
        <v>112415</v>
      </c>
      <c r="B108" s="1" t="s">
        <v>118</v>
      </c>
      <c r="C108" s="1">
        <f>VLOOKUP(A108,[1]pk分组及任务!$B$3:$S$146,18,0)</f>
        <v>40</v>
      </c>
      <c r="D108" s="5">
        <v>14</v>
      </c>
      <c r="E108" s="1">
        <f t="shared" si="7"/>
        <v>-26</v>
      </c>
      <c r="H108" s="1">
        <f t="shared" si="8"/>
        <v>7</v>
      </c>
    </row>
    <row r="109" spans="1:8">
      <c r="A109" s="1">
        <v>113008</v>
      </c>
      <c r="B109" s="1" t="s">
        <v>119</v>
      </c>
      <c r="C109" s="1">
        <f>VLOOKUP(A109,[1]pk分组及任务!$B$3:$S$146,18,0)</f>
        <v>40</v>
      </c>
      <c r="D109" s="5">
        <v>14</v>
      </c>
      <c r="E109" s="1">
        <f t="shared" si="7"/>
        <v>-26</v>
      </c>
      <c r="H109" s="1">
        <f t="shared" si="8"/>
        <v>7</v>
      </c>
    </row>
    <row r="110" spans="1:8">
      <c r="A110" s="1">
        <v>113025</v>
      </c>
      <c r="B110" s="1" t="s">
        <v>120</v>
      </c>
      <c r="C110" s="1">
        <f>VLOOKUP(A110,[1]pk分组及任务!$B$3:$S$146,18,0)</f>
        <v>40</v>
      </c>
      <c r="D110" s="5">
        <v>43</v>
      </c>
      <c r="E110" s="21">
        <f t="shared" si="7"/>
        <v>3</v>
      </c>
      <c r="F110" s="5">
        <f>D110*4</f>
        <v>172</v>
      </c>
      <c r="G110" s="5" t="str">
        <f>VLOOKUP(A110,[2]店长!$D:$E,2,0)</f>
        <v>张阿几</v>
      </c>
      <c r="H110" s="1">
        <f t="shared" si="8"/>
        <v>21.5</v>
      </c>
    </row>
    <row r="111" spans="1:8">
      <c r="A111" s="1">
        <v>113298</v>
      </c>
      <c r="B111" s="1" t="s">
        <v>121</v>
      </c>
      <c r="C111" s="1">
        <f>VLOOKUP(A111,[1]pk分组及任务!$B$3:$S$146,18,0)</f>
        <v>40</v>
      </c>
      <c r="D111" s="5">
        <v>3</v>
      </c>
      <c r="E111" s="1">
        <f t="shared" si="7"/>
        <v>-37</v>
      </c>
      <c r="H111" s="1">
        <f t="shared" si="8"/>
        <v>1.5</v>
      </c>
    </row>
    <row r="112" spans="1:8">
      <c r="A112" s="1">
        <v>113299</v>
      </c>
      <c r="B112" s="1" t="s">
        <v>122</v>
      </c>
      <c r="C112" s="1">
        <f>VLOOKUP(A112,[1]pk分组及任务!$B$3:$S$146,18,0)</f>
        <v>40</v>
      </c>
      <c r="D112" s="5">
        <v>71</v>
      </c>
      <c r="E112" s="21">
        <f t="shared" si="7"/>
        <v>31</v>
      </c>
      <c r="F112" s="5">
        <f>D112*4</f>
        <v>284</v>
      </c>
      <c r="G112" s="5" t="str">
        <f>VLOOKUP(A112,[2]店长!$D:$E,2,0)</f>
        <v>郭定秀</v>
      </c>
      <c r="H112" s="1">
        <f t="shared" si="8"/>
        <v>35.5</v>
      </c>
    </row>
    <row r="113" spans="1:8">
      <c r="A113" s="1">
        <v>113833</v>
      </c>
      <c r="B113" s="1" t="s">
        <v>123</v>
      </c>
      <c r="C113" s="1">
        <f>VLOOKUP(A113,[1]pk分组及任务!$B$3:$S$146,18,0)</f>
        <v>40</v>
      </c>
      <c r="D113" s="5">
        <v>23</v>
      </c>
      <c r="E113" s="1">
        <f t="shared" si="7"/>
        <v>-17</v>
      </c>
      <c r="H113" s="1">
        <f t="shared" si="8"/>
        <v>11.5</v>
      </c>
    </row>
    <row r="114" spans="1:8">
      <c r="A114" s="1">
        <v>114286</v>
      </c>
      <c r="B114" s="1" t="s">
        <v>124</v>
      </c>
      <c r="C114" s="1">
        <f>VLOOKUP(A114,[1]pk分组及任务!$B$3:$S$146,18,0)</f>
        <v>50</v>
      </c>
      <c r="D114" s="5">
        <v>5</v>
      </c>
      <c r="E114" s="1">
        <f t="shared" si="7"/>
        <v>-45</v>
      </c>
      <c r="H114" s="1">
        <f t="shared" si="8"/>
        <v>2.5</v>
      </c>
    </row>
    <row r="115" spans="1:8">
      <c r="A115" s="1">
        <v>114622</v>
      </c>
      <c r="B115" s="1" t="s">
        <v>125</v>
      </c>
      <c r="C115" s="1">
        <f>VLOOKUP(A115,[1]pk分组及任务!$B$3:$S$146,18,0)</f>
        <v>50</v>
      </c>
      <c r="D115" s="5">
        <v>30</v>
      </c>
      <c r="E115" s="1">
        <f t="shared" si="7"/>
        <v>-20</v>
      </c>
      <c r="H115" s="1">
        <f t="shared" si="8"/>
        <v>15</v>
      </c>
    </row>
    <row r="116" spans="1:8">
      <c r="A116" s="1">
        <v>114685</v>
      </c>
      <c r="B116" s="1" t="s">
        <v>126</v>
      </c>
      <c r="C116" s="1">
        <f>VLOOKUP(A116,[1]pk分组及任务!$B$3:$S$146,18,0)</f>
        <v>40</v>
      </c>
      <c r="D116" s="5">
        <v>61</v>
      </c>
      <c r="E116" s="21">
        <f t="shared" si="7"/>
        <v>21</v>
      </c>
      <c r="F116" s="5">
        <f>D116*4</f>
        <v>244</v>
      </c>
      <c r="G116" s="5" t="str">
        <f>VLOOKUP(A116,[2]店长!$D:$E,2,0)</f>
        <v>高文棋</v>
      </c>
      <c r="H116" s="1">
        <f t="shared" si="8"/>
        <v>30.5</v>
      </c>
    </row>
    <row r="117" spans="1:8">
      <c r="A117" s="1">
        <v>114844</v>
      </c>
      <c r="B117" s="1" t="s">
        <v>127</v>
      </c>
      <c r="C117" s="1">
        <f>VLOOKUP(A117,[1]pk分组及任务!$B$3:$S$146,18,0)</f>
        <v>50</v>
      </c>
      <c r="D117" s="5">
        <v>17</v>
      </c>
      <c r="E117" s="1">
        <f t="shared" si="7"/>
        <v>-33</v>
      </c>
      <c r="H117" s="1">
        <f t="shared" si="8"/>
        <v>8.5</v>
      </c>
    </row>
    <row r="118" spans="1:8">
      <c r="A118" s="1">
        <v>114848</v>
      </c>
      <c r="B118" s="1" t="s">
        <v>128</v>
      </c>
      <c r="C118" s="1">
        <f>VLOOKUP(A118,[1]pk分组及任务!$B$3:$S$146,18,0)</f>
        <v>35</v>
      </c>
      <c r="D118" s="5">
        <v>33</v>
      </c>
      <c r="E118" s="1">
        <f t="shared" si="7"/>
        <v>-2</v>
      </c>
      <c r="H118" s="1">
        <f t="shared" si="8"/>
        <v>16.5</v>
      </c>
    </row>
    <row r="119" spans="1:8">
      <c r="A119" s="1">
        <v>115971</v>
      </c>
      <c r="B119" s="1" t="s">
        <v>129</v>
      </c>
      <c r="C119" s="1">
        <f>VLOOKUP(A119,[1]pk分组及任务!$B$3:$S$146,18,0)</f>
        <v>40</v>
      </c>
      <c r="D119" s="5">
        <v>67</v>
      </c>
      <c r="E119" s="21">
        <f t="shared" si="7"/>
        <v>27</v>
      </c>
      <c r="F119" s="5">
        <f>D119*4</f>
        <v>268</v>
      </c>
      <c r="G119" s="5" t="str">
        <f>VLOOKUP(A119,[2]店长!$D:$E,2,0)</f>
        <v>晏玲</v>
      </c>
      <c r="H119" s="1">
        <f t="shared" si="8"/>
        <v>33.5</v>
      </c>
    </row>
    <row r="120" spans="1:8">
      <c r="A120" s="1">
        <v>116482</v>
      </c>
      <c r="B120" s="1" t="s">
        <v>130</v>
      </c>
      <c r="C120" s="1">
        <f>VLOOKUP(A120,[1]pk分组及任务!$B$3:$S$146,18,0)</f>
        <v>40</v>
      </c>
      <c r="D120" s="5">
        <v>20</v>
      </c>
      <c r="E120" s="1">
        <f t="shared" si="7"/>
        <v>-20</v>
      </c>
      <c r="H120" s="1">
        <f t="shared" si="8"/>
        <v>10</v>
      </c>
    </row>
    <row r="121" spans="1:8">
      <c r="A121" s="1">
        <v>116919</v>
      </c>
      <c r="B121" s="1" t="s">
        <v>131</v>
      </c>
      <c r="C121" s="1">
        <f>VLOOKUP(A121,[1]pk分组及任务!$B$3:$S$146,18,0)</f>
        <v>40</v>
      </c>
      <c r="D121" s="5">
        <v>40</v>
      </c>
      <c r="E121" s="21">
        <f t="shared" si="7"/>
        <v>0</v>
      </c>
      <c r="F121" s="5">
        <f>D121*4</f>
        <v>160</v>
      </c>
      <c r="G121" s="5" t="s">
        <v>132</v>
      </c>
      <c r="H121" s="1">
        <f t="shared" si="8"/>
        <v>20</v>
      </c>
    </row>
    <row r="122" spans="1:8">
      <c r="A122" s="1">
        <v>117184</v>
      </c>
      <c r="B122" s="1" t="s">
        <v>133</v>
      </c>
      <c r="C122" s="1">
        <f>VLOOKUP(A122,[1]pk分组及任务!$B$3:$S$146,18,0)</f>
        <v>50</v>
      </c>
      <c r="D122" s="5">
        <v>38</v>
      </c>
      <c r="E122" s="1">
        <f t="shared" si="7"/>
        <v>-12</v>
      </c>
      <c r="H122" s="1">
        <f t="shared" si="8"/>
        <v>19</v>
      </c>
    </row>
    <row r="123" spans="1:8">
      <c r="A123" s="1">
        <v>117310</v>
      </c>
      <c r="B123" s="1" t="s">
        <v>134</v>
      </c>
      <c r="C123" s="1">
        <f>VLOOKUP(A123,[1]pk分组及任务!$B$3:$S$146,18,0)</f>
        <v>40</v>
      </c>
      <c r="D123" s="5">
        <v>15</v>
      </c>
      <c r="E123" s="1">
        <f t="shared" si="7"/>
        <v>-25</v>
      </c>
      <c r="H123" s="1">
        <f t="shared" si="8"/>
        <v>7.5</v>
      </c>
    </row>
    <row r="124" spans="1:8">
      <c r="A124" s="1">
        <v>117637</v>
      </c>
      <c r="B124" s="1" t="s">
        <v>135</v>
      </c>
      <c r="C124" s="1">
        <f>VLOOKUP(A124,[1]pk分组及任务!$B$3:$S$146,18,0)</f>
        <v>35</v>
      </c>
      <c r="D124" s="5">
        <v>20</v>
      </c>
      <c r="E124" s="1">
        <f t="shared" si="7"/>
        <v>-15</v>
      </c>
      <c r="H124" s="1">
        <f t="shared" si="8"/>
        <v>10</v>
      </c>
    </row>
    <row r="125" spans="1:8">
      <c r="A125" s="1">
        <v>117923</v>
      </c>
      <c r="B125" s="1" t="s">
        <v>136</v>
      </c>
      <c r="C125" s="1">
        <f>VLOOKUP(A125,[1]pk分组及任务!$B$3:$S$146,18,0)</f>
        <v>35</v>
      </c>
      <c r="D125" s="5">
        <v>32</v>
      </c>
      <c r="E125" s="1">
        <f t="shared" si="7"/>
        <v>-3</v>
      </c>
      <c r="H125" s="1">
        <f t="shared" si="8"/>
        <v>16</v>
      </c>
    </row>
    <row r="126" spans="1:8">
      <c r="A126" s="1">
        <v>118074</v>
      </c>
      <c r="B126" s="1" t="s">
        <v>137</v>
      </c>
      <c r="C126" s="1">
        <f>VLOOKUP(A126,[1]pk分组及任务!$B$3:$S$146,18,0)</f>
        <v>50</v>
      </c>
      <c r="D126" s="5">
        <v>93</v>
      </c>
      <c r="E126" s="21">
        <f t="shared" si="7"/>
        <v>43</v>
      </c>
      <c r="F126" s="5">
        <f>D126*4</f>
        <v>372</v>
      </c>
      <c r="G126" s="5" t="str">
        <f>VLOOKUP(A126,[2]店长!$D:$E,2,0)</f>
        <v>李蕊如</v>
      </c>
      <c r="H126" s="1">
        <f t="shared" si="8"/>
        <v>46.5</v>
      </c>
    </row>
    <row r="127" spans="1:8">
      <c r="A127" s="1">
        <v>118151</v>
      </c>
      <c r="B127" s="1" t="s">
        <v>138</v>
      </c>
      <c r="C127" s="1">
        <f>VLOOKUP(A127,[1]pk分组及任务!$B$3:$S$146,18,0)</f>
        <v>40</v>
      </c>
      <c r="D127" s="5">
        <v>3</v>
      </c>
      <c r="E127" s="1">
        <f t="shared" si="7"/>
        <v>-37</v>
      </c>
      <c r="H127" s="1">
        <f t="shared" si="8"/>
        <v>1.5</v>
      </c>
    </row>
    <row r="128" spans="1:8">
      <c r="A128" s="1">
        <v>118758</v>
      </c>
      <c r="B128" s="1" t="s">
        <v>139</v>
      </c>
      <c r="C128" s="1">
        <f>VLOOKUP(A128,[1]pk分组及任务!$B$3:$S$146,18,0)</f>
        <v>35</v>
      </c>
      <c r="D128" s="5">
        <v>10</v>
      </c>
      <c r="E128" s="1">
        <f t="shared" si="7"/>
        <v>-25</v>
      </c>
      <c r="H128" s="1">
        <f t="shared" si="8"/>
        <v>5</v>
      </c>
    </row>
    <row r="129" spans="1:8">
      <c r="A129" s="1">
        <v>118951</v>
      </c>
      <c r="B129" s="1" t="s">
        <v>140</v>
      </c>
      <c r="C129" s="1">
        <f>VLOOKUP(A129,[1]pk分组及任务!$B$3:$S$146,18,0)</f>
        <v>40</v>
      </c>
      <c r="D129" s="5">
        <v>3</v>
      </c>
      <c r="E129" s="1">
        <f t="shared" si="7"/>
        <v>-37</v>
      </c>
      <c r="H129" s="1">
        <f t="shared" si="8"/>
        <v>1.5</v>
      </c>
    </row>
    <row r="130" spans="1:8">
      <c r="A130" s="1">
        <v>119262</v>
      </c>
      <c r="B130" s="1" t="s">
        <v>141</v>
      </c>
      <c r="C130" s="1">
        <f>VLOOKUP(A130,[1]pk分组及任务!$B$3:$S$146,18,0)</f>
        <v>35</v>
      </c>
      <c r="D130" s="5">
        <v>10</v>
      </c>
      <c r="E130" s="1">
        <f t="shared" si="7"/>
        <v>-25</v>
      </c>
      <c r="H130" s="1">
        <f t="shared" si="8"/>
        <v>5</v>
      </c>
    </row>
    <row r="131" spans="1:8">
      <c r="A131" s="1">
        <v>119263</v>
      </c>
      <c r="B131" s="1" t="s">
        <v>142</v>
      </c>
      <c r="C131" s="1">
        <f>VLOOKUP(A131,[1]pk分组及任务!$B$3:$S$146,18,0)</f>
        <v>40</v>
      </c>
      <c r="D131" s="5">
        <v>23</v>
      </c>
      <c r="E131" s="1">
        <f t="shared" si="7"/>
        <v>-17</v>
      </c>
      <c r="H131" s="1">
        <f t="shared" si="8"/>
        <v>11.5</v>
      </c>
    </row>
    <row r="132" spans="1:8">
      <c r="A132" s="1">
        <v>120844</v>
      </c>
      <c r="B132" s="1" t="s">
        <v>143</v>
      </c>
      <c r="C132" s="1">
        <f>VLOOKUP(A132,[1]pk分组及任务!$B$3:$S$146,18,0)</f>
        <v>50</v>
      </c>
      <c r="D132" s="5">
        <v>11</v>
      </c>
      <c r="E132" s="1">
        <f t="shared" si="7"/>
        <v>-39</v>
      </c>
      <c r="H132" s="1">
        <f t="shared" si="8"/>
        <v>5.5</v>
      </c>
    </row>
    <row r="133" spans="1:8">
      <c r="A133" s="1">
        <v>122198</v>
      </c>
      <c r="B133" s="1" t="s">
        <v>144</v>
      </c>
      <c r="C133" s="1">
        <f>VLOOKUP(A133,[1]pk分组及任务!$B$3:$S$146,18,0)</f>
        <v>40</v>
      </c>
      <c r="D133" s="5">
        <v>32</v>
      </c>
      <c r="E133" s="1">
        <f t="shared" si="7"/>
        <v>-8</v>
      </c>
      <c r="H133" s="1">
        <f t="shared" si="8"/>
        <v>16</v>
      </c>
    </row>
    <row r="134" spans="1:8">
      <c r="A134" s="1">
        <v>122686</v>
      </c>
      <c r="B134" s="1" t="s">
        <v>145</v>
      </c>
      <c r="C134" s="1">
        <f>VLOOKUP(A134,[1]pk分组及任务!$B$3:$S$146,18,0)</f>
        <v>35</v>
      </c>
      <c r="D134" s="5">
        <v>10</v>
      </c>
      <c r="E134" s="1">
        <f t="shared" si="7"/>
        <v>-25</v>
      </c>
      <c r="H134" s="1">
        <f t="shared" si="8"/>
        <v>5</v>
      </c>
    </row>
    <row r="135" spans="1:8">
      <c r="A135" s="1">
        <v>122718</v>
      </c>
      <c r="B135" s="1" t="s">
        <v>146</v>
      </c>
      <c r="C135" s="1">
        <f>VLOOKUP(A135,[1]pk分组及任务!$B$3:$S$146,18,0)</f>
        <v>30</v>
      </c>
      <c r="D135" s="5">
        <v>50</v>
      </c>
      <c r="E135" s="21">
        <f t="shared" si="7"/>
        <v>20</v>
      </c>
      <c r="F135" s="5">
        <f>D135*4</f>
        <v>200</v>
      </c>
      <c r="G135" s="5" t="str">
        <f>VLOOKUP(A135,[2]店长!$D:$E,2,0)</f>
        <v>牟彩云</v>
      </c>
      <c r="H135" s="1">
        <f t="shared" si="8"/>
        <v>25</v>
      </c>
    </row>
    <row r="136" spans="1:8">
      <c r="A136" s="1">
        <v>122906</v>
      </c>
      <c r="B136" s="1" t="s">
        <v>147</v>
      </c>
      <c r="C136" s="1">
        <f>VLOOKUP(A136,[1]pk分组及任务!$B$3:$S$146,18,0)</f>
        <v>40</v>
      </c>
      <c r="D136" s="5">
        <v>35</v>
      </c>
      <c r="E136" s="1">
        <f t="shared" si="7"/>
        <v>-5</v>
      </c>
      <c r="H136" s="1">
        <f t="shared" si="8"/>
        <v>17.5</v>
      </c>
    </row>
    <row r="137" spans="1:8">
      <c r="A137" s="1">
        <v>123007</v>
      </c>
      <c r="B137" s="1" t="s">
        <v>148</v>
      </c>
      <c r="C137" s="1">
        <f>VLOOKUP(A137,[1]pk分组及任务!$B$3:$S$146,18,0)</f>
        <v>35</v>
      </c>
      <c r="D137" s="5">
        <v>38</v>
      </c>
      <c r="E137" s="21">
        <f t="shared" si="7"/>
        <v>3</v>
      </c>
      <c r="F137" s="5">
        <f>D137*4</f>
        <v>152</v>
      </c>
      <c r="G137" s="5" t="str">
        <f>VLOOKUP(A137,[2]店长!$D:$E,2,0)</f>
        <v>李秀辉</v>
      </c>
      <c r="H137" s="1">
        <f t="shared" si="8"/>
        <v>19</v>
      </c>
    </row>
    <row r="138" spans="1:8">
      <c r="A138" s="1">
        <v>128640</v>
      </c>
      <c r="B138" s="1" t="s">
        <v>149</v>
      </c>
      <c r="C138" s="1">
        <f>VLOOKUP(A138,[1]pk分组及任务!$B$3:$S$146,18,0)</f>
        <v>30</v>
      </c>
      <c r="D138" s="5">
        <v>30</v>
      </c>
      <c r="E138" s="21">
        <f t="shared" si="7"/>
        <v>0</v>
      </c>
      <c r="F138" s="5">
        <f>D138*4</f>
        <v>120</v>
      </c>
      <c r="G138" s="5" t="str">
        <f>VLOOKUP(A138,[2]店长!$D:$E,2,0)</f>
        <v>贾静</v>
      </c>
      <c r="H138" s="1">
        <f t="shared" si="8"/>
        <v>15</v>
      </c>
    </row>
    <row r="139" spans="1:8">
      <c r="A139" s="22">
        <v>582</v>
      </c>
      <c r="B139" s="22" t="s">
        <v>150</v>
      </c>
      <c r="C139" s="1">
        <f>VLOOKUP(A139,[1]pk分组及任务!$B$3:$S$145,18,0)</f>
        <v>40</v>
      </c>
      <c r="D139" s="5">
        <v>0</v>
      </c>
      <c r="H139" s="1">
        <f t="shared" si="8"/>
        <v>0</v>
      </c>
    </row>
    <row r="140" spans="1:8">
      <c r="A140" s="22">
        <v>117491</v>
      </c>
      <c r="B140" s="22" t="s">
        <v>151</v>
      </c>
      <c r="C140" s="1">
        <f>VLOOKUP(A140,[1]pk分组及任务!$B$3:$S$145,18,0)</f>
        <v>35</v>
      </c>
      <c r="D140" s="5">
        <v>1</v>
      </c>
      <c r="H140" s="1">
        <f t="shared" si="8"/>
        <v>0.5</v>
      </c>
    </row>
    <row r="141" spans="1:8">
      <c r="A141" s="22">
        <v>112888</v>
      </c>
      <c r="B141" s="22" t="s">
        <v>152</v>
      </c>
      <c r="C141" s="1">
        <f>VLOOKUP(A141,[1]pk分组及任务!$B$3:$S$145,18,0)</f>
        <v>40</v>
      </c>
      <c r="D141" s="5">
        <v>2</v>
      </c>
      <c r="H141" s="1">
        <f t="shared" si="8"/>
        <v>1</v>
      </c>
    </row>
    <row r="142" spans="1:8">
      <c r="A142" s="22">
        <v>116773</v>
      </c>
      <c r="B142" s="22" t="s">
        <v>153</v>
      </c>
      <c r="C142" s="1">
        <f>VLOOKUP(A142,[1]pk分组及任务!$B$3:$S$145,18,0)</f>
        <v>40</v>
      </c>
      <c r="D142" s="5">
        <v>3</v>
      </c>
      <c r="H142" s="1">
        <f t="shared" si="8"/>
        <v>1.5</v>
      </c>
    </row>
    <row r="143" spans="1:8">
      <c r="A143" s="22">
        <v>114069</v>
      </c>
      <c r="B143" s="22" t="s">
        <v>154</v>
      </c>
      <c r="C143" s="1">
        <f>VLOOKUP(A143,[1]pk分组及任务!$B$3:$S$145,18,0)</f>
        <v>35</v>
      </c>
      <c r="D143" s="5">
        <v>4</v>
      </c>
      <c r="H143" s="1">
        <f t="shared" si="8"/>
        <v>2</v>
      </c>
    </row>
    <row r="144" spans="1:8">
      <c r="A144" s="22">
        <v>122176</v>
      </c>
      <c r="B144" s="22" t="s">
        <v>155</v>
      </c>
      <c r="C144" s="1">
        <f>VLOOKUP(A144,[1]pk分组及任务!$B$3:$S$145,18,0)</f>
        <v>30</v>
      </c>
      <c r="D144" s="5">
        <v>5</v>
      </c>
      <c r="H144" s="1">
        <f t="shared" si="8"/>
        <v>2.5</v>
      </c>
    </row>
    <row r="145" spans="1:8">
      <c r="A145" s="1" t="s">
        <v>156</v>
      </c>
      <c r="D145" s="5">
        <f>SUM(D2:D144)</f>
        <v>7447</v>
      </c>
      <c r="F145" s="5">
        <f>SUM(F2:F144)</f>
        <v>21796</v>
      </c>
      <c r="H145" s="1">
        <f>SUM(H2:H144)</f>
        <v>3723.5</v>
      </c>
    </row>
  </sheetData>
  <autoFilter ref="A1:H145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45"/>
  <sheetViews>
    <sheetView tabSelected="1" workbookViewId="0">
      <selection activeCell="C10" sqref="C10"/>
    </sheetView>
  </sheetViews>
  <sheetFormatPr defaultColWidth="9" defaultRowHeight="27" customHeight="1"/>
  <cols>
    <col min="1" max="1" width="9" style="6"/>
    <col min="2" max="2" width="9.625" style="6"/>
    <col min="3" max="3" width="31.875" style="6" customWidth="1"/>
    <col min="4" max="4" width="14.875" style="6" customWidth="1"/>
    <col min="5" max="5" width="17.125" style="6" customWidth="1"/>
    <col min="6" max="7" width="17.125" style="7" customWidth="1"/>
    <col min="8" max="8" width="9" style="6"/>
    <col min="9" max="9" width="9.125" style="6"/>
    <col min="10" max="10" width="18" style="6" customWidth="1"/>
    <col min="11" max="11" width="14.5" style="6" customWidth="1"/>
    <col min="12" max="12" width="18.875" style="6" customWidth="1"/>
    <col min="13" max="13" width="17.375" style="6" customWidth="1"/>
    <col min="14" max="14" width="24.625" style="6" customWidth="1"/>
    <col min="15" max="16384" width="9" style="6"/>
  </cols>
  <sheetData>
    <row r="1" customHeight="1" spans="5:7">
      <c r="E1" s="6">
        <v>174232</v>
      </c>
      <c r="F1" s="7">
        <v>183439</v>
      </c>
      <c r="G1" s="7">
        <v>181356</v>
      </c>
    </row>
    <row r="2" s="6" customFormat="1" ht="37" customHeight="1" spans="1:7">
      <c r="A2" s="8" t="s">
        <v>157</v>
      </c>
      <c r="B2" s="9" t="s">
        <v>0</v>
      </c>
      <c r="C2" s="9" t="s">
        <v>1</v>
      </c>
      <c r="D2" s="9" t="s">
        <v>158</v>
      </c>
      <c r="E2" s="10" t="s">
        <v>159</v>
      </c>
      <c r="F2" s="11" t="s">
        <v>160</v>
      </c>
      <c r="G2" s="11" t="s">
        <v>161</v>
      </c>
    </row>
    <row r="3" s="6" customFormat="1" customHeight="1" spans="1:14">
      <c r="A3" s="8">
        <v>1</v>
      </c>
      <c r="B3" s="9">
        <v>52</v>
      </c>
      <c r="C3" s="9" t="s">
        <v>8</v>
      </c>
      <c r="D3" s="9" t="s">
        <v>162</v>
      </c>
      <c r="E3" s="9">
        <v>40</v>
      </c>
      <c r="F3" s="11">
        <v>20</v>
      </c>
      <c r="G3" s="11">
        <v>7</v>
      </c>
      <c r="I3" s="12" t="s">
        <v>163</v>
      </c>
      <c r="J3" s="12"/>
      <c r="K3" s="12"/>
      <c r="L3" s="12"/>
      <c r="M3" s="12"/>
      <c r="N3" s="12"/>
    </row>
    <row r="4" s="6" customFormat="1" customHeight="1" spans="1:14">
      <c r="A4" s="8">
        <v>2</v>
      </c>
      <c r="B4" s="9">
        <v>54</v>
      </c>
      <c r="C4" s="9" t="s">
        <v>9</v>
      </c>
      <c r="D4" s="9" t="s">
        <v>162</v>
      </c>
      <c r="E4" s="9">
        <v>80</v>
      </c>
      <c r="F4" s="11">
        <v>40</v>
      </c>
      <c r="G4" s="11">
        <v>10</v>
      </c>
      <c r="I4" s="13" t="s">
        <v>164</v>
      </c>
      <c r="J4" s="13" t="s">
        <v>165</v>
      </c>
      <c r="K4" s="13" t="s">
        <v>166</v>
      </c>
      <c r="L4" s="13" t="s">
        <v>167</v>
      </c>
      <c r="M4" s="14" t="s">
        <v>168</v>
      </c>
      <c r="N4" s="15" t="s">
        <v>169</v>
      </c>
    </row>
    <row r="5" s="6" customFormat="1" customHeight="1" spans="1:14">
      <c r="A5" s="8">
        <v>3</v>
      </c>
      <c r="B5" s="9">
        <v>56</v>
      </c>
      <c r="C5" s="9" t="s">
        <v>10</v>
      </c>
      <c r="D5" s="9" t="s">
        <v>162</v>
      </c>
      <c r="E5" s="9">
        <v>45</v>
      </c>
      <c r="F5" s="11">
        <v>22</v>
      </c>
      <c r="G5" s="11">
        <v>7</v>
      </c>
      <c r="I5" s="16">
        <v>174232</v>
      </c>
      <c r="J5" s="13" t="s">
        <v>170</v>
      </c>
      <c r="K5" s="17" t="s">
        <v>171</v>
      </c>
      <c r="L5" s="18">
        <v>4</v>
      </c>
      <c r="M5" s="19" t="s">
        <v>172</v>
      </c>
      <c r="N5" s="13" t="s">
        <v>173</v>
      </c>
    </row>
    <row r="6" s="6" customFormat="1" customHeight="1" spans="1:14">
      <c r="A6" s="8">
        <v>4</v>
      </c>
      <c r="B6" s="9">
        <v>307</v>
      </c>
      <c r="C6" s="9" t="s">
        <v>11</v>
      </c>
      <c r="D6" s="9" t="s">
        <v>174</v>
      </c>
      <c r="E6" s="9">
        <v>300</v>
      </c>
      <c r="F6" s="11">
        <v>150</v>
      </c>
      <c r="G6" s="11">
        <v>30</v>
      </c>
      <c r="I6" s="16">
        <v>39103</v>
      </c>
      <c r="J6" s="13" t="s">
        <v>170</v>
      </c>
      <c r="K6" s="17" t="s">
        <v>175</v>
      </c>
      <c r="L6" s="18">
        <v>1.5</v>
      </c>
      <c r="M6" s="19"/>
      <c r="N6" s="15" t="s">
        <v>176</v>
      </c>
    </row>
    <row r="7" s="6" customFormat="1" customHeight="1" spans="1:14">
      <c r="A7" s="8">
        <v>5</v>
      </c>
      <c r="B7" s="9">
        <v>308</v>
      </c>
      <c r="C7" s="9" t="s">
        <v>12</v>
      </c>
      <c r="D7" s="9" t="s">
        <v>174</v>
      </c>
      <c r="E7" s="9">
        <v>50</v>
      </c>
      <c r="F7" s="11">
        <v>25</v>
      </c>
      <c r="G7" s="11">
        <v>7</v>
      </c>
      <c r="I7" s="16">
        <v>217848</v>
      </c>
      <c r="J7" s="13" t="s">
        <v>170</v>
      </c>
      <c r="K7" s="17" t="s">
        <v>177</v>
      </c>
      <c r="L7" s="18">
        <v>3</v>
      </c>
      <c r="M7" s="19"/>
      <c r="N7" s="15" t="s">
        <v>176</v>
      </c>
    </row>
    <row r="8" s="6" customFormat="1" customHeight="1" spans="1:14">
      <c r="A8" s="8">
        <v>6</v>
      </c>
      <c r="B8" s="9">
        <v>311</v>
      </c>
      <c r="C8" s="9" t="s">
        <v>13</v>
      </c>
      <c r="D8" s="9" t="s">
        <v>178</v>
      </c>
      <c r="E8" s="9">
        <v>50</v>
      </c>
      <c r="F8" s="11">
        <v>25</v>
      </c>
      <c r="G8" s="11">
        <v>7</v>
      </c>
      <c r="I8" s="16">
        <v>183439</v>
      </c>
      <c r="J8" s="13" t="s">
        <v>179</v>
      </c>
      <c r="K8" s="17" t="s">
        <v>180</v>
      </c>
      <c r="L8" s="18">
        <v>4</v>
      </c>
      <c r="M8" s="19" t="s">
        <v>181</v>
      </c>
      <c r="N8" s="13" t="s">
        <v>182</v>
      </c>
    </row>
    <row r="9" s="6" customFormat="1" customHeight="1" spans="1:14">
      <c r="A9" s="8">
        <v>7</v>
      </c>
      <c r="B9" s="9">
        <v>329</v>
      </c>
      <c r="C9" s="9" t="s">
        <v>14</v>
      </c>
      <c r="D9" s="9" t="s">
        <v>183</v>
      </c>
      <c r="E9" s="9">
        <v>50</v>
      </c>
      <c r="F9" s="11">
        <v>25</v>
      </c>
      <c r="G9" s="11">
        <v>7</v>
      </c>
      <c r="I9" s="16">
        <v>181356</v>
      </c>
      <c r="J9" s="13" t="s">
        <v>184</v>
      </c>
      <c r="K9" s="17" t="s">
        <v>185</v>
      </c>
      <c r="L9" s="18">
        <v>4</v>
      </c>
      <c r="M9" s="19" t="s">
        <v>181</v>
      </c>
      <c r="N9" s="15" t="s">
        <v>186</v>
      </c>
    </row>
    <row r="10" s="6" customFormat="1" customHeight="1" spans="1:14">
      <c r="A10" s="8">
        <v>8</v>
      </c>
      <c r="B10" s="9">
        <v>337</v>
      </c>
      <c r="C10" s="9" t="s">
        <v>15</v>
      </c>
      <c r="D10" s="9" t="s">
        <v>174</v>
      </c>
      <c r="E10" s="9">
        <v>70</v>
      </c>
      <c r="F10" s="11">
        <v>35</v>
      </c>
      <c r="G10" s="11">
        <v>9</v>
      </c>
      <c r="I10" s="12" t="s">
        <v>187</v>
      </c>
      <c r="J10" s="12"/>
      <c r="K10" s="12"/>
      <c r="L10" s="12"/>
      <c r="M10" s="12"/>
      <c r="N10" s="12"/>
    </row>
    <row r="11" s="6" customFormat="1" customHeight="1" spans="1:14">
      <c r="A11" s="8">
        <v>9</v>
      </c>
      <c r="B11" s="9">
        <v>339</v>
      </c>
      <c r="C11" s="9" t="s">
        <v>16</v>
      </c>
      <c r="D11" s="9" t="s">
        <v>178</v>
      </c>
      <c r="E11" s="9">
        <v>40</v>
      </c>
      <c r="F11" s="11">
        <v>20</v>
      </c>
      <c r="G11" s="11">
        <v>7</v>
      </c>
      <c r="I11" s="12" t="s">
        <v>188</v>
      </c>
      <c r="J11" s="12"/>
      <c r="K11" s="12"/>
      <c r="L11" s="12"/>
      <c r="M11" s="12"/>
      <c r="N11" s="12"/>
    </row>
    <row r="12" s="6" customFormat="1" customHeight="1" spans="1:14">
      <c r="A12" s="8">
        <v>10</v>
      </c>
      <c r="B12" s="9">
        <v>341</v>
      </c>
      <c r="C12" s="9" t="s">
        <v>17</v>
      </c>
      <c r="D12" s="9" t="s">
        <v>189</v>
      </c>
      <c r="E12" s="9">
        <v>80</v>
      </c>
      <c r="F12" s="11">
        <v>40</v>
      </c>
      <c r="G12" s="11">
        <v>10</v>
      </c>
      <c r="I12" s="12" t="s">
        <v>190</v>
      </c>
      <c r="J12" s="12"/>
      <c r="K12" s="12"/>
      <c r="L12" s="12"/>
      <c r="M12" s="12"/>
      <c r="N12" s="12"/>
    </row>
    <row r="13" s="6" customFormat="1" customHeight="1" spans="1:7">
      <c r="A13" s="8">
        <v>11</v>
      </c>
      <c r="B13" s="9">
        <v>343</v>
      </c>
      <c r="C13" s="9" t="s">
        <v>18</v>
      </c>
      <c r="D13" s="9" t="s">
        <v>178</v>
      </c>
      <c r="E13" s="9">
        <v>80</v>
      </c>
      <c r="F13" s="11">
        <v>40</v>
      </c>
      <c r="G13" s="11">
        <v>10</v>
      </c>
    </row>
    <row r="14" s="6" customFormat="1" customHeight="1" spans="1:7">
      <c r="A14" s="8">
        <v>12</v>
      </c>
      <c r="B14" s="9">
        <v>351</v>
      </c>
      <c r="C14" s="9" t="s">
        <v>19</v>
      </c>
      <c r="D14" s="9" t="s">
        <v>189</v>
      </c>
      <c r="E14" s="9">
        <v>40</v>
      </c>
      <c r="F14" s="11">
        <v>20</v>
      </c>
      <c r="G14" s="11">
        <v>7</v>
      </c>
    </row>
    <row r="15" s="6" customFormat="1" customHeight="1" spans="1:7">
      <c r="A15" s="8">
        <v>13</v>
      </c>
      <c r="B15" s="9">
        <v>355</v>
      </c>
      <c r="C15" s="9" t="s">
        <v>20</v>
      </c>
      <c r="D15" s="9" t="s">
        <v>191</v>
      </c>
      <c r="E15" s="9">
        <v>50</v>
      </c>
      <c r="F15" s="11">
        <v>25</v>
      </c>
      <c r="G15" s="11">
        <v>7</v>
      </c>
    </row>
    <row r="16" s="6" customFormat="1" customHeight="1" spans="1:7">
      <c r="A16" s="8">
        <v>14</v>
      </c>
      <c r="B16" s="9">
        <v>357</v>
      </c>
      <c r="C16" s="9" t="s">
        <v>21</v>
      </c>
      <c r="D16" s="9" t="s">
        <v>178</v>
      </c>
      <c r="E16" s="9">
        <v>60</v>
      </c>
      <c r="F16" s="11">
        <v>30</v>
      </c>
      <c r="G16" s="11">
        <v>7</v>
      </c>
    </row>
    <row r="17" s="6" customFormat="1" customHeight="1" spans="1:7">
      <c r="A17" s="8">
        <v>15</v>
      </c>
      <c r="B17" s="9">
        <v>359</v>
      </c>
      <c r="C17" s="9" t="s">
        <v>22</v>
      </c>
      <c r="D17" s="9" t="s">
        <v>178</v>
      </c>
      <c r="E17" s="9">
        <v>50</v>
      </c>
      <c r="F17" s="11">
        <v>25</v>
      </c>
      <c r="G17" s="11">
        <v>7</v>
      </c>
    </row>
    <row r="18" s="6" customFormat="1" customHeight="1" spans="1:7">
      <c r="A18" s="8">
        <v>16</v>
      </c>
      <c r="B18" s="9">
        <v>365</v>
      </c>
      <c r="C18" s="9" t="s">
        <v>23</v>
      </c>
      <c r="D18" s="9" t="s">
        <v>178</v>
      </c>
      <c r="E18" s="9">
        <v>70</v>
      </c>
      <c r="F18" s="11">
        <v>35</v>
      </c>
      <c r="G18" s="11">
        <v>9</v>
      </c>
    </row>
    <row r="19" s="6" customFormat="1" customHeight="1" spans="1:7">
      <c r="A19" s="8">
        <v>17</v>
      </c>
      <c r="B19" s="9">
        <v>367</v>
      </c>
      <c r="C19" s="9" t="s">
        <v>24</v>
      </c>
      <c r="D19" s="9" t="s">
        <v>162</v>
      </c>
      <c r="E19" s="9">
        <v>40</v>
      </c>
      <c r="F19" s="11">
        <v>20</v>
      </c>
      <c r="G19" s="11">
        <v>7</v>
      </c>
    </row>
    <row r="20" s="6" customFormat="1" customHeight="1" spans="1:7">
      <c r="A20" s="8">
        <v>18</v>
      </c>
      <c r="B20" s="9">
        <v>371</v>
      </c>
      <c r="C20" s="9" t="s">
        <v>25</v>
      </c>
      <c r="D20" s="9" t="s">
        <v>192</v>
      </c>
      <c r="E20" s="9">
        <v>40</v>
      </c>
      <c r="F20" s="11">
        <v>20</v>
      </c>
      <c r="G20" s="11">
        <v>7</v>
      </c>
    </row>
    <row r="21" s="6" customFormat="1" customHeight="1" spans="1:7">
      <c r="A21" s="8">
        <v>19</v>
      </c>
      <c r="B21" s="9">
        <v>373</v>
      </c>
      <c r="C21" s="9" t="s">
        <v>26</v>
      </c>
      <c r="D21" s="9" t="s">
        <v>191</v>
      </c>
      <c r="E21" s="9">
        <v>70</v>
      </c>
      <c r="F21" s="11">
        <v>35</v>
      </c>
      <c r="G21" s="11">
        <v>9</v>
      </c>
    </row>
    <row r="22" s="6" customFormat="1" customHeight="1" spans="1:7">
      <c r="A22" s="8">
        <v>20</v>
      </c>
      <c r="B22" s="9">
        <v>377</v>
      </c>
      <c r="C22" s="9" t="s">
        <v>27</v>
      </c>
      <c r="D22" s="9" t="s">
        <v>191</v>
      </c>
      <c r="E22" s="9">
        <v>70</v>
      </c>
      <c r="F22" s="11">
        <v>35</v>
      </c>
      <c r="G22" s="11">
        <v>9</v>
      </c>
    </row>
    <row r="23" s="6" customFormat="1" customHeight="1" spans="1:7">
      <c r="A23" s="8">
        <v>21</v>
      </c>
      <c r="B23" s="9">
        <v>379</v>
      </c>
      <c r="C23" s="9" t="s">
        <v>28</v>
      </c>
      <c r="D23" s="9" t="s">
        <v>178</v>
      </c>
      <c r="E23" s="9">
        <v>60</v>
      </c>
      <c r="F23" s="11">
        <v>30</v>
      </c>
      <c r="G23" s="11">
        <v>7</v>
      </c>
    </row>
    <row r="24" s="6" customFormat="1" customHeight="1" spans="1:7">
      <c r="A24" s="8">
        <v>22</v>
      </c>
      <c r="B24" s="9">
        <v>385</v>
      </c>
      <c r="C24" s="9" t="s">
        <v>29</v>
      </c>
      <c r="D24" s="9" t="s">
        <v>192</v>
      </c>
      <c r="E24" s="9">
        <v>80</v>
      </c>
      <c r="F24" s="11">
        <v>40</v>
      </c>
      <c r="G24" s="11">
        <v>10</v>
      </c>
    </row>
    <row r="25" s="6" customFormat="1" customHeight="1" spans="1:7">
      <c r="A25" s="8">
        <v>23</v>
      </c>
      <c r="B25" s="9">
        <v>387</v>
      </c>
      <c r="C25" s="9" t="s">
        <v>30</v>
      </c>
      <c r="D25" s="9" t="s">
        <v>191</v>
      </c>
      <c r="E25" s="9">
        <v>80</v>
      </c>
      <c r="F25" s="11">
        <v>40</v>
      </c>
      <c r="G25" s="11">
        <v>10</v>
      </c>
    </row>
    <row r="26" s="6" customFormat="1" customHeight="1" spans="1:7">
      <c r="A26" s="8">
        <v>24</v>
      </c>
      <c r="B26" s="9">
        <v>391</v>
      </c>
      <c r="C26" s="9" t="s">
        <v>31</v>
      </c>
      <c r="D26" s="9" t="s">
        <v>178</v>
      </c>
      <c r="E26" s="9">
        <v>50</v>
      </c>
      <c r="F26" s="11">
        <v>25</v>
      </c>
      <c r="G26" s="11">
        <v>7</v>
      </c>
    </row>
    <row r="27" s="6" customFormat="1" customHeight="1" spans="1:7">
      <c r="A27" s="8">
        <v>25</v>
      </c>
      <c r="B27" s="9">
        <v>511</v>
      </c>
      <c r="C27" s="9" t="s">
        <v>33</v>
      </c>
      <c r="D27" s="9" t="s">
        <v>191</v>
      </c>
      <c r="E27" s="9">
        <v>70</v>
      </c>
      <c r="F27" s="11">
        <v>35</v>
      </c>
      <c r="G27" s="11">
        <v>9</v>
      </c>
    </row>
    <row r="28" s="6" customFormat="1" customHeight="1" spans="1:7">
      <c r="A28" s="8">
        <v>26</v>
      </c>
      <c r="B28" s="9">
        <v>513</v>
      </c>
      <c r="C28" s="9" t="s">
        <v>34</v>
      </c>
      <c r="D28" s="9" t="s">
        <v>183</v>
      </c>
      <c r="E28" s="9">
        <v>70</v>
      </c>
      <c r="F28" s="11">
        <v>35</v>
      </c>
      <c r="G28" s="11">
        <v>9</v>
      </c>
    </row>
    <row r="29" s="6" customFormat="1" customHeight="1" spans="1:7">
      <c r="A29" s="8">
        <v>27</v>
      </c>
      <c r="B29" s="9">
        <v>514</v>
      </c>
      <c r="C29" s="9" t="s">
        <v>35</v>
      </c>
      <c r="D29" s="9" t="s">
        <v>192</v>
      </c>
      <c r="E29" s="9">
        <v>70</v>
      </c>
      <c r="F29" s="11">
        <v>35</v>
      </c>
      <c r="G29" s="11">
        <v>9</v>
      </c>
    </row>
    <row r="30" s="6" customFormat="1" customHeight="1" spans="1:7">
      <c r="A30" s="8">
        <v>28</v>
      </c>
      <c r="B30" s="9">
        <v>515</v>
      </c>
      <c r="C30" s="9" t="s">
        <v>36</v>
      </c>
      <c r="D30" s="9" t="s">
        <v>191</v>
      </c>
      <c r="E30" s="9">
        <v>60</v>
      </c>
      <c r="F30" s="11">
        <v>30</v>
      </c>
      <c r="G30" s="11">
        <v>7</v>
      </c>
    </row>
    <row r="31" s="6" customFormat="1" customHeight="1" spans="1:7">
      <c r="A31" s="8">
        <v>29</v>
      </c>
      <c r="B31" s="9">
        <v>517</v>
      </c>
      <c r="C31" s="9" t="s">
        <v>37</v>
      </c>
      <c r="D31" s="9" t="s">
        <v>178</v>
      </c>
      <c r="E31" s="9">
        <v>60</v>
      </c>
      <c r="F31" s="11">
        <v>30</v>
      </c>
      <c r="G31" s="11">
        <v>7</v>
      </c>
    </row>
    <row r="32" s="6" customFormat="1" customHeight="1" spans="1:7">
      <c r="A32" s="8">
        <v>30</v>
      </c>
      <c r="B32" s="9">
        <v>539</v>
      </c>
      <c r="C32" s="9" t="s">
        <v>38</v>
      </c>
      <c r="D32" s="9" t="s">
        <v>189</v>
      </c>
      <c r="E32" s="9">
        <v>70</v>
      </c>
      <c r="F32" s="11">
        <v>35</v>
      </c>
      <c r="G32" s="11">
        <v>9</v>
      </c>
    </row>
    <row r="33" s="6" customFormat="1" customHeight="1" spans="1:7">
      <c r="A33" s="8">
        <v>31</v>
      </c>
      <c r="B33" s="9">
        <v>546</v>
      </c>
      <c r="C33" s="9" t="s">
        <v>39</v>
      </c>
      <c r="D33" s="9" t="s">
        <v>191</v>
      </c>
      <c r="E33" s="9">
        <v>60</v>
      </c>
      <c r="F33" s="11">
        <v>30</v>
      </c>
      <c r="G33" s="11">
        <v>7</v>
      </c>
    </row>
    <row r="34" s="6" customFormat="1" customHeight="1" spans="1:7">
      <c r="A34" s="8">
        <v>32</v>
      </c>
      <c r="B34" s="9">
        <v>549</v>
      </c>
      <c r="C34" s="9" t="s">
        <v>40</v>
      </c>
      <c r="D34" s="9" t="s">
        <v>189</v>
      </c>
      <c r="E34" s="9">
        <v>50</v>
      </c>
      <c r="F34" s="11">
        <v>25</v>
      </c>
      <c r="G34" s="11">
        <v>7</v>
      </c>
    </row>
    <row r="35" s="6" customFormat="1" customHeight="1" spans="1:7">
      <c r="A35" s="8">
        <v>33</v>
      </c>
      <c r="B35" s="9">
        <v>570</v>
      </c>
      <c r="C35" s="9" t="s">
        <v>41</v>
      </c>
      <c r="D35" s="9" t="s">
        <v>183</v>
      </c>
      <c r="E35" s="9">
        <v>50</v>
      </c>
      <c r="F35" s="11">
        <v>25</v>
      </c>
      <c r="G35" s="11">
        <v>7</v>
      </c>
    </row>
    <row r="36" s="6" customFormat="1" customHeight="1" spans="1:7">
      <c r="A36" s="8">
        <v>34</v>
      </c>
      <c r="B36" s="9">
        <v>571</v>
      </c>
      <c r="C36" s="9" t="s">
        <v>42</v>
      </c>
      <c r="D36" s="9" t="s">
        <v>191</v>
      </c>
      <c r="E36" s="9">
        <v>60</v>
      </c>
      <c r="F36" s="11">
        <v>30</v>
      </c>
      <c r="G36" s="11">
        <v>7</v>
      </c>
    </row>
    <row r="37" s="6" customFormat="1" customHeight="1" spans="1:7">
      <c r="A37" s="8">
        <v>35</v>
      </c>
      <c r="B37" s="9">
        <v>572</v>
      </c>
      <c r="C37" s="9" t="s">
        <v>43</v>
      </c>
      <c r="D37" s="9" t="s">
        <v>183</v>
      </c>
      <c r="E37" s="9">
        <v>50</v>
      </c>
      <c r="F37" s="11">
        <v>25</v>
      </c>
      <c r="G37" s="11">
        <v>7</v>
      </c>
    </row>
    <row r="38" s="6" customFormat="1" customHeight="1" spans="1:7">
      <c r="A38" s="8">
        <v>36</v>
      </c>
      <c r="B38" s="9">
        <v>573</v>
      </c>
      <c r="C38" s="9" t="s">
        <v>44</v>
      </c>
      <c r="D38" s="9" t="s">
        <v>191</v>
      </c>
      <c r="E38" s="9">
        <v>50</v>
      </c>
      <c r="F38" s="11">
        <v>25</v>
      </c>
      <c r="G38" s="11">
        <v>7</v>
      </c>
    </row>
    <row r="39" s="6" customFormat="1" customHeight="1" spans="1:7">
      <c r="A39" s="8">
        <v>37</v>
      </c>
      <c r="B39" s="9">
        <v>578</v>
      </c>
      <c r="C39" s="9" t="s">
        <v>45</v>
      </c>
      <c r="D39" s="9" t="s">
        <v>178</v>
      </c>
      <c r="E39" s="9">
        <v>60</v>
      </c>
      <c r="F39" s="11">
        <v>30</v>
      </c>
      <c r="G39" s="11">
        <v>7</v>
      </c>
    </row>
    <row r="40" s="6" customFormat="1" customHeight="1" spans="1:7">
      <c r="A40" s="8">
        <v>38</v>
      </c>
      <c r="B40" s="9">
        <v>581</v>
      </c>
      <c r="C40" s="9" t="s">
        <v>46</v>
      </c>
      <c r="D40" s="9" t="s">
        <v>178</v>
      </c>
      <c r="E40" s="9">
        <v>60</v>
      </c>
      <c r="F40" s="11">
        <v>30</v>
      </c>
      <c r="G40" s="11">
        <v>7</v>
      </c>
    </row>
    <row r="41" s="6" customFormat="1" customHeight="1" spans="1:7">
      <c r="A41" s="8">
        <v>39</v>
      </c>
      <c r="B41" s="9">
        <v>585</v>
      </c>
      <c r="C41" s="9" t="s">
        <v>47</v>
      </c>
      <c r="D41" s="9" t="s">
        <v>178</v>
      </c>
      <c r="E41" s="9">
        <v>60</v>
      </c>
      <c r="F41" s="11">
        <v>30</v>
      </c>
      <c r="G41" s="11">
        <v>7</v>
      </c>
    </row>
    <row r="42" s="6" customFormat="1" customHeight="1" spans="1:7">
      <c r="A42" s="8">
        <v>40</v>
      </c>
      <c r="B42" s="9">
        <v>587</v>
      </c>
      <c r="C42" s="9" t="s">
        <v>48</v>
      </c>
      <c r="D42" s="9" t="s">
        <v>189</v>
      </c>
      <c r="E42" s="9">
        <v>60</v>
      </c>
      <c r="F42" s="11">
        <v>30</v>
      </c>
      <c r="G42" s="11">
        <v>7</v>
      </c>
    </row>
    <row r="43" s="6" customFormat="1" customHeight="1" spans="1:7">
      <c r="A43" s="8">
        <v>41</v>
      </c>
      <c r="B43" s="9">
        <v>591</v>
      </c>
      <c r="C43" s="9" t="s">
        <v>49</v>
      </c>
      <c r="D43" s="9" t="s">
        <v>189</v>
      </c>
      <c r="E43" s="9">
        <v>40</v>
      </c>
      <c r="F43" s="11">
        <v>20</v>
      </c>
      <c r="G43" s="11">
        <v>7</v>
      </c>
    </row>
    <row r="44" s="6" customFormat="1" customHeight="1" spans="1:7">
      <c r="A44" s="8">
        <v>42</v>
      </c>
      <c r="B44" s="9">
        <v>594</v>
      </c>
      <c r="C44" s="9" t="s">
        <v>50</v>
      </c>
      <c r="D44" s="9" t="s">
        <v>189</v>
      </c>
      <c r="E44" s="9">
        <v>50</v>
      </c>
      <c r="F44" s="11">
        <v>25</v>
      </c>
      <c r="G44" s="11">
        <v>7</v>
      </c>
    </row>
    <row r="45" s="6" customFormat="1" customHeight="1" spans="1:7">
      <c r="A45" s="8">
        <v>43</v>
      </c>
      <c r="B45" s="9">
        <v>598</v>
      </c>
      <c r="C45" s="9" t="s">
        <v>51</v>
      </c>
      <c r="D45" s="9" t="s">
        <v>191</v>
      </c>
      <c r="E45" s="9">
        <v>60</v>
      </c>
      <c r="F45" s="11">
        <v>30</v>
      </c>
      <c r="G45" s="11">
        <v>7</v>
      </c>
    </row>
    <row r="46" s="6" customFormat="1" customHeight="1" spans="1:7">
      <c r="A46" s="8">
        <v>44</v>
      </c>
      <c r="B46" s="9">
        <v>704</v>
      </c>
      <c r="C46" s="9" t="s">
        <v>52</v>
      </c>
      <c r="D46" s="9" t="s">
        <v>189</v>
      </c>
      <c r="E46" s="9">
        <v>50</v>
      </c>
      <c r="F46" s="11">
        <v>25</v>
      </c>
      <c r="G46" s="11">
        <v>7</v>
      </c>
    </row>
    <row r="47" s="6" customFormat="1" customHeight="1" spans="1:7">
      <c r="A47" s="8">
        <v>45</v>
      </c>
      <c r="B47" s="9">
        <v>706</v>
      </c>
      <c r="C47" s="9" t="s">
        <v>53</v>
      </c>
      <c r="D47" s="9" t="s">
        <v>189</v>
      </c>
      <c r="E47" s="9">
        <v>50</v>
      </c>
      <c r="F47" s="11">
        <v>25</v>
      </c>
      <c r="G47" s="11">
        <v>7</v>
      </c>
    </row>
    <row r="48" s="6" customFormat="1" customHeight="1" spans="1:7">
      <c r="A48" s="8">
        <v>46</v>
      </c>
      <c r="B48" s="9">
        <v>707</v>
      </c>
      <c r="C48" s="9" t="s">
        <v>54</v>
      </c>
      <c r="D48" s="9" t="s">
        <v>191</v>
      </c>
      <c r="E48" s="9">
        <v>70</v>
      </c>
      <c r="F48" s="11">
        <v>35</v>
      </c>
      <c r="G48" s="11">
        <v>9</v>
      </c>
    </row>
    <row r="49" s="6" customFormat="1" customHeight="1" spans="1:7">
      <c r="A49" s="8">
        <v>47</v>
      </c>
      <c r="B49" s="9">
        <v>709</v>
      </c>
      <c r="C49" s="9" t="s">
        <v>55</v>
      </c>
      <c r="D49" s="9" t="s">
        <v>183</v>
      </c>
      <c r="E49" s="9">
        <v>60</v>
      </c>
      <c r="F49" s="11">
        <v>30</v>
      </c>
      <c r="G49" s="11">
        <v>7</v>
      </c>
    </row>
    <row r="50" s="6" customFormat="1" customHeight="1" spans="1:7">
      <c r="A50" s="8">
        <v>48</v>
      </c>
      <c r="B50" s="9">
        <v>710</v>
      </c>
      <c r="C50" s="9" t="s">
        <v>56</v>
      </c>
      <c r="D50" s="9" t="s">
        <v>189</v>
      </c>
      <c r="E50" s="9">
        <v>50</v>
      </c>
      <c r="F50" s="11">
        <v>25</v>
      </c>
      <c r="G50" s="11">
        <v>7</v>
      </c>
    </row>
    <row r="51" s="6" customFormat="1" customHeight="1" spans="1:7">
      <c r="A51" s="8">
        <v>49</v>
      </c>
      <c r="B51" s="9">
        <v>712</v>
      </c>
      <c r="C51" s="9" t="s">
        <v>57</v>
      </c>
      <c r="D51" s="9" t="s">
        <v>191</v>
      </c>
      <c r="E51" s="9">
        <v>70</v>
      </c>
      <c r="F51" s="11">
        <v>35</v>
      </c>
      <c r="G51" s="11">
        <v>9</v>
      </c>
    </row>
    <row r="52" s="6" customFormat="1" customHeight="1" spans="1:7">
      <c r="A52" s="8">
        <v>50</v>
      </c>
      <c r="B52" s="9">
        <v>713</v>
      </c>
      <c r="C52" s="9" t="s">
        <v>58</v>
      </c>
      <c r="D52" s="9" t="s">
        <v>189</v>
      </c>
      <c r="E52" s="9">
        <v>50</v>
      </c>
      <c r="F52" s="11">
        <v>25</v>
      </c>
      <c r="G52" s="11">
        <v>7</v>
      </c>
    </row>
    <row r="53" s="6" customFormat="1" customHeight="1" spans="1:7">
      <c r="A53" s="8">
        <v>51</v>
      </c>
      <c r="B53" s="9">
        <v>716</v>
      </c>
      <c r="C53" s="9" t="s">
        <v>59</v>
      </c>
      <c r="D53" s="9" t="s">
        <v>189</v>
      </c>
      <c r="E53" s="9">
        <v>60</v>
      </c>
      <c r="F53" s="11">
        <v>30</v>
      </c>
      <c r="G53" s="11">
        <v>7</v>
      </c>
    </row>
    <row r="54" s="6" customFormat="1" customHeight="1" spans="1:7">
      <c r="A54" s="8">
        <v>52</v>
      </c>
      <c r="B54" s="9">
        <v>717</v>
      </c>
      <c r="C54" s="9" t="s">
        <v>60</v>
      </c>
      <c r="D54" s="9" t="s">
        <v>189</v>
      </c>
      <c r="E54" s="9">
        <v>60</v>
      </c>
      <c r="F54" s="11">
        <v>30</v>
      </c>
      <c r="G54" s="11">
        <v>7</v>
      </c>
    </row>
    <row r="55" s="6" customFormat="1" customHeight="1" spans="1:7">
      <c r="A55" s="8">
        <v>53</v>
      </c>
      <c r="B55" s="9">
        <v>720</v>
      </c>
      <c r="C55" s="9" t="s">
        <v>61</v>
      </c>
      <c r="D55" s="9" t="s">
        <v>189</v>
      </c>
      <c r="E55" s="9">
        <v>50</v>
      </c>
      <c r="F55" s="11">
        <v>25</v>
      </c>
      <c r="G55" s="11">
        <v>7</v>
      </c>
    </row>
    <row r="56" s="6" customFormat="1" customHeight="1" spans="1:7">
      <c r="A56" s="8">
        <v>54</v>
      </c>
      <c r="B56" s="9">
        <v>721</v>
      </c>
      <c r="C56" s="9" t="s">
        <v>62</v>
      </c>
      <c r="D56" s="9" t="s">
        <v>189</v>
      </c>
      <c r="E56" s="9">
        <v>60</v>
      </c>
      <c r="F56" s="11">
        <v>30</v>
      </c>
      <c r="G56" s="11">
        <v>7</v>
      </c>
    </row>
    <row r="57" s="6" customFormat="1" customHeight="1" spans="1:7">
      <c r="A57" s="8">
        <v>55</v>
      </c>
      <c r="B57" s="9">
        <v>723</v>
      </c>
      <c r="C57" s="9" t="s">
        <v>63</v>
      </c>
      <c r="D57" s="9" t="s">
        <v>191</v>
      </c>
      <c r="E57" s="9">
        <v>50</v>
      </c>
      <c r="F57" s="11">
        <v>25</v>
      </c>
      <c r="G57" s="11">
        <v>7</v>
      </c>
    </row>
    <row r="58" s="6" customFormat="1" customHeight="1" spans="1:7">
      <c r="A58" s="8">
        <v>56</v>
      </c>
      <c r="B58" s="9">
        <v>724</v>
      </c>
      <c r="C58" s="9" t="s">
        <v>65</v>
      </c>
      <c r="D58" s="9" t="s">
        <v>191</v>
      </c>
      <c r="E58" s="9">
        <v>60</v>
      </c>
      <c r="F58" s="11">
        <v>30</v>
      </c>
      <c r="G58" s="11">
        <v>7</v>
      </c>
    </row>
    <row r="59" s="6" customFormat="1" customHeight="1" spans="1:7">
      <c r="A59" s="8">
        <v>57</v>
      </c>
      <c r="B59" s="9">
        <v>726</v>
      </c>
      <c r="C59" s="9" t="s">
        <v>66</v>
      </c>
      <c r="D59" s="9" t="s">
        <v>178</v>
      </c>
      <c r="E59" s="9">
        <v>60</v>
      </c>
      <c r="F59" s="11">
        <v>30</v>
      </c>
      <c r="G59" s="11">
        <v>7</v>
      </c>
    </row>
    <row r="60" s="6" customFormat="1" customHeight="1" spans="1:7">
      <c r="A60" s="8">
        <v>58</v>
      </c>
      <c r="B60" s="9">
        <v>727</v>
      </c>
      <c r="C60" s="9" t="s">
        <v>67</v>
      </c>
      <c r="D60" s="9" t="s">
        <v>178</v>
      </c>
      <c r="E60" s="9">
        <v>50</v>
      </c>
      <c r="F60" s="11">
        <v>25</v>
      </c>
      <c r="G60" s="11">
        <v>7</v>
      </c>
    </row>
    <row r="61" s="6" customFormat="1" customHeight="1" spans="1:7">
      <c r="A61" s="8">
        <v>59</v>
      </c>
      <c r="B61" s="9">
        <v>730</v>
      </c>
      <c r="C61" s="9" t="s">
        <v>68</v>
      </c>
      <c r="D61" s="9" t="s">
        <v>183</v>
      </c>
      <c r="E61" s="9">
        <v>70</v>
      </c>
      <c r="F61" s="11">
        <v>35</v>
      </c>
      <c r="G61" s="11">
        <v>9</v>
      </c>
    </row>
    <row r="62" s="6" customFormat="1" customHeight="1" spans="1:7">
      <c r="A62" s="8">
        <v>60</v>
      </c>
      <c r="B62" s="9">
        <v>732</v>
      </c>
      <c r="C62" s="9" t="s">
        <v>69</v>
      </c>
      <c r="D62" s="9" t="s">
        <v>189</v>
      </c>
      <c r="E62" s="9">
        <v>50</v>
      </c>
      <c r="F62" s="11">
        <v>25</v>
      </c>
      <c r="G62" s="11">
        <v>7</v>
      </c>
    </row>
    <row r="63" s="6" customFormat="1" customHeight="1" spans="1:7">
      <c r="A63" s="8">
        <v>61</v>
      </c>
      <c r="B63" s="9">
        <v>733</v>
      </c>
      <c r="C63" s="9" t="s">
        <v>70</v>
      </c>
      <c r="D63" s="9" t="s">
        <v>191</v>
      </c>
      <c r="E63" s="9">
        <v>50</v>
      </c>
      <c r="F63" s="11">
        <v>25</v>
      </c>
      <c r="G63" s="11">
        <v>7</v>
      </c>
    </row>
    <row r="64" s="6" customFormat="1" customHeight="1" spans="1:7">
      <c r="A64" s="8">
        <v>62</v>
      </c>
      <c r="B64" s="9">
        <v>737</v>
      </c>
      <c r="C64" s="9" t="s">
        <v>71</v>
      </c>
      <c r="D64" s="9" t="s">
        <v>191</v>
      </c>
      <c r="E64" s="9">
        <v>60</v>
      </c>
      <c r="F64" s="11">
        <v>30</v>
      </c>
      <c r="G64" s="11">
        <v>7</v>
      </c>
    </row>
    <row r="65" s="6" customFormat="1" customHeight="1" spans="1:7">
      <c r="A65" s="8">
        <v>63</v>
      </c>
      <c r="B65" s="9">
        <v>738</v>
      </c>
      <c r="C65" s="9" t="s">
        <v>72</v>
      </c>
      <c r="D65" s="9" t="s">
        <v>189</v>
      </c>
      <c r="E65" s="9">
        <v>50</v>
      </c>
      <c r="F65" s="11">
        <v>25</v>
      </c>
      <c r="G65" s="11">
        <v>7</v>
      </c>
    </row>
    <row r="66" s="6" customFormat="1" customHeight="1" spans="1:7">
      <c r="A66" s="8">
        <v>64</v>
      </c>
      <c r="B66" s="9">
        <v>740</v>
      </c>
      <c r="C66" s="9" t="s">
        <v>73</v>
      </c>
      <c r="D66" s="9" t="s">
        <v>191</v>
      </c>
      <c r="E66" s="9">
        <v>50</v>
      </c>
      <c r="F66" s="11">
        <v>25</v>
      </c>
      <c r="G66" s="11">
        <v>7</v>
      </c>
    </row>
    <row r="67" s="6" customFormat="1" customHeight="1" spans="1:7">
      <c r="A67" s="8">
        <v>65</v>
      </c>
      <c r="B67" s="9">
        <v>742</v>
      </c>
      <c r="C67" s="9" t="s">
        <v>74</v>
      </c>
      <c r="D67" s="9" t="s">
        <v>174</v>
      </c>
      <c r="E67" s="9">
        <v>40</v>
      </c>
      <c r="F67" s="11">
        <v>20</v>
      </c>
      <c r="G67" s="11">
        <v>7</v>
      </c>
    </row>
    <row r="68" s="6" customFormat="1" customHeight="1" spans="1:7">
      <c r="A68" s="8">
        <v>66</v>
      </c>
      <c r="B68" s="9">
        <v>743</v>
      </c>
      <c r="C68" s="9" t="s">
        <v>76</v>
      </c>
      <c r="D68" s="9" t="s">
        <v>191</v>
      </c>
      <c r="E68" s="9">
        <v>50</v>
      </c>
      <c r="F68" s="11">
        <v>25</v>
      </c>
      <c r="G68" s="11">
        <v>7</v>
      </c>
    </row>
    <row r="69" s="6" customFormat="1" customHeight="1" spans="1:7">
      <c r="A69" s="8">
        <v>67</v>
      </c>
      <c r="B69" s="9">
        <v>744</v>
      </c>
      <c r="C69" s="9" t="s">
        <v>78</v>
      </c>
      <c r="D69" s="9" t="s">
        <v>174</v>
      </c>
      <c r="E69" s="9">
        <v>50</v>
      </c>
      <c r="F69" s="11">
        <v>25</v>
      </c>
      <c r="G69" s="11">
        <v>7</v>
      </c>
    </row>
    <row r="70" s="6" customFormat="1" customHeight="1" spans="1:7">
      <c r="A70" s="8">
        <v>68</v>
      </c>
      <c r="B70" s="9">
        <v>745</v>
      </c>
      <c r="C70" s="9" t="s">
        <v>79</v>
      </c>
      <c r="D70" s="9" t="s">
        <v>178</v>
      </c>
      <c r="E70" s="9">
        <v>50</v>
      </c>
      <c r="F70" s="11">
        <v>25</v>
      </c>
      <c r="G70" s="11">
        <v>7</v>
      </c>
    </row>
    <row r="71" s="6" customFormat="1" customHeight="1" spans="1:7">
      <c r="A71" s="8">
        <v>69</v>
      </c>
      <c r="B71" s="9">
        <v>746</v>
      </c>
      <c r="C71" s="9" t="s">
        <v>80</v>
      </c>
      <c r="D71" s="9" t="s">
        <v>189</v>
      </c>
      <c r="E71" s="9">
        <v>60</v>
      </c>
      <c r="F71" s="11">
        <v>30</v>
      </c>
      <c r="G71" s="11">
        <v>7</v>
      </c>
    </row>
    <row r="72" s="6" customFormat="1" customHeight="1" spans="1:7">
      <c r="A72" s="8">
        <v>70</v>
      </c>
      <c r="B72" s="9">
        <v>747</v>
      </c>
      <c r="C72" s="9" t="s">
        <v>81</v>
      </c>
      <c r="D72" s="9" t="s">
        <v>183</v>
      </c>
      <c r="E72" s="9">
        <v>60</v>
      </c>
      <c r="F72" s="11">
        <v>30</v>
      </c>
      <c r="G72" s="11">
        <v>7</v>
      </c>
    </row>
    <row r="73" s="6" customFormat="1" customHeight="1" spans="1:7">
      <c r="A73" s="8">
        <v>71</v>
      </c>
      <c r="B73" s="9">
        <v>748</v>
      </c>
      <c r="C73" s="9" t="s">
        <v>82</v>
      </c>
      <c r="D73" s="9" t="s">
        <v>189</v>
      </c>
      <c r="E73" s="9">
        <v>50</v>
      </c>
      <c r="F73" s="11">
        <v>25</v>
      </c>
      <c r="G73" s="11">
        <v>7</v>
      </c>
    </row>
    <row r="74" s="6" customFormat="1" customHeight="1" spans="1:7">
      <c r="A74" s="8">
        <v>72</v>
      </c>
      <c r="B74" s="9">
        <v>750</v>
      </c>
      <c r="C74" s="9" t="s">
        <v>83</v>
      </c>
      <c r="D74" s="9" t="s">
        <v>174</v>
      </c>
      <c r="E74" s="9">
        <v>100</v>
      </c>
      <c r="F74" s="11">
        <v>50</v>
      </c>
      <c r="G74" s="11">
        <v>12</v>
      </c>
    </row>
    <row r="75" s="6" customFormat="1" customHeight="1" spans="1:7">
      <c r="A75" s="8">
        <v>73</v>
      </c>
      <c r="B75" s="9">
        <v>752</v>
      </c>
      <c r="C75" s="9" t="s">
        <v>84</v>
      </c>
      <c r="D75" s="9" t="s">
        <v>183</v>
      </c>
      <c r="E75" s="9">
        <v>50</v>
      </c>
      <c r="F75" s="11">
        <v>25</v>
      </c>
      <c r="G75" s="11">
        <v>7</v>
      </c>
    </row>
    <row r="76" s="6" customFormat="1" customHeight="1" spans="1:7">
      <c r="A76" s="8">
        <v>74</v>
      </c>
      <c r="B76" s="9">
        <v>754</v>
      </c>
      <c r="C76" s="9" t="s">
        <v>85</v>
      </c>
      <c r="D76" s="9" t="s">
        <v>162</v>
      </c>
      <c r="E76" s="9">
        <v>50</v>
      </c>
      <c r="F76" s="11">
        <v>25</v>
      </c>
      <c r="G76" s="11">
        <v>7</v>
      </c>
    </row>
    <row r="77" s="6" customFormat="1" customHeight="1" spans="1:7">
      <c r="A77" s="8">
        <v>75</v>
      </c>
      <c r="B77" s="9">
        <v>101453</v>
      </c>
      <c r="C77" s="9" t="s">
        <v>86</v>
      </c>
      <c r="D77" s="9" t="s">
        <v>183</v>
      </c>
      <c r="E77" s="9">
        <v>60</v>
      </c>
      <c r="F77" s="11">
        <v>30</v>
      </c>
      <c r="G77" s="11">
        <v>7</v>
      </c>
    </row>
    <row r="78" s="6" customFormat="1" customHeight="1" spans="1:7">
      <c r="A78" s="8">
        <v>76</v>
      </c>
      <c r="B78" s="9">
        <v>102479</v>
      </c>
      <c r="C78" s="9" t="s">
        <v>87</v>
      </c>
      <c r="D78" s="9" t="s">
        <v>191</v>
      </c>
      <c r="E78" s="9">
        <v>50</v>
      </c>
      <c r="F78" s="11">
        <v>25</v>
      </c>
      <c r="G78" s="11">
        <v>7</v>
      </c>
    </row>
    <row r="79" s="6" customFormat="1" customHeight="1" spans="1:7">
      <c r="A79" s="8">
        <v>77</v>
      </c>
      <c r="B79" s="9">
        <v>102564</v>
      </c>
      <c r="C79" s="9" t="s">
        <v>88</v>
      </c>
      <c r="D79" s="9" t="s">
        <v>189</v>
      </c>
      <c r="E79" s="9">
        <v>50</v>
      </c>
      <c r="F79" s="11">
        <v>25</v>
      </c>
      <c r="G79" s="11">
        <v>7</v>
      </c>
    </row>
    <row r="80" s="6" customFormat="1" customHeight="1" spans="1:7">
      <c r="A80" s="8">
        <v>78</v>
      </c>
      <c r="B80" s="9">
        <v>102565</v>
      </c>
      <c r="C80" s="9" t="s">
        <v>89</v>
      </c>
      <c r="D80" s="9" t="s">
        <v>178</v>
      </c>
      <c r="E80" s="9">
        <v>50</v>
      </c>
      <c r="F80" s="11">
        <v>25</v>
      </c>
      <c r="G80" s="11">
        <v>7</v>
      </c>
    </row>
    <row r="81" s="6" customFormat="1" customHeight="1" spans="1:7">
      <c r="A81" s="8">
        <v>79</v>
      </c>
      <c r="B81" s="9">
        <v>102567</v>
      </c>
      <c r="C81" s="9" t="s">
        <v>90</v>
      </c>
      <c r="D81" s="9" t="s">
        <v>192</v>
      </c>
      <c r="E81" s="9">
        <v>50</v>
      </c>
      <c r="F81" s="11">
        <v>25</v>
      </c>
      <c r="G81" s="11">
        <v>7</v>
      </c>
    </row>
    <row r="82" s="6" customFormat="1" customHeight="1" spans="1:7">
      <c r="A82" s="8">
        <v>80</v>
      </c>
      <c r="B82" s="9">
        <v>102934</v>
      </c>
      <c r="C82" s="9" t="s">
        <v>91</v>
      </c>
      <c r="D82" s="9" t="s">
        <v>178</v>
      </c>
      <c r="E82" s="9">
        <v>70</v>
      </c>
      <c r="F82" s="11">
        <v>35</v>
      </c>
      <c r="G82" s="11">
        <v>9</v>
      </c>
    </row>
    <row r="83" s="6" customFormat="1" customHeight="1" spans="1:7">
      <c r="A83" s="8">
        <v>81</v>
      </c>
      <c r="B83" s="9">
        <v>102935</v>
      </c>
      <c r="C83" s="9" t="s">
        <v>92</v>
      </c>
      <c r="D83" s="9" t="s">
        <v>174</v>
      </c>
      <c r="E83" s="9">
        <v>50</v>
      </c>
      <c r="F83" s="11">
        <v>25</v>
      </c>
      <c r="G83" s="11">
        <v>7</v>
      </c>
    </row>
    <row r="84" s="6" customFormat="1" customHeight="1" spans="1:7">
      <c r="A84" s="8">
        <v>82</v>
      </c>
      <c r="B84" s="9">
        <v>103198</v>
      </c>
      <c r="C84" s="9" t="s">
        <v>93</v>
      </c>
      <c r="D84" s="9" t="s">
        <v>178</v>
      </c>
      <c r="E84" s="9">
        <v>60</v>
      </c>
      <c r="F84" s="11">
        <v>30</v>
      </c>
      <c r="G84" s="11">
        <v>7</v>
      </c>
    </row>
    <row r="85" s="6" customFormat="1" customHeight="1" spans="1:7">
      <c r="A85" s="8">
        <v>83</v>
      </c>
      <c r="B85" s="9">
        <v>103199</v>
      </c>
      <c r="C85" s="9" t="s">
        <v>94</v>
      </c>
      <c r="D85" s="9" t="s">
        <v>178</v>
      </c>
      <c r="E85" s="9">
        <v>60</v>
      </c>
      <c r="F85" s="11">
        <v>30</v>
      </c>
      <c r="G85" s="11">
        <v>7</v>
      </c>
    </row>
    <row r="86" s="6" customFormat="1" customHeight="1" spans="1:7">
      <c r="A86" s="8">
        <v>84</v>
      </c>
      <c r="B86" s="9">
        <v>103639</v>
      </c>
      <c r="C86" s="9" t="s">
        <v>95</v>
      </c>
      <c r="D86" s="9" t="s">
        <v>191</v>
      </c>
      <c r="E86" s="9">
        <v>60</v>
      </c>
      <c r="F86" s="11">
        <v>30</v>
      </c>
      <c r="G86" s="11">
        <v>7</v>
      </c>
    </row>
    <row r="87" s="6" customFormat="1" customHeight="1" spans="1:7">
      <c r="A87" s="8">
        <v>85</v>
      </c>
      <c r="B87" s="9">
        <v>104428</v>
      </c>
      <c r="C87" s="9" t="s">
        <v>96</v>
      </c>
      <c r="D87" s="9" t="s">
        <v>162</v>
      </c>
      <c r="E87" s="9">
        <v>60</v>
      </c>
      <c r="F87" s="11">
        <v>30</v>
      </c>
      <c r="G87" s="11">
        <v>7</v>
      </c>
    </row>
    <row r="88" s="6" customFormat="1" customHeight="1" spans="1:7">
      <c r="A88" s="8">
        <v>86</v>
      </c>
      <c r="B88" s="9">
        <v>104429</v>
      </c>
      <c r="C88" s="9" t="s">
        <v>97</v>
      </c>
      <c r="D88" s="9" t="s">
        <v>183</v>
      </c>
      <c r="E88" s="9">
        <v>50</v>
      </c>
      <c r="F88" s="11">
        <v>25</v>
      </c>
      <c r="G88" s="11">
        <v>7</v>
      </c>
    </row>
    <row r="89" s="6" customFormat="1" customHeight="1" spans="1:7">
      <c r="A89" s="8">
        <v>87</v>
      </c>
      <c r="B89" s="9">
        <v>104430</v>
      </c>
      <c r="C89" s="9" t="s">
        <v>98</v>
      </c>
      <c r="D89" s="9" t="s">
        <v>191</v>
      </c>
      <c r="E89" s="9">
        <v>50</v>
      </c>
      <c r="F89" s="11">
        <v>25</v>
      </c>
      <c r="G89" s="11">
        <v>7</v>
      </c>
    </row>
    <row r="90" s="6" customFormat="1" customHeight="1" spans="1:7">
      <c r="A90" s="8">
        <v>88</v>
      </c>
      <c r="B90" s="9">
        <v>104533</v>
      </c>
      <c r="C90" s="9" t="s">
        <v>99</v>
      </c>
      <c r="D90" s="9" t="s">
        <v>189</v>
      </c>
      <c r="E90" s="9">
        <v>50</v>
      </c>
      <c r="F90" s="11">
        <v>25</v>
      </c>
      <c r="G90" s="11">
        <v>7</v>
      </c>
    </row>
    <row r="91" s="6" customFormat="1" customHeight="1" spans="1:7">
      <c r="A91" s="8">
        <v>89</v>
      </c>
      <c r="B91" s="9">
        <v>104838</v>
      </c>
      <c r="C91" s="9" t="s">
        <v>100</v>
      </c>
      <c r="D91" s="9" t="s">
        <v>162</v>
      </c>
      <c r="E91" s="9">
        <v>50</v>
      </c>
      <c r="F91" s="11">
        <v>25</v>
      </c>
      <c r="G91" s="11">
        <v>7</v>
      </c>
    </row>
    <row r="92" s="6" customFormat="1" customHeight="1" spans="1:7">
      <c r="A92" s="8">
        <v>90</v>
      </c>
      <c r="B92" s="9">
        <v>105267</v>
      </c>
      <c r="C92" s="9" t="s">
        <v>101</v>
      </c>
      <c r="D92" s="9" t="s">
        <v>178</v>
      </c>
      <c r="E92" s="9">
        <v>60</v>
      </c>
      <c r="F92" s="11">
        <v>30</v>
      </c>
      <c r="G92" s="11">
        <v>7</v>
      </c>
    </row>
    <row r="93" s="6" customFormat="1" customHeight="1" spans="1:7">
      <c r="A93" s="8">
        <v>91</v>
      </c>
      <c r="B93" s="9">
        <v>105751</v>
      </c>
      <c r="C93" s="9" t="s">
        <v>102</v>
      </c>
      <c r="D93" s="9" t="s">
        <v>191</v>
      </c>
      <c r="E93" s="9">
        <v>60</v>
      </c>
      <c r="F93" s="11">
        <v>30</v>
      </c>
      <c r="G93" s="11">
        <v>7</v>
      </c>
    </row>
    <row r="94" s="6" customFormat="1" customHeight="1" spans="1:7">
      <c r="A94" s="8">
        <v>92</v>
      </c>
      <c r="B94" s="9">
        <v>105910</v>
      </c>
      <c r="C94" s="9" t="s">
        <v>103</v>
      </c>
      <c r="D94" s="9" t="s">
        <v>174</v>
      </c>
      <c r="E94" s="9">
        <v>60</v>
      </c>
      <c r="F94" s="11">
        <v>30</v>
      </c>
      <c r="G94" s="11">
        <v>7</v>
      </c>
    </row>
    <row r="95" s="6" customFormat="1" customHeight="1" spans="1:7">
      <c r="A95" s="8">
        <v>93</v>
      </c>
      <c r="B95" s="9">
        <v>106066</v>
      </c>
      <c r="C95" s="9" t="s">
        <v>104</v>
      </c>
      <c r="D95" s="9" t="s">
        <v>174</v>
      </c>
      <c r="E95" s="9">
        <v>60</v>
      </c>
      <c r="F95" s="11">
        <v>30</v>
      </c>
      <c r="G95" s="11">
        <v>7</v>
      </c>
    </row>
    <row r="96" s="6" customFormat="1" customHeight="1" spans="1:7">
      <c r="A96" s="8">
        <v>94</v>
      </c>
      <c r="B96" s="9">
        <v>106399</v>
      </c>
      <c r="C96" s="9" t="s">
        <v>105</v>
      </c>
      <c r="D96" s="9" t="s">
        <v>183</v>
      </c>
      <c r="E96" s="9">
        <v>60</v>
      </c>
      <c r="F96" s="11">
        <v>30</v>
      </c>
      <c r="G96" s="11">
        <v>7</v>
      </c>
    </row>
    <row r="97" s="6" customFormat="1" customHeight="1" spans="1:7">
      <c r="A97" s="8">
        <v>95</v>
      </c>
      <c r="B97" s="9">
        <v>106485</v>
      </c>
      <c r="C97" s="9" t="s">
        <v>106</v>
      </c>
      <c r="D97" s="9" t="s">
        <v>174</v>
      </c>
      <c r="E97" s="9">
        <v>60</v>
      </c>
      <c r="F97" s="11">
        <v>30</v>
      </c>
      <c r="G97" s="11">
        <v>7</v>
      </c>
    </row>
    <row r="98" s="6" customFormat="1" customHeight="1" spans="1:7">
      <c r="A98" s="8">
        <v>96</v>
      </c>
      <c r="B98" s="9">
        <v>106568</v>
      </c>
      <c r="C98" s="9" t="s">
        <v>108</v>
      </c>
      <c r="D98" s="9" t="s">
        <v>191</v>
      </c>
      <c r="E98" s="9">
        <v>40</v>
      </c>
      <c r="F98" s="11">
        <v>20</v>
      </c>
      <c r="G98" s="11">
        <v>7</v>
      </c>
    </row>
    <row r="99" s="6" customFormat="1" customHeight="1" spans="1:7">
      <c r="A99" s="8">
        <v>97</v>
      </c>
      <c r="B99" s="9">
        <v>106569</v>
      </c>
      <c r="C99" s="9" t="s">
        <v>109</v>
      </c>
      <c r="D99" s="9" t="s">
        <v>183</v>
      </c>
      <c r="E99" s="9">
        <v>60</v>
      </c>
      <c r="F99" s="11">
        <v>30</v>
      </c>
      <c r="G99" s="11">
        <v>7</v>
      </c>
    </row>
    <row r="100" s="6" customFormat="1" customHeight="1" spans="1:7">
      <c r="A100" s="8">
        <v>98</v>
      </c>
      <c r="B100" s="9">
        <v>106865</v>
      </c>
      <c r="C100" s="9" t="s">
        <v>110</v>
      </c>
      <c r="D100" s="9" t="s">
        <v>174</v>
      </c>
      <c r="E100" s="9">
        <v>60</v>
      </c>
      <c r="F100" s="11">
        <v>30</v>
      </c>
      <c r="G100" s="11">
        <v>7</v>
      </c>
    </row>
    <row r="101" s="6" customFormat="1" customHeight="1" spans="1:7">
      <c r="A101" s="8">
        <v>99</v>
      </c>
      <c r="B101" s="9">
        <v>107658</v>
      </c>
      <c r="C101" s="9" t="s">
        <v>111</v>
      </c>
      <c r="D101" s="9" t="s">
        <v>183</v>
      </c>
      <c r="E101" s="9">
        <v>60</v>
      </c>
      <c r="F101" s="11">
        <v>30</v>
      </c>
      <c r="G101" s="11">
        <v>7</v>
      </c>
    </row>
    <row r="102" s="6" customFormat="1" customHeight="1" spans="1:7">
      <c r="A102" s="8">
        <v>100</v>
      </c>
      <c r="B102" s="9">
        <v>107728</v>
      </c>
      <c r="C102" s="9" t="s">
        <v>112</v>
      </c>
      <c r="D102" s="9" t="s">
        <v>189</v>
      </c>
      <c r="E102" s="9">
        <v>60</v>
      </c>
      <c r="F102" s="11">
        <v>30</v>
      </c>
      <c r="G102" s="11">
        <v>7</v>
      </c>
    </row>
    <row r="103" s="6" customFormat="1" customHeight="1" spans="1:7">
      <c r="A103" s="8">
        <v>101</v>
      </c>
      <c r="B103" s="9">
        <v>108277</v>
      </c>
      <c r="C103" s="9" t="s">
        <v>113</v>
      </c>
      <c r="D103" s="9" t="s">
        <v>178</v>
      </c>
      <c r="E103" s="9">
        <v>60</v>
      </c>
      <c r="F103" s="11">
        <v>30</v>
      </c>
      <c r="G103" s="11">
        <v>7</v>
      </c>
    </row>
    <row r="104" s="6" customFormat="1" customHeight="1" spans="1:7">
      <c r="A104" s="8">
        <v>102</v>
      </c>
      <c r="B104" s="9">
        <v>108656</v>
      </c>
      <c r="C104" s="9" t="s">
        <v>114</v>
      </c>
      <c r="D104" s="9" t="s">
        <v>192</v>
      </c>
      <c r="E104" s="9">
        <v>60</v>
      </c>
      <c r="F104" s="11">
        <v>30</v>
      </c>
      <c r="G104" s="11">
        <v>7</v>
      </c>
    </row>
    <row r="105" s="6" customFormat="1" customHeight="1" spans="1:7">
      <c r="A105" s="8">
        <v>103</v>
      </c>
      <c r="B105" s="9">
        <v>110378</v>
      </c>
      <c r="C105" s="9" t="s">
        <v>115</v>
      </c>
      <c r="D105" s="9" t="s">
        <v>189</v>
      </c>
      <c r="E105" s="9">
        <v>50</v>
      </c>
      <c r="F105" s="11">
        <v>25</v>
      </c>
      <c r="G105" s="11">
        <v>7</v>
      </c>
    </row>
    <row r="106" s="6" customFormat="1" customHeight="1" spans="1:7">
      <c r="A106" s="8">
        <v>104</v>
      </c>
      <c r="B106" s="9">
        <v>111219</v>
      </c>
      <c r="C106" s="9" t="s">
        <v>116</v>
      </c>
      <c r="D106" s="9" t="s">
        <v>178</v>
      </c>
      <c r="E106" s="9">
        <v>60</v>
      </c>
      <c r="F106" s="11">
        <v>30</v>
      </c>
      <c r="G106" s="11">
        <v>7</v>
      </c>
    </row>
    <row r="107" s="6" customFormat="1" customHeight="1" spans="1:7">
      <c r="A107" s="8">
        <v>105</v>
      </c>
      <c r="B107" s="9">
        <v>111400</v>
      </c>
      <c r="C107" s="9" t="s">
        <v>117</v>
      </c>
      <c r="D107" s="9" t="s">
        <v>189</v>
      </c>
      <c r="E107" s="9">
        <v>50</v>
      </c>
      <c r="F107" s="11">
        <v>25</v>
      </c>
      <c r="G107" s="11">
        <v>7</v>
      </c>
    </row>
    <row r="108" s="6" customFormat="1" customHeight="1" spans="1:7">
      <c r="A108" s="8">
        <v>106</v>
      </c>
      <c r="B108" s="9">
        <v>112415</v>
      </c>
      <c r="C108" s="9" t="s">
        <v>118</v>
      </c>
      <c r="D108" s="9" t="s">
        <v>178</v>
      </c>
      <c r="E108" s="9">
        <v>50</v>
      </c>
      <c r="F108" s="11">
        <v>25</v>
      </c>
      <c r="G108" s="11">
        <v>7</v>
      </c>
    </row>
    <row r="109" s="6" customFormat="1" customHeight="1" spans="1:7">
      <c r="A109" s="8">
        <v>107</v>
      </c>
      <c r="B109" s="9">
        <v>113008</v>
      </c>
      <c r="C109" s="9" t="s">
        <v>119</v>
      </c>
      <c r="D109" s="9" t="s">
        <v>183</v>
      </c>
      <c r="E109" s="9">
        <v>50</v>
      </c>
      <c r="F109" s="11">
        <v>25</v>
      </c>
      <c r="G109" s="11">
        <v>7</v>
      </c>
    </row>
    <row r="110" s="6" customFormat="1" customHeight="1" spans="1:7">
      <c r="A110" s="8">
        <v>108</v>
      </c>
      <c r="B110" s="9">
        <v>113025</v>
      </c>
      <c r="C110" s="9" t="s">
        <v>120</v>
      </c>
      <c r="D110" s="9" t="s">
        <v>183</v>
      </c>
      <c r="E110" s="9">
        <v>50</v>
      </c>
      <c r="F110" s="11">
        <v>25</v>
      </c>
      <c r="G110" s="11">
        <v>7</v>
      </c>
    </row>
    <row r="111" s="6" customFormat="1" customHeight="1" spans="1:7">
      <c r="A111" s="8">
        <v>109</v>
      </c>
      <c r="B111" s="9">
        <v>113298</v>
      </c>
      <c r="C111" s="9" t="s">
        <v>121</v>
      </c>
      <c r="D111" s="9" t="s">
        <v>183</v>
      </c>
      <c r="E111" s="9">
        <v>50</v>
      </c>
      <c r="F111" s="11">
        <v>25</v>
      </c>
      <c r="G111" s="11">
        <v>7</v>
      </c>
    </row>
    <row r="112" s="6" customFormat="1" customHeight="1" spans="1:7">
      <c r="A112" s="8">
        <v>110</v>
      </c>
      <c r="B112" s="9">
        <v>113299</v>
      </c>
      <c r="C112" s="9" t="s">
        <v>122</v>
      </c>
      <c r="D112" s="9" t="s">
        <v>174</v>
      </c>
      <c r="E112" s="9">
        <v>50</v>
      </c>
      <c r="F112" s="11">
        <v>25</v>
      </c>
      <c r="G112" s="11">
        <v>7</v>
      </c>
    </row>
    <row r="113" s="6" customFormat="1" customHeight="1" spans="1:7">
      <c r="A113" s="8">
        <v>111</v>
      </c>
      <c r="B113" s="9">
        <v>113833</v>
      </c>
      <c r="C113" s="9" t="s">
        <v>123</v>
      </c>
      <c r="D113" s="9" t="s">
        <v>183</v>
      </c>
      <c r="E113" s="9">
        <v>50</v>
      </c>
      <c r="F113" s="11">
        <v>25</v>
      </c>
      <c r="G113" s="11">
        <v>7</v>
      </c>
    </row>
    <row r="114" s="6" customFormat="1" customHeight="1" spans="1:7">
      <c r="A114" s="8">
        <v>112</v>
      </c>
      <c r="B114" s="9">
        <v>114286</v>
      </c>
      <c r="C114" s="9" t="s">
        <v>124</v>
      </c>
      <c r="D114" s="9" t="s">
        <v>183</v>
      </c>
      <c r="E114" s="9">
        <v>50</v>
      </c>
      <c r="F114" s="11">
        <v>25</v>
      </c>
      <c r="G114" s="11">
        <v>7</v>
      </c>
    </row>
    <row r="115" s="6" customFormat="1" customHeight="1" spans="1:7">
      <c r="A115" s="8">
        <v>113</v>
      </c>
      <c r="B115" s="9">
        <v>114622</v>
      </c>
      <c r="C115" s="9" t="s">
        <v>125</v>
      </c>
      <c r="D115" s="9" t="s">
        <v>178</v>
      </c>
      <c r="E115" s="9">
        <v>60</v>
      </c>
      <c r="F115" s="11">
        <v>30</v>
      </c>
      <c r="G115" s="11">
        <v>7</v>
      </c>
    </row>
    <row r="116" s="6" customFormat="1" customHeight="1" spans="1:7">
      <c r="A116" s="8">
        <v>114</v>
      </c>
      <c r="B116" s="9">
        <v>114685</v>
      </c>
      <c r="C116" s="9" t="s">
        <v>126</v>
      </c>
      <c r="D116" s="9" t="s">
        <v>174</v>
      </c>
      <c r="E116" s="9">
        <v>50</v>
      </c>
      <c r="F116" s="11">
        <v>25</v>
      </c>
      <c r="G116" s="11">
        <v>7</v>
      </c>
    </row>
    <row r="117" s="6" customFormat="1" customHeight="1" spans="1:7">
      <c r="A117" s="8">
        <v>115</v>
      </c>
      <c r="B117" s="9">
        <v>114844</v>
      </c>
      <c r="C117" s="9" t="s">
        <v>127</v>
      </c>
      <c r="D117" s="9" t="s">
        <v>178</v>
      </c>
      <c r="E117" s="9">
        <v>60</v>
      </c>
      <c r="F117" s="11">
        <v>30</v>
      </c>
      <c r="G117" s="11">
        <v>7</v>
      </c>
    </row>
    <row r="118" s="6" customFormat="1" customHeight="1" spans="1:7">
      <c r="A118" s="8">
        <v>116</v>
      </c>
      <c r="B118" s="9">
        <v>114848</v>
      </c>
      <c r="C118" s="9" t="s">
        <v>128</v>
      </c>
      <c r="D118" s="9" t="s">
        <v>191</v>
      </c>
      <c r="E118" s="9">
        <v>40</v>
      </c>
      <c r="F118" s="11">
        <v>20</v>
      </c>
      <c r="G118" s="11">
        <v>7</v>
      </c>
    </row>
    <row r="119" s="6" customFormat="1" customHeight="1" spans="1:7">
      <c r="A119" s="8">
        <v>117</v>
      </c>
      <c r="B119" s="9">
        <v>115971</v>
      </c>
      <c r="C119" s="9" t="s">
        <v>129</v>
      </c>
      <c r="D119" s="9" t="s">
        <v>191</v>
      </c>
      <c r="E119" s="9">
        <v>50</v>
      </c>
      <c r="F119" s="11">
        <v>25</v>
      </c>
      <c r="G119" s="11">
        <v>7</v>
      </c>
    </row>
    <row r="120" s="6" customFormat="1" customHeight="1" spans="1:7">
      <c r="A120" s="8">
        <v>118</v>
      </c>
      <c r="B120" s="9">
        <v>116482</v>
      </c>
      <c r="C120" s="9" t="s">
        <v>130</v>
      </c>
      <c r="D120" s="9" t="s">
        <v>174</v>
      </c>
      <c r="E120" s="9">
        <v>50</v>
      </c>
      <c r="F120" s="11">
        <v>25</v>
      </c>
      <c r="G120" s="11">
        <v>7</v>
      </c>
    </row>
    <row r="121" s="6" customFormat="1" customHeight="1" spans="1:7">
      <c r="A121" s="8">
        <v>119</v>
      </c>
      <c r="B121" s="9">
        <v>116919</v>
      </c>
      <c r="C121" s="9" t="s">
        <v>131</v>
      </c>
      <c r="D121" s="9" t="s">
        <v>174</v>
      </c>
      <c r="E121" s="9">
        <v>50</v>
      </c>
      <c r="F121" s="11">
        <v>25</v>
      </c>
      <c r="G121" s="11">
        <v>7</v>
      </c>
    </row>
    <row r="122" s="6" customFormat="1" customHeight="1" spans="1:7">
      <c r="A122" s="8">
        <v>120</v>
      </c>
      <c r="B122" s="9">
        <v>117184</v>
      </c>
      <c r="C122" s="9" t="s">
        <v>133</v>
      </c>
      <c r="D122" s="9" t="s">
        <v>191</v>
      </c>
      <c r="E122" s="9">
        <v>60</v>
      </c>
      <c r="F122" s="11">
        <v>30</v>
      </c>
      <c r="G122" s="11">
        <v>7</v>
      </c>
    </row>
    <row r="123" s="6" customFormat="1" customHeight="1" spans="1:7">
      <c r="A123" s="8">
        <v>121</v>
      </c>
      <c r="B123" s="9">
        <v>117310</v>
      </c>
      <c r="C123" s="9" t="s">
        <v>134</v>
      </c>
      <c r="D123" s="9" t="s">
        <v>178</v>
      </c>
      <c r="E123" s="9">
        <v>50</v>
      </c>
      <c r="F123" s="11">
        <v>25</v>
      </c>
      <c r="G123" s="11">
        <v>7</v>
      </c>
    </row>
    <row r="124" s="6" customFormat="1" customHeight="1" spans="1:7">
      <c r="A124" s="8">
        <v>122</v>
      </c>
      <c r="B124" s="9">
        <v>117637</v>
      </c>
      <c r="C124" s="9" t="s">
        <v>135</v>
      </c>
      <c r="D124" s="9" t="s">
        <v>189</v>
      </c>
      <c r="E124" s="9">
        <v>40</v>
      </c>
      <c r="F124" s="11">
        <v>20</v>
      </c>
      <c r="G124" s="11">
        <v>7</v>
      </c>
    </row>
    <row r="125" s="6" customFormat="1" customHeight="1" spans="1:7">
      <c r="A125" s="8">
        <v>123</v>
      </c>
      <c r="B125" s="9">
        <v>117923</v>
      </c>
      <c r="C125" s="9" t="s">
        <v>136</v>
      </c>
      <c r="D125" s="9" t="s">
        <v>189</v>
      </c>
      <c r="E125" s="9">
        <v>50</v>
      </c>
      <c r="F125" s="11">
        <v>25</v>
      </c>
      <c r="G125" s="11">
        <v>7</v>
      </c>
    </row>
    <row r="126" s="6" customFormat="1" customHeight="1" spans="1:7">
      <c r="A126" s="8">
        <v>124</v>
      </c>
      <c r="B126" s="9">
        <v>118074</v>
      </c>
      <c r="C126" s="9" t="s">
        <v>137</v>
      </c>
      <c r="D126" s="9" t="s">
        <v>191</v>
      </c>
      <c r="E126" s="9">
        <v>60</v>
      </c>
      <c r="F126" s="11">
        <v>30</v>
      </c>
      <c r="G126" s="11">
        <v>7</v>
      </c>
    </row>
    <row r="127" s="6" customFormat="1" customHeight="1" spans="1:7">
      <c r="A127" s="8">
        <v>125</v>
      </c>
      <c r="B127" s="9">
        <v>118151</v>
      </c>
      <c r="C127" s="9" t="s">
        <v>138</v>
      </c>
      <c r="D127" s="9" t="s">
        <v>178</v>
      </c>
      <c r="E127" s="9">
        <v>50</v>
      </c>
      <c r="F127" s="11">
        <v>25</v>
      </c>
      <c r="G127" s="11">
        <v>7</v>
      </c>
    </row>
    <row r="128" s="6" customFormat="1" customHeight="1" spans="1:7">
      <c r="A128" s="8">
        <v>126</v>
      </c>
      <c r="B128" s="9">
        <v>118758</v>
      </c>
      <c r="C128" s="9" t="s">
        <v>139</v>
      </c>
      <c r="D128" s="9" t="s">
        <v>191</v>
      </c>
      <c r="E128" s="9">
        <v>40</v>
      </c>
      <c r="F128" s="11">
        <v>20</v>
      </c>
      <c r="G128" s="11">
        <v>7</v>
      </c>
    </row>
    <row r="129" s="6" customFormat="1" customHeight="1" spans="1:7">
      <c r="A129" s="8">
        <v>127</v>
      </c>
      <c r="B129" s="9">
        <v>118951</v>
      </c>
      <c r="C129" s="9" t="s">
        <v>140</v>
      </c>
      <c r="D129" s="9" t="s">
        <v>183</v>
      </c>
      <c r="E129" s="9">
        <v>50</v>
      </c>
      <c r="F129" s="11">
        <v>25</v>
      </c>
      <c r="G129" s="11">
        <v>7</v>
      </c>
    </row>
    <row r="130" s="6" customFormat="1" customHeight="1" spans="1:7">
      <c r="A130" s="8">
        <v>128</v>
      </c>
      <c r="B130" s="9">
        <v>119262</v>
      </c>
      <c r="C130" s="9" t="s">
        <v>141</v>
      </c>
      <c r="D130" s="9" t="s">
        <v>178</v>
      </c>
      <c r="E130" s="9">
        <v>40</v>
      </c>
      <c r="F130" s="11">
        <v>20</v>
      </c>
      <c r="G130" s="11">
        <v>7</v>
      </c>
    </row>
    <row r="131" s="6" customFormat="1" customHeight="1" spans="1:7">
      <c r="A131" s="8">
        <v>129</v>
      </c>
      <c r="B131" s="9">
        <v>119263</v>
      </c>
      <c r="C131" s="9" t="s">
        <v>142</v>
      </c>
      <c r="D131" s="9" t="s">
        <v>183</v>
      </c>
      <c r="E131" s="9">
        <v>50</v>
      </c>
      <c r="F131" s="11">
        <v>25</v>
      </c>
      <c r="G131" s="11">
        <v>7</v>
      </c>
    </row>
    <row r="132" s="6" customFormat="1" customHeight="1" spans="1:7">
      <c r="A132" s="8">
        <v>130</v>
      </c>
      <c r="B132" s="9">
        <v>120844</v>
      </c>
      <c r="C132" s="9" t="s">
        <v>143</v>
      </c>
      <c r="D132" s="9" t="s">
        <v>183</v>
      </c>
      <c r="E132" s="9">
        <v>50</v>
      </c>
      <c r="F132" s="11">
        <v>25</v>
      </c>
      <c r="G132" s="11">
        <v>7</v>
      </c>
    </row>
    <row r="133" s="6" customFormat="1" customHeight="1" spans="1:7">
      <c r="A133" s="8">
        <v>131</v>
      </c>
      <c r="B133" s="9">
        <v>122198</v>
      </c>
      <c r="C133" s="9" t="s">
        <v>144</v>
      </c>
      <c r="D133" s="9" t="s">
        <v>191</v>
      </c>
      <c r="E133" s="9">
        <v>50</v>
      </c>
      <c r="F133" s="11">
        <v>25</v>
      </c>
      <c r="G133" s="11">
        <v>7</v>
      </c>
    </row>
    <row r="134" s="6" customFormat="1" customHeight="1" spans="1:7">
      <c r="A134" s="8">
        <v>132</v>
      </c>
      <c r="B134" s="9">
        <v>122686</v>
      </c>
      <c r="C134" s="9" t="s">
        <v>145</v>
      </c>
      <c r="D134" s="9" t="s">
        <v>189</v>
      </c>
      <c r="E134" s="9">
        <v>40</v>
      </c>
      <c r="F134" s="11">
        <v>20</v>
      </c>
      <c r="G134" s="11">
        <v>7</v>
      </c>
    </row>
    <row r="135" s="6" customFormat="1" customHeight="1" spans="1:7">
      <c r="A135" s="8">
        <v>133</v>
      </c>
      <c r="B135" s="9">
        <v>122718</v>
      </c>
      <c r="C135" s="9" t="s">
        <v>146</v>
      </c>
      <c r="D135" s="9" t="s">
        <v>189</v>
      </c>
      <c r="E135" s="9">
        <v>40</v>
      </c>
      <c r="F135" s="11">
        <v>20</v>
      </c>
      <c r="G135" s="11">
        <v>7</v>
      </c>
    </row>
    <row r="136" s="6" customFormat="1" customHeight="1" spans="1:7">
      <c r="A136" s="8">
        <v>134</v>
      </c>
      <c r="B136" s="9">
        <v>122906</v>
      </c>
      <c r="C136" s="9" t="s">
        <v>147</v>
      </c>
      <c r="D136" s="9" t="s">
        <v>183</v>
      </c>
      <c r="E136" s="9">
        <v>50</v>
      </c>
      <c r="F136" s="11">
        <v>25</v>
      </c>
      <c r="G136" s="11">
        <v>7</v>
      </c>
    </row>
    <row r="137" s="6" customFormat="1" customHeight="1" spans="1:7">
      <c r="A137" s="8">
        <v>135</v>
      </c>
      <c r="B137" s="9">
        <v>123007</v>
      </c>
      <c r="C137" s="9" t="s">
        <v>148</v>
      </c>
      <c r="D137" s="9" t="s">
        <v>189</v>
      </c>
      <c r="E137" s="9">
        <v>40</v>
      </c>
      <c r="F137" s="11">
        <v>20</v>
      </c>
      <c r="G137" s="11">
        <v>7</v>
      </c>
    </row>
    <row r="138" s="6" customFormat="1" customHeight="1" spans="1:7">
      <c r="A138" s="8">
        <v>136</v>
      </c>
      <c r="B138" s="9">
        <v>128640</v>
      </c>
      <c r="C138" s="9" t="s">
        <v>149</v>
      </c>
      <c r="D138" s="9" t="s">
        <v>183</v>
      </c>
      <c r="E138" s="9">
        <v>40</v>
      </c>
      <c r="F138" s="11">
        <v>20</v>
      </c>
      <c r="G138" s="11">
        <v>7</v>
      </c>
    </row>
    <row r="139" s="6" customFormat="1" customHeight="1" spans="1:7">
      <c r="A139" s="8">
        <v>137</v>
      </c>
      <c r="B139" s="20">
        <v>582</v>
      </c>
      <c r="C139" s="20" t="s">
        <v>150</v>
      </c>
      <c r="D139" s="9" t="s">
        <v>178</v>
      </c>
      <c r="E139" s="9">
        <v>50</v>
      </c>
      <c r="F139" s="11">
        <v>25</v>
      </c>
      <c r="G139" s="11">
        <v>7</v>
      </c>
    </row>
    <row r="140" s="6" customFormat="1" customHeight="1" spans="1:7">
      <c r="A140" s="8">
        <v>138</v>
      </c>
      <c r="B140" s="20">
        <v>117491</v>
      </c>
      <c r="C140" s="20" t="s">
        <v>151</v>
      </c>
      <c r="D140" s="9" t="s">
        <v>178</v>
      </c>
      <c r="E140" s="9">
        <v>40</v>
      </c>
      <c r="F140" s="11">
        <v>20</v>
      </c>
      <c r="G140" s="11">
        <v>7</v>
      </c>
    </row>
    <row r="141" s="6" customFormat="1" customHeight="1" spans="1:7">
      <c r="A141" s="8">
        <v>139</v>
      </c>
      <c r="B141" s="20">
        <v>112888</v>
      </c>
      <c r="C141" s="20" t="s">
        <v>152</v>
      </c>
      <c r="D141" s="9" t="s">
        <v>183</v>
      </c>
      <c r="E141" s="9">
        <v>50</v>
      </c>
      <c r="F141" s="11">
        <v>25</v>
      </c>
      <c r="G141" s="11">
        <v>7</v>
      </c>
    </row>
    <row r="142" s="6" customFormat="1" customHeight="1" spans="1:7">
      <c r="A142" s="8">
        <v>140</v>
      </c>
      <c r="B142" s="20">
        <v>116773</v>
      </c>
      <c r="C142" s="20" t="s">
        <v>153</v>
      </c>
      <c r="D142" s="9" t="s">
        <v>183</v>
      </c>
      <c r="E142" s="9">
        <v>50</v>
      </c>
      <c r="F142" s="11">
        <v>25</v>
      </c>
      <c r="G142" s="11">
        <v>7</v>
      </c>
    </row>
    <row r="143" s="6" customFormat="1" customHeight="1" spans="1:7">
      <c r="A143" s="8">
        <v>141</v>
      </c>
      <c r="B143" s="20">
        <v>114069</v>
      </c>
      <c r="C143" s="20" t="s">
        <v>154</v>
      </c>
      <c r="D143" s="9" t="s">
        <v>191</v>
      </c>
      <c r="E143" s="9">
        <v>40</v>
      </c>
      <c r="F143" s="11">
        <v>20</v>
      </c>
      <c r="G143" s="11">
        <v>7</v>
      </c>
    </row>
    <row r="144" s="6" customFormat="1" customHeight="1" spans="1:7">
      <c r="A144" s="8">
        <v>142</v>
      </c>
      <c r="B144" s="20">
        <v>122176</v>
      </c>
      <c r="C144" s="20" t="s">
        <v>155</v>
      </c>
      <c r="D144" s="9" t="s">
        <v>162</v>
      </c>
      <c r="E144" s="9">
        <v>40</v>
      </c>
      <c r="F144" s="11">
        <v>20</v>
      </c>
      <c r="G144" s="11">
        <v>7</v>
      </c>
    </row>
    <row r="145" s="6" customFormat="1" customHeight="1" spans="1:7">
      <c r="A145" s="8"/>
      <c r="B145" s="9" t="s">
        <v>156</v>
      </c>
      <c r="C145" s="9"/>
      <c r="D145" s="9"/>
      <c r="E145" s="9">
        <f>SUM(E3:E144)</f>
        <v>8015</v>
      </c>
      <c r="F145" s="9">
        <f>SUM(F3:F144)</f>
        <v>4007</v>
      </c>
      <c r="G145" s="9">
        <f>SUM(G3:G144)</f>
        <v>1061</v>
      </c>
    </row>
  </sheetData>
  <mergeCells count="5">
    <mergeCell ref="I3:N3"/>
    <mergeCell ref="I10:N10"/>
    <mergeCell ref="I11:N11"/>
    <mergeCell ref="I12:N12"/>
    <mergeCell ref="M5:M7"/>
  </mergeCells>
  <pageMargins left="0.75" right="0.75" top="1" bottom="1" header="0.5" footer="0.5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61"/>
  <sheetViews>
    <sheetView workbookViewId="0">
      <selection activeCell="B10" sqref="B10"/>
    </sheetView>
  </sheetViews>
  <sheetFormatPr defaultColWidth="9" defaultRowHeight="13.5" outlineLevelCol="6"/>
  <cols>
    <col min="1" max="1" width="7" customWidth="1"/>
    <col min="2" max="2" width="35.375" customWidth="1"/>
    <col min="4" max="4" width="11.375" customWidth="1"/>
    <col min="5" max="5" width="12.25" customWidth="1"/>
    <col min="6" max="6" width="9" customWidth="1"/>
    <col min="7" max="7" width="11.3833333333333" customWidth="1"/>
  </cols>
  <sheetData>
    <row r="1" ht="27" spans="1:7">
      <c r="A1" s="1" t="s">
        <v>0</v>
      </c>
      <c r="B1" s="1" t="s">
        <v>1</v>
      </c>
      <c r="C1" s="1" t="s">
        <v>2</v>
      </c>
      <c r="D1" s="2" t="s">
        <v>3</v>
      </c>
      <c r="E1" s="3" t="s">
        <v>5</v>
      </c>
      <c r="F1" s="3" t="s">
        <v>6</v>
      </c>
      <c r="G1" s="4" t="s">
        <v>193</v>
      </c>
    </row>
    <row r="2" spans="1:7">
      <c r="A2" s="1">
        <v>54</v>
      </c>
      <c r="B2" s="1" t="s">
        <v>9</v>
      </c>
      <c r="C2" s="1">
        <v>50</v>
      </c>
      <c r="D2" s="5">
        <v>313</v>
      </c>
      <c r="E2" s="5">
        <v>1252</v>
      </c>
      <c r="F2" s="5" t="s">
        <v>194</v>
      </c>
      <c r="G2" s="4"/>
    </row>
    <row r="3" spans="1:7">
      <c r="A3" s="1">
        <v>56</v>
      </c>
      <c r="B3" s="1" t="s">
        <v>10</v>
      </c>
      <c r="C3" s="1">
        <v>35</v>
      </c>
      <c r="D3" s="5">
        <v>35</v>
      </c>
      <c r="E3" s="5">
        <v>140</v>
      </c>
      <c r="F3" s="5" t="s">
        <v>195</v>
      </c>
      <c r="G3" s="4"/>
    </row>
    <row r="4" spans="1:7">
      <c r="A4" s="1">
        <v>307</v>
      </c>
      <c r="B4" s="1" t="s">
        <v>11</v>
      </c>
      <c r="C4" s="1">
        <v>100</v>
      </c>
      <c r="D4" s="5">
        <v>410</v>
      </c>
      <c r="E4" s="5">
        <v>1640</v>
      </c>
      <c r="F4" s="5" t="s">
        <v>196</v>
      </c>
      <c r="G4" s="4"/>
    </row>
    <row r="5" spans="1:7">
      <c r="A5" s="1">
        <v>311</v>
      </c>
      <c r="B5" s="1" t="s">
        <v>13</v>
      </c>
      <c r="C5" s="1">
        <v>40</v>
      </c>
      <c r="D5" s="5">
        <v>60</v>
      </c>
      <c r="E5" s="5">
        <v>240</v>
      </c>
      <c r="F5" s="5" t="s">
        <v>197</v>
      </c>
      <c r="G5" s="4"/>
    </row>
    <row r="6" spans="1:7">
      <c r="A6" s="1">
        <v>337</v>
      </c>
      <c r="B6" s="1" t="s">
        <v>15</v>
      </c>
      <c r="C6" s="1">
        <v>50</v>
      </c>
      <c r="D6" s="5">
        <v>108</v>
      </c>
      <c r="E6" s="5">
        <v>432</v>
      </c>
      <c r="F6" s="5" t="s">
        <v>198</v>
      </c>
      <c r="G6" s="4"/>
    </row>
    <row r="7" spans="1:7">
      <c r="A7" s="1">
        <v>355</v>
      </c>
      <c r="B7" s="1" t="s">
        <v>20</v>
      </c>
      <c r="C7" s="1">
        <v>40</v>
      </c>
      <c r="D7" s="5">
        <v>40</v>
      </c>
      <c r="E7" s="5">
        <v>160</v>
      </c>
      <c r="F7" s="5" t="s">
        <v>199</v>
      </c>
      <c r="G7" s="4"/>
    </row>
    <row r="8" spans="1:7">
      <c r="A8" s="1">
        <v>373</v>
      </c>
      <c r="B8" s="1" t="s">
        <v>26</v>
      </c>
      <c r="C8" s="1">
        <v>50</v>
      </c>
      <c r="D8" s="5">
        <v>95</v>
      </c>
      <c r="E8" s="5">
        <v>380</v>
      </c>
      <c r="F8" s="5" t="s">
        <v>200</v>
      </c>
      <c r="G8" s="4"/>
    </row>
    <row r="9" spans="1:7">
      <c r="A9" s="1">
        <v>377</v>
      </c>
      <c r="B9" s="1" t="s">
        <v>27</v>
      </c>
      <c r="C9" s="1">
        <v>50</v>
      </c>
      <c r="D9" s="5">
        <v>80</v>
      </c>
      <c r="E9" s="5">
        <v>320</v>
      </c>
      <c r="F9" s="5" t="s">
        <v>201</v>
      </c>
      <c r="G9" s="4"/>
    </row>
    <row r="10" spans="1:7">
      <c r="A10" s="1">
        <v>385</v>
      </c>
      <c r="B10" s="1" t="s">
        <v>29</v>
      </c>
      <c r="C10" s="1">
        <v>60</v>
      </c>
      <c r="D10" s="5">
        <v>175</v>
      </c>
      <c r="E10" s="5">
        <v>700</v>
      </c>
      <c r="F10" s="5" t="s">
        <v>202</v>
      </c>
      <c r="G10" s="4"/>
    </row>
    <row r="11" spans="1:7">
      <c r="A11" s="1">
        <v>387</v>
      </c>
      <c r="B11" s="1" t="s">
        <v>30</v>
      </c>
      <c r="C11" s="1">
        <v>50</v>
      </c>
      <c r="D11" s="5">
        <v>171</v>
      </c>
      <c r="E11" s="5">
        <v>684</v>
      </c>
      <c r="F11" s="5" t="s">
        <v>203</v>
      </c>
      <c r="G11" s="4"/>
    </row>
    <row r="12" spans="1:7">
      <c r="A12" s="1">
        <v>513</v>
      </c>
      <c r="B12" s="1" t="s">
        <v>34</v>
      </c>
      <c r="C12" s="1">
        <v>50</v>
      </c>
      <c r="D12" s="5">
        <v>95</v>
      </c>
      <c r="E12" s="5">
        <v>380</v>
      </c>
      <c r="F12" s="5" t="s">
        <v>204</v>
      </c>
      <c r="G12" s="4"/>
    </row>
    <row r="13" spans="1:7">
      <c r="A13" s="1">
        <v>514</v>
      </c>
      <c r="B13" s="1" t="s">
        <v>35</v>
      </c>
      <c r="C13" s="1">
        <v>50</v>
      </c>
      <c r="D13" s="5">
        <v>118</v>
      </c>
      <c r="E13" s="5">
        <v>472</v>
      </c>
      <c r="F13" s="5" t="s">
        <v>205</v>
      </c>
      <c r="G13" s="4"/>
    </row>
    <row r="14" spans="1:7">
      <c r="A14" s="1">
        <v>517</v>
      </c>
      <c r="B14" s="1" t="s">
        <v>37</v>
      </c>
      <c r="C14" s="1">
        <v>50</v>
      </c>
      <c r="D14" s="5">
        <v>87</v>
      </c>
      <c r="E14" s="5">
        <v>348</v>
      </c>
      <c r="F14" s="5" t="s">
        <v>206</v>
      </c>
      <c r="G14" s="4"/>
    </row>
    <row r="15" spans="1:7">
      <c r="A15" s="1">
        <v>539</v>
      </c>
      <c r="B15" s="1" t="s">
        <v>38</v>
      </c>
      <c r="C15" s="1">
        <v>50</v>
      </c>
      <c r="D15" s="5">
        <v>157</v>
      </c>
      <c r="E15" s="5">
        <v>628</v>
      </c>
      <c r="F15" s="5" t="s">
        <v>207</v>
      </c>
      <c r="G15" s="4"/>
    </row>
    <row r="16" spans="1:7">
      <c r="A16" s="1">
        <v>549</v>
      </c>
      <c r="B16" s="1" t="s">
        <v>40</v>
      </c>
      <c r="C16" s="1">
        <v>40</v>
      </c>
      <c r="D16" s="5">
        <v>62</v>
      </c>
      <c r="E16" s="5">
        <v>248</v>
      </c>
      <c r="F16" s="5" t="s">
        <v>208</v>
      </c>
      <c r="G16" s="4"/>
    </row>
    <row r="17" spans="1:7">
      <c r="A17" s="1">
        <v>572</v>
      </c>
      <c r="B17" s="1" t="s">
        <v>43</v>
      </c>
      <c r="C17" s="1">
        <v>40</v>
      </c>
      <c r="D17" s="5">
        <v>40</v>
      </c>
      <c r="E17" s="5">
        <v>160</v>
      </c>
      <c r="F17" s="5" t="s">
        <v>209</v>
      </c>
      <c r="G17" s="4"/>
    </row>
    <row r="18" spans="1:7">
      <c r="A18" s="1">
        <v>581</v>
      </c>
      <c r="B18" s="1" t="s">
        <v>46</v>
      </c>
      <c r="C18" s="1">
        <v>50</v>
      </c>
      <c r="D18" s="5">
        <v>72</v>
      </c>
      <c r="E18" s="5">
        <v>288</v>
      </c>
      <c r="F18" s="5" t="s">
        <v>210</v>
      </c>
      <c r="G18" s="4"/>
    </row>
    <row r="19" spans="1:7">
      <c r="A19" s="1">
        <v>591</v>
      </c>
      <c r="B19" s="1" t="s">
        <v>49</v>
      </c>
      <c r="C19" s="1">
        <v>35</v>
      </c>
      <c r="D19" s="5">
        <v>36</v>
      </c>
      <c r="E19" s="5">
        <v>144</v>
      </c>
      <c r="F19" s="5" t="s">
        <v>211</v>
      </c>
      <c r="G19" s="4"/>
    </row>
    <row r="20" spans="1:7">
      <c r="A20" s="1">
        <v>598</v>
      </c>
      <c r="B20" s="1" t="s">
        <v>51</v>
      </c>
      <c r="C20" s="1">
        <v>50</v>
      </c>
      <c r="D20" s="5">
        <v>60</v>
      </c>
      <c r="E20" s="5">
        <v>240</v>
      </c>
      <c r="F20" s="5" t="s">
        <v>212</v>
      </c>
      <c r="G20" s="4"/>
    </row>
    <row r="21" spans="1:7">
      <c r="A21" s="1">
        <v>706</v>
      </c>
      <c r="B21" s="1" t="s">
        <v>53</v>
      </c>
      <c r="C21" s="1">
        <v>40</v>
      </c>
      <c r="D21" s="5">
        <v>41</v>
      </c>
      <c r="E21" s="5">
        <v>164</v>
      </c>
      <c r="F21" s="5" t="s">
        <v>213</v>
      </c>
      <c r="G21" s="4"/>
    </row>
    <row r="22" spans="1:7">
      <c r="A22" s="1">
        <v>712</v>
      </c>
      <c r="B22" s="1" t="s">
        <v>57</v>
      </c>
      <c r="C22" s="1">
        <v>60</v>
      </c>
      <c r="D22" s="5">
        <v>72</v>
      </c>
      <c r="E22" s="5">
        <v>288</v>
      </c>
      <c r="F22" s="5" t="s">
        <v>214</v>
      </c>
      <c r="G22" s="4"/>
    </row>
    <row r="23" spans="1:7">
      <c r="A23" s="1">
        <v>716</v>
      </c>
      <c r="B23" s="1" t="s">
        <v>59</v>
      </c>
      <c r="C23" s="1">
        <v>50</v>
      </c>
      <c r="D23" s="5">
        <v>106</v>
      </c>
      <c r="E23" s="5">
        <v>424</v>
      </c>
      <c r="F23" s="5" t="s">
        <v>215</v>
      </c>
      <c r="G23" s="4"/>
    </row>
    <row r="24" spans="1:7">
      <c r="A24" s="1">
        <v>717</v>
      </c>
      <c r="B24" s="1" t="s">
        <v>60</v>
      </c>
      <c r="C24" s="1">
        <v>50</v>
      </c>
      <c r="D24" s="5">
        <v>104</v>
      </c>
      <c r="E24" s="5">
        <v>416</v>
      </c>
      <c r="F24" s="5" t="s">
        <v>216</v>
      </c>
      <c r="G24" s="4"/>
    </row>
    <row r="25" spans="1:7">
      <c r="A25" s="1">
        <v>720</v>
      </c>
      <c r="B25" s="1" t="s">
        <v>61</v>
      </c>
      <c r="C25" s="1">
        <v>40</v>
      </c>
      <c r="D25" s="5">
        <v>295</v>
      </c>
      <c r="E25" s="5">
        <v>1180</v>
      </c>
      <c r="F25" s="5" t="s">
        <v>217</v>
      </c>
      <c r="G25" s="4"/>
    </row>
    <row r="26" spans="1:7">
      <c r="A26" s="1">
        <v>721</v>
      </c>
      <c r="B26" s="1" t="s">
        <v>62</v>
      </c>
      <c r="C26" s="1">
        <v>50</v>
      </c>
      <c r="D26" s="5">
        <v>50</v>
      </c>
      <c r="E26" s="5">
        <v>200</v>
      </c>
      <c r="F26" s="5" t="s">
        <v>218</v>
      </c>
      <c r="G26" s="4"/>
    </row>
    <row r="27" spans="1:7">
      <c r="A27" s="1">
        <v>723</v>
      </c>
      <c r="B27" s="1" t="s">
        <v>63</v>
      </c>
      <c r="C27" s="1">
        <v>40</v>
      </c>
      <c r="D27" s="5">
        <v>94</v>
      </c>
      <c r="E27" s="5">
        <v>376</v>
      </c>
      <c r="F27" s="5" t="s">
        <v>64</v>
      </c>
      <c r="G27" s="4"/>
    </row>
    <row r="28" spans="1:7">
      <c r="A28" s="1">
        <v>724</v>
      </c>
      <c r="B28" s="1" t="s">
        <v>65</v>
      </c>
      <c r="C28" s="1">
        <v>50</v>
      </c>
      <c r="D28" s="5">
        <v>89</v>
      </c>
      <c r="E28" s="5">
        <v>356</v>
      </c>
      <c r="F28" s="5" t="s">
        <v>219</v>
      </c>
      <c r="G28" s="4"/>
    </row>
    <row r="29" spans="1:7">
      <c r="A29" s="1">
        <v>726</v>
      </c>
      <c r="B29" s="1" t="s">
        <v>66</v>
      </c>
      <c r="C29" s="1">
        <v>50</v>
      </c>
      <c r="D29" s="5">
        <v>55</v>
      </c>
      <c r="E29" s="5">
        <v>220</v>
      </c>
      <c r="F29" s="5" t="s">
        <v>220</v>
      </c>
      <c r="G29" s="4"/>
    </row>
    <row r="30" spans="1:7">
      <c r="A30" s="1">
        <v>727</v>
      </c>
      <c r="B30" s="1" t="s">
        <v>67</v>
      </c>
      <c r="C30" s="1">
        <v>40</v>
      </c>
      <c r="D30" s="5">
        <v>63</v>
      </c>
      <c r="E30" s="5">
        <v>252</v>
      </c>
      <c r="F30" s="5" t="s">
        <v>221</v>
      </c>
      <c r="G30" s="4"/>
    </row>
    <row r="31" spans="1:7">
      <c r="A31" s="1">
        <v>737</v>
      </c>
      <c r="B31" s="1" t="s">
        <v>71</v>
      </c>
      <c r="C31" s="1">
        <v>50</v>
      </c>
      <c r="D31" s="5">
        <v>63</v>
      </c>
      <c r="E31" s="5">
        <v>252</v>
      </c>
      <c r="F31" s="5" t="s">
        <v>222</v>
      </c>
      <c r="G31" s="4"/>
    </row>
    <row r="32" spans="1:7">
      <c r="A32" s="1">
        <v>740</v>
      </c>
      <c r="B32" s="1" t="s">
        <v>73</v>
      </c>
      <c r="C32" s="1">
        <v>40</v>
      </c>
      <c r="D32" s="5">
        <v>84</v>
      </c>
      <c r="E32" s="5">
        <v>336</v>
      </c>
      <c r="F32" s="5" t="s">
        <v>223</v>
      </c>
      <c r="G32" s="4"/>
    </row>
    <row r="33" spans="1:7">
      <c r="A33" s="1">
        <v>742</v>
      </c>
      <c r="B33" s="1" t="s">
        <v>74</v>
      </c>
      <c r="C33" s="1">
        <v>30</v>
      </c>
      <c r="D33" s="5">
        <v>31</v>
      </c>
      <c r="E33" s="5">
        <v>124</v>
      </c>
      <c r="F33" s="5" t="s">
        <v>75</v>
      </c>
      <c r="G33" s="4"/>
    </row>
    <row r="34" spans="1:7">
      <c r="A34" s="1">
        <v>743</v>
      </c>
      <c r="B34" s="1" t="s">
        <v>76</v>
      </c>
      <c r="C34" s="1">
        <v>40</v>
      </c>
      <c r="D34" s="5">
        <v>70</v>
      </c>
      <c r="E34" s="5">
        <v>280</v>
      </c>
      <c r="F34" s="5" t="s">
        <v>77</v>
      </c>
      <c r="G34" s="4"/>
    </row>
    <row r="35" spans="1:7">
      <c r="A35" s="1">
        <v>746</v>
      </c>
      <c r="B35" s="1" t="s">
        <v>80</v>
      </c>
      <c r="C35" s="1">
        <v>50</v>
      </c>
      <c r="D35" s="5">
        <v>233</v>
      </c>
      <c r="E35" s="5">
        <v>932</v>
      </c>
      <c r="F35" s="5" t="s">
        <v>224</v>
      </c>
      <c r="G35" s="4"/>
    </row>
    <row r="36" spans="1:7">
      <c r="A36" s="1">
        <v>748</v>
      </c>
      <c r="B36" s="1" t="s">
        <v>82</v>
      </c>
      <c r="C36" s="1">
        <v>40</v>
      </c>
      <c r="D36" s="5">
        <v>68</v>
      </c>
      <c r="E36" s="5">
        <v>272</v>
      </c>
      <c r="F36" s="5" t="s">
        <v>225</v>
      </c>
      <c r="G36" s="4"/>
    </row>
    <row r="37" spans="1:7">
      <c r="A37" s="1">
        <v>102564</v>
      </c>
      <c r="B37" s="1" t="s">
        <v>88</v>
      </c>
      <c r="C37" s="1">
        <v>40</v>
      </c>
      <c r="D37" s="5">
        <v>41</v>
      </c>
      <c r="E37" s="5">
        <v>164</v>
      </c>
      <c r="F37" s="5" t="s">
        <v>226</v>
      </c>
      <c r="G37" s="4"/>
    </row>
    <row r="38" spans="1:7">
      <c r="A38" s="1">
        <v>102567</v>
      </c>
      <c r="B38" s="1" t="s">
        <v>90</v>
      </c>
      <c r="C38" s="1">
        <v>40</v>
      </c>
      <c r="D38" s="5">
        <v>56</v>
      </c>
      <c r="E38" s="5">
        <v>224</v>
      </c>
      <c r="F38" s="5" t="s">
        <v>227</v>
      </c>
      <c r="G38" s="4"/>
    </row>
    <row r="39" spans="1:7">
      <c r="A39" s="1">
        <v>102934</v>
      </c>
      <c r="B39" s="1" t="s">
        <v>91</v>
      </c>
      <c r="C39" s="1">
        <v>50</v>
      </c>
      <c r="D39" s="5">
        <v>106</v>
      </c>
      <c r="E39" s="5">
        <v>424</v>
      </c>
      <c r="F39" s="5" t="s">
        <v>228</v>
      </c>
      <c r="G39" s="4"/>
    </row>
    <row r="40" spans="1:7">
      <c r="A40" s="1">
        <v>103198</v>
      </c>
      <c r="B40" s="1" t="s">
        <v>93</v>
      </c>
      <c r="C40" s="1">
        <v>50</v>
      </c>
      <c r="D40" s="5">
        <v>83</v>
      </c>
      <c r="E40" s="5">
        <v>332</v>
      </c>
      <c r="F40" s="5" t="s">
        <v>229</v>
      </c>
      <c r="G40" s="4"/>
    </row>
    <row r="41" spans="1:7">
      <c r="A41" s="1">
        <v>104428</v>
      </c>
      <c r="B41" s="1" t="s">
        <v>96</v>
      </c>
      <c r="C41" s="1">
        <v>50</v>
      </c>
      <c r="D41" s="5">
        <v>73</v>
      </c>
      <c r="E41" s="5">
        <v>292</v>
      </c>
      <c r="F41" s="5" t="s">
        <v>230</v>
      </c>
      <c r="G41" s="4"/>
    </row>
    <row r="42" spans="1:7">
      <c r="A42" s="1">
        <v>104430</v>
      </c>
      <c r="B42" s="1" t="s">
        <v>98</v>
      </c>
      <c r="C42" s="1">
        <v>40</v>
      </c>
      <c r="D42" s="5">
        <v>41</v>
      </c>
      <c r="E42" s="5">
        <v>164</v>
      </c>
      <c r="F42" s="5" t="s">
        <v>231</v>
      </c>
      <c r="G42" s="4"/>
    </row>
    <row r="43" spans="1:7">
      <c r="A43" s="1">
        <v>104533</v>
      </c>
      <c r="B43" s="1" t="s">
        <v>99</v>
      </c>
      <c r="C43" s="1">
        <v>35</v>
      </c>
      <c r="D43" s="5">
        <v>40</v>
      </c>
      <c r="E43" s="5">
        <v>160</v>
      </c>
      <c r="F43" s="5" t="s">
        <v>232</v>
      </c>
      <c r="G43" s="4"/>
    </row>
    <row r="44" spans="1:7">
      <c r="A44" s="1">
        <v>105267</v>
      </c>
      <c r="B44" s="1" t="s">
        <v>101</v>
      </c>
      <c r="C44" s="1">
        <v>50</v>
      </c>
      <c r="D44" s="5">
        <v>63</v>
      </c>
      <c r="E44" s="5">
        <v>252</v>
      </c>
      <c r="F44" s="5" t="s">
        <v>233</v>
      </c>
      <c r="G44" s="4"/>
    </row>
    <row r="45" spans="1:7">
      <c r="A45" s="1">
        <v>105751</v>
      </c>
      <c r="B45" s="1" t="s">
        <v>102</v>
      </c>
      <c r="C45" s="1">
        <v>40</v>
      </c>
      <c r="D45" s="5">
        <v>132</v>
      </c>
      <c r="E45" s="5">
        <v>528</v>
      </c>
      <c r="F45" s="5" t="s">
        <v>234</v>
      </c>
      <c r="G45" s="4"/>
    </row>
    <row r="46" spans="1:7">
      <c r="A46" s="1">
        <v>106399</v>
      </c>
      <c r="B46" s="1" t="s">
        <v>105</v>
      </c>
      <c r="C46" s="1">
        <v>50</v>
      </c>
      <c r="D46" s="5">
        <v>106</v>
      </c>
      <c r="E46" s="5">
        <v>424</v>
      </c>
      <c r="F46" s="5" t="s">
        <v>235</v>
      </c>
      <c r="G46" s="4"/>
    </row>
    <row r="47" spans="1:7">
      <c r="A47" s="1">
        <v>106485</v>
      </c>
      <c r="B47" s="1" t="s">
        <v>106</v>
      </c>
      <c r="C47" s="1">
        <v>50</v>
      </c>
      <c r="D47" s="5">
        <v>70</v>
      </c>
      <c r="E47" s="5">
        <v>280</v>
      </c>
      <c r="F47" s="5" t="s">
        <v>107</v>
      </c>
      <c r="G47" s="4"/>
    </row>
    <row r="48" spans="1:7">
      <c r="A48" s="1">
        <v>106569</v>
      </c>
      <c r="B48" s="1" t="s">
        <v>109</v>
      </c>
      <c r="C48" s="1">
        <v>50</v>
      </c>
      <c r="D48" s="5">
        <v>67</v>
      </c>
      <c r="E48" s="5">
        <v>268</v>
      </c>
      <c r="F48" s="5" t="s">
        <v>236</v>
      </c>
      <c r="G48" s="4"/>
    </row>
    <row r="49" spans="1:7">
      <c r="A49" s="1">
        <v>107728</v>
      </c>
      <c r="B49" s="1" t="s">
        <v>112</v>
      </c>
      <c r="C49" s="1">
        <v>50</v>
      </c>
      <c r="D49" s="5">
        <v>133</v>
      </c>
      <c r="E49" s="5">
        <v>532</v>
      </c>
      <c r="F49" s="5" t="s">
        <v>237</v>
      </c>
      <c r="G49" s="4"/>
    </row>
    <row r="50" spans="1:7">
      <c r="A50" s="1">
        <v>108656</v>
      </c>
      <c r="B50" s="1" t="s">
        <v>114</v>
      </c>
      <c r="C50" s="1">
        <v>50</v>
      </c>
      <c r="D50" s="5">
        <v>123</v>
      </c>
      <c r="E50" s="5">
        <v>492</v>
      </c>
      <c r="F50" s="5" t="s">
        <v>238</v>
      </c>
      <c r="G50" s="4"/>
    </row>
    <row r="51" spans="1:7">
      <c r="A51" s="1">
        <v>111219</v>
      </c>
      <c r="B51" s="1" t="s">
        <v>116</v>
      </c>
      <c r="C51" s="1">
        <v>50</v>
      </c>
      <c r="D51" s="5">
        <v>90</v>
      </c>
      <c r="E51" s="5">
        <v>360</v>
      </c>
      <c r="F51" s="5" t="s">
        <v>239</v>
      </c>
      <c r="G51" s="4"/>
    </row>
    <row r="52" spans="1:7">
      <c r="A52" s="1">
        <v>113025</v>
      </c>
      <c r="B52" s="1" t="s">
        <v>120</v>
      </c>
      <c r="C52" s="1">
        <v>40</v>
      </c>
      <c r="D52" s="5">
        <v>43</v>
      </c>
      <c r="E52" s="5">
        <v>172</v>
      </c>
      <c r="F52" s="5" t="s">
        <v>240</v>
      </c>
      <c r="G52" s="4"/>
    </row>
    <row r="53" spans="1:7">
      <c r="A53" s="1">
        <v>113299</v>
      </c>
      <c r="B53" s="1" t="s">
        <v>122</v>
      </c>
      <c r="C53" s="1">
        <v>40</v>
      </c>
      <c r="D53" s="5">
        <v>71</v>
      </c>
      <c r="E53" s="5">
        <v>284</v>
      </c>
      <c r="F53" s="5" t="s">
        <v>241</v>
      </c>
      <c r="G53" s="4"/>
    </row>
    <row r="54" spans="1:7">
      <c r="A54" s="1">
        <v>114685</v>
      </c>
      <c r="B54" s="1" t="s">
        <v>126</v>
      </c>
      <c r="C54" s="1">
        <v>40</v>
      </c>
      <c r="D54" s="5">
        <v>61</v>
      </c>
      <c r="E54" s="5">
        <v>244</v>
      </c>
      <c r="F54" s="5" t="s">
        <v>242</v>
      </c>
      <c r="G54" s="4"/>
    </row>
    <row r="55" spans="1:7">
      <c r="A55" s="1">
        <v>115971</v>
      </c>
      <c r="B55" s="1" t="s">
        <v>129</v>
      </c>
      <c r="C55" s="1">
        <v>40</v>
      </c>
      <c r="D55" s="5">
        <v>67</v>
      </c>
      <c r="E55" s="5">
        <v>268</v>
      </c>
      <c r="F55" s="5" t="s">
        <v>243</v>
      </c>
      <c r="G55" s="4"/>
    </row>
    <row r="56" spans="1:7">
      <c r="A56" s="1">
        <v>116919</v>
      </c>
      <c r="B56" s="1" t="s">
        <v>131</v>
      </c>
      <c r="C56" s="1">
        <v>40</v>
      </c>
      <c r="D56" s="5">
        <v>40</v>
      </c>
      <c r="E56" s="5">
        <v>160</v>
      </c>
      <c r="F56" s="5" t="s">
        <v>132</v>
      </c>
      <c r="G56" s="4"/>
    </row>
    <row r="57" spans="1:7">
      <c r="A57" s="1">
        <v>118074</v>
      </c>
      <c r="B57" s="1" t="s">
        <v>137</v>
      </c>
      <c r="C57" s="1">
        <v>50</v>
      </c>
      <c r="D57" s="5">
        <v>93</v>
      </c>
      <c r="E57" s="5">
        <v>372</v>
      </c>
      <c r="F57" s="5" t="s">
        <v>244</v>
      </c>
      <c r="G57" s="4"/>
    </row>
    <row r="58" spans="1:7">
      <c r="A58" s="1">
        <v>122718</v>
      </c>
      <c r="B58" s="1" t="s">
        <v>146</v>
      </c>
      <c r="C58" s="1">
        <v>30</v>
      </c>
      <c r="D58" s="5">
        <v>50</v>
      </c>
      <c r="E58" s="5">
        <v>200</v>
      </c>
      <c r="F58" s="5" t="s">
        <v>245</v>
      </c>
      <c r="G58" s="4"/>
    </row>
    <row r="59" spans="1:7">
      <c r="A59" s="1">
        <v>123007</v>
      </c>
      <c r="B59" s="1" t="s">
        <v>148</v>
      </c>
      <c r="C59" s="1">
        <v>35</v>
      </c>
      <c r="D59" s="5">
        <v>38</v>
      </c>
      <c r="E59" s="5">
        <v>152</v>
      </c>
      <c r="F59" s="5" t="s">
        <v>246</v>
      </c>
      <c r="G59" s="4"/>
    </row>
    <row r="60" spans="1:7">
      <c r="A60" s="1">
        <v>128640</v>
      </c>
      <c r="B60" s="1" t="s">
        <v>149</v>
      </c>
      <c r="C60" s="1">
        <v>30</v>
      </c>
      <c r="D60" s="5">
        <v>30</v>
      </c>
      <c r="E60" s="5">
        <v>120</v>
      </c>
      <c r="F60" s="5" t="s">
        <v>247</v>
      </c>
      <c r="G60" s="4"/>
    </row>
    <row r="61" spans="1:7">
      <c r="A61" s="1" t="s">
        <v>156</v>
      </c>
      <c r="B61" s="1"/>
      <c r="C61" s="1"/>
      <c r="D61" s="5">
        <v>7447</v>
      </c>
      <c r="E61" s="5">
        <v>21796</v>
      </c>
      <c r="F61" s="5"/>
      <c r="G61" s="4"/>
    </row>
  </sheetData>
  <pageMargins left="0.118055555555556" right="0.904861111111111" top="0.314583333333333" bottom="0.118055555555556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门店奖励金额汇总</vt:lpstr>
      <vt:lpstr>任务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TJ</cp:lastModifiedBy>
  <dcterms:created xsi:type="dcterms:W3CDTF">2022-11-16T15:02:00Z</dcterms:created>
  <dcterms:modified xsi:type="dcterms:W3CDTF">2023-03-22T03:07:10Z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A1CE45F564524A91A86D87ACD60691A0</vt:lpwstr>
  </property>
  <property fmtid="{D5CDD505-2E9C-101B-9397-08002B2CF9AE}" pid="3" name="KSOProductBuildVer">
    <vt:lpwstr>2052-11.1.0.13703</vt:lpwstr>
  </property>
  <property fmtid="{D5CDD505-2E9C-101B-9397-08002B2CF9AE}" pid="4" name="KSOReadingLayout">
    <vt:bool>true</vt:bool>
  </property>
</Properties>
</file>