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特价明细!$A$1:$W$58</definedName>
  </definedNames>
  <calcPr calcId="144525"/>
</workbook>
</file>

<file path=xl/sharedStrings.xml><?xml version="1.0" encoding="utf-8"?>
<sst xmlns="http://schemas.openxmlformats.org/spreadsheetml/2006/main" count="508" uniqueCount="242">
  <si>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</si>
  <si>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</si>
  <si>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</si>
  <si>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</si>
  <si>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</si>
  <si>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</si>
  <si>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</si>
  <si>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</si>
  <si>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</si>
  <si>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</si>
  <si>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</si>
  <si>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</si>
  <si>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</si>
  <si>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</si>
  <si>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</si>
  <si>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r>
      <rPr>
        <b/>
        <sz val="10"/>
        <rFont val="宋体"/>
        <charset val="134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</si>
  <si>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</si>
  <si>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</si>
  <si>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</si>
  <si>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</si>
  <si>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</si>
  <si>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</si>
  <si>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</si>
  <si>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速效救心丸</t>
  </si>
  <si>
    <t>40mgx60粒x3瓶</t>
  </si>
  <si>
    <t>盒</t>
  </si>
  <si>
    <t>天津中新药业集团股份有限公司第六中药厂</t>
  </si>
  <si>
    <t>四川太极高新区锦城大道药店</t>
  </si>
  <si>
    <t>在营</t>
  </si>
  <si>
    <t>新增</t>
  </si>
  <si>
    <t>玻璃酸钠滴眼液</t>
  </si>
  <si>
    <t>0.1%:10ml（OTC)</t>
  </si>
  <si>
    <t xml:space="preserve">URSAPHARM Arzneimittel GmbH	
</t>
  </si>
  <si>
    <t>四川太极武侯区科华北路药店</t>
  </si>
  <si>
    <t>益安宁丸</t>
  </si>
  <si>
    <t>112丸x3瓶</t>
  </si>
  <si>
    <t>同溢堂药业有限公司</t>
  </si>
  <si>
    <t>富马酸比索洛尔片</t>
  </si>
  <si>
    <t>5mgx10片</t>
  </si>
  <si>
    <t>默克制药（江苏）有限公司</t>
  </si>
  <si>
    <t>稳心颗粒</t>
  </si>
  <si>
    <t>5gx9袋(无糖型)</t>
  </si>
  <si>
    <t>山东步长制药有限公司</t>
  </si>
  <si>
    <t>四川太极新都区马超东路店</t>
  </si>
  <si>
    <t>非洛地平缓释片(波依定)</t>
  </si>
  <si>
    <t>2.5mgx10片</t>
  </si>
  <si>
    <t>阿斯利康制药有限公司</t>
  </si>
  <si>
    <t>四川太极郫县郫筒镇东大街药店</t>
  </si>
  <si>
    <t>四川太极郫都区红光街道红高东路药店</t>
  </si>
  <si>
    <t>肠内营养粉剂(安素)</t>
  </si>
  <si>
    <t>400g</t>
  </si>
  <si>
    <t>罐</t>
  </si>
  <si>
    <t>(荷兰)Abbott Lad.B.V.Ross Product Manufasturer</t>
  </si>
  <si>
    <t>四川太极武侯区顺和街店</t>
  </si>
  <si>
    <t>贝诺酯片(扑炎痛)</t>
  </si>
  <si>
    <t>0.5gx100片</t>
  </si>
  <si>
    <t>地奥集团成都药业股份有限公司</t>
  </si>
  <si>
    <t>布地格福吸入气雾剂</t>
  </si>
  <si>
    <t>120掀/160ug/7.2ug/4.8ug/揿/瓶</t>
  </si>
  <si>
    <t>瓶</t>
  </si>
  <si>
    <t>瑞典AstraZeneca AB s-15185,sodertalje</t>
  </si>
  <si>
    <t>四川太极武侯区双楠路药店</t>
  </si>
  <si>
    <t>欧龙马口服滴剂</t>
  </si>
  <si>
    <t>100ml</t>
  </si>
  <si>
    <t>比奥罗历加欧洲股份有限公司</t>
  </si>
  <si>
    <t>四川太极金牛区银河北街药店</t>
  </si>
  <si>
    <t>沙美特罗替卡松吸入粉雾剂</t>
  </si>
  <si>
    <t>50ug:500ugx60喷(含准纳器)</t>
  </si>
  <si>
    <t xml:space="preserve">Glaxo Wellcome Production(法国) </t>
  </si>
  <si>
    <t>四川太极都江堰景中路店</t>
  </si>
  <si>
    <t>健胃消食片</t>
  </si>
  <si>
    <t>0.5gx12片x3板(小儿)</t>
  </si>
  <si>
    <t>江中药业股份有限公司</t>
  </si>
  <si>
    <t>成都成汉太极大药房有限公司</t>
  </si>
  <si>
    <t>苯磺酸氨氯地平片</t>
  </si>
  <si>
    <t>5mgx28片</t>
  </si>
  <si>
    <t>辉瑞制药有限公司</t>
  </si>
  <si>
    <t>四川太极大邑县晋原镇北街药店</t>
  </si>
  <si>
    <t>鲜竹沥</t>
  </si>
  <si>
    <t>15mlx6支</t>
  </si>
  <si>
    <t>四川省通园制药集团有限公司</t>
  </si>
  <si>
    <t>四川太极都江堰奎光路中段药店</t>
  </si>
  <si>
    <t>多糖铁复合物胶囊</t>
  </si>
  <si>
    <t>0.15gx30粒</t>
  </si>
  <si>
    <t>Kremers Urban Pharmaceuticals Inc.</t>
  </si>
  <si>
    <t>四川太极金牛区花照壁药店</t>
  </si>
  <si>
    <t>培哚普利叔丁胺片(原培哚普利片)</t>
  </si>
  <si>
    <t>4mgx10片</t>
  </si>
  <si>
    <t>施维雅(天津)制药有限公司</t>
  </si>
  <si>
    <t>四川太极大邑县沙渠镇方圆路药店</t>
  </si>
  <si>
    <t>左甲状腺素钠片（优甲乐）</t>
  </si>
  <si>
    <t>50ugx100片</t>
  </si>
  <si>
    <t>人血白蛋白</t>
  </si>
  <si>
    <t>20%(50ml：10g)</t>
  </si>
  <si>
    <t>成都蓉生药业有限公司</t>
  </si>
  <si>
    <t>四川太极武侯区丝竹路药店</t>
  </si>
  <si>
    <t>3月12号新增3月超低特价</t>
  </si>
  <si>
    <t>10g（20%50ml）</t>
  </si>
  <si>
    <t>美国杰特贝林生物制品有限公司</t>
  </si>
  <si>
    <t>四川太极金牛区花照壁中横街药店</t>
  </si>
  <si>
    <t>碳酸钙维D3元素片(4)(金钙尔奇D)</t>
  </si>
  <si>
    <t>600mgx60片</t>
  </si>
  <si>
    <t>惠氏制药有限公司</t>
  </si>
  <si>
    <t>四川太极都江堰幸福镇翔凤路药店</t>
  </si>
  <si>
    <t>抗病毒颗粒</t>
  </si>
  <si>
    <t>4gx20袋（无糖）</t>
  </si>
  <si>
    <t>四川光大制药有限公司</t>
  </si>
  <si>
    <t>新增，请提供竞争对手收银小票</t>
  </si>
  <si>
    <t>双氯芬酸二乙胺乳胶剂</t>
  </si>
  <si>
    <t>1%（20克：0.2克）</t>
  </si>
  <si>
    <t>支</t>
  </si>
  <si>
    <t>瑞士GSK Consumer Healthcare S.A.</t>
  </si>
  <si>
    <t>多烯酸乙酯软胶囊</t>
  </si>
  <si>
    <t>0.25gx15粒x8板</t>
  </si>
  <si>
    <t>青岛双鲸药业股份有限公司</t>
  </si>
  <si>
    <t>四川太极新津县五津镇五津西路二药房</t>
  </si>
  <si>
    <t>多维元素片（29）</t>
  </si>
  <si>
    <t>60片</t>
  </si>
  <si>
    <t>多维元素片（29-Ⅱ）（善存银片）</t>
  </si>
  <si>
    <t>100片(薄膜衣)</t>
  </si>
  <si>
    <t>多维元素片(29)(善存)</t>
  </si>
  <si>
    <t>缬沙坦氢氯噻嗪片</t>
  </si>
  <si>
    <t>80mg：12.5mgx7片</t>
  </si>
  <si>
    <t>北京诺华制药有限公司</t>
  </si>
  <si>
    <t>颈复康颗粒</t>
  </si>
  <si>
    <t>5gx14袋</t>
  </si>
  <si>
    <t>颈复康药业集团有限公司(原承德颈复康药业集团有限公司)</t>
  </si>
  <si>
    <t>四川太极都江堰市蒲阳路药店</t>
  </si>
  <si>
    <t>多维元素片 （29-Ⅱ）</t>
  </si>
  <si>
    <t>枸橼酸西地那非片(金戈)</t>
  </si>
  <si>
    <t>50mgx10片</t>
  </si>
  <si>
    <t>广州白云山制药股份有限公司广州白云山制药总厂</t>
  </si>
  <si>
    <t>四川太极温江区公平街道江安路药店</t>
  </si>
  <si>
    <t>新增特价</t>
  </si>
  <si>
    <t>金钙尔奇碳酸钙维D3元素片(4)(金钙尔奇D)</t>
  </si>
  <si>
    <t>100片</t>
  </si>
  <si>
    <t>吡诺克辛滴眼液</t>
  </si>
  <si>
    <t>5ml</t>
  </si>
  <si>
    <t>参天制药（中国）有限公司</t>
  </si>
  <si>
    <t>布地奈德鼻喷雾剂</t>
  </si>
  <si>
    <t>64ug/喷:120喷(OTC装)</t>
  </si>
  <si>
    <t>瑞典McNeil AB</t>
  </si>
  <si>
    <t>他达拉非片(希爱力)</t>
  </si>
  <si>
    <t>20mgx8片</t>
  </si>
  <si>
    <t>Lilly del Caribe lnc.PUERTO RICO(波多黎各）</t>
  </si>
  <si>
    <t>百乐眠胶囊</t>
  </si>
  <si>
    <t>0.27gx56粒</t>
  </si>
  <si>
    <t>江苏扬子江药业集团有限公司</t>
  </si>
  <si>
    <t>四川太极大邑县晋原镇潘家街药店</t>
  </si>
  <si>
    <t>他达拉非片</t>
  </si>
  <si>
    <t>非洛地平缓释片</t>
  </si>
  <si>
    <t>5mgx10片x2板</t>
  </si>
  <si>
    <t>南京易亨制药有限公司</t>
  </si>
  <si>
    <t>四川太极三江店</t>
  </si>
  <si>
    <t>对手买的15</t>
  </si>
  <si>
    <t>血糖试纸</t>
  </si>
  <si>
    <t>50片/盒（带针适用于7系和5系）</t>
  </si>
  <si>
    <t>江苏鱼跃医疗设备股份有限公司</t>
  </si>
  <si>
    <t>硝呋太尔制霉素阴道软胶囊</t>
  </si>
  <si>
    <t>0.5g：20万x6粒</t>
  </si>
  <si>
    <t>太阳石(唐山)药业有限公司</t>
  </si>
  <si>
    <t>黄连上清丸</t>
  </si>
  <si>
    <t>6gx10袋(浓缩丸)</t>
  </si>
  <si>
    <t>太极集团重庆桐君阁药厂有限公司</t>
  </si>
  <si>
    <t>四川太极大邑县新场镇文昌街药店</t>
  </si>
  <si>
    <t>双黄连口服液</t>
  </si>
  <si>
    <t>20mlx10支</t>
  </si>
  <si>
    <t>河南太龙药业股份有限公司(原：河南竹林众生)</t>
  </si>
  <si>
    <t>复方酮康唑发用洗剂</t>
  </si>
  <si>
    <t xml:space="preserve">100ml
</t>
  </si>
  <si>
    <t>滇虹药业集团股份有限公司</t>
  </si>
  <si>
    <t>缬沙坦氨氯地平片(Ⅰ)</t>
  </si>
  <si>
    <t>80mg:5mgx10片</t>
  </si>
  <si>
    <t>花园药业股份有限公司</t>
  </si>
  <si>
    <t>乳酸菌素片</t>
  </si>
  <si>
    <t>0.4gx8片x4板</t>
  </si>
  <si>
    <t>逍遥丸</t>
  </si>
  <si>
    <t>126丸(浓缩丸)</t>
  </si>
  <si>
    <t>太极集团重庆中药二厂有限公司</t>
  </si>
  <si>
    <t>四川太极锦江区水杉街药店</t>
  </si>
  <si>
    <t>玄麦甘桔颗粒</t>
  </si>
  <si>
    <t>10gx20袋</t>
  </si>
  <si>
    <t>袋</t>
  </si>
  <si>
    <t>太极集团四川绵阳制药有限公司</t>
  </si>
  <si>
    <t>碳酸钙D3颗粒 (Ⅱ)（碳酸钙D3颗粒）</t>
  </si>
  <si>
    <t>3gx30袋(钙500mg:维生素D35μg)</t>
  </si>
  <si>
    <t>北京振东康远制药有限公司(原北京康远制药有限公司)</t>
  </si>
  <si>
    <t>碳酸钙D3片(Ⅱ)</t>
  </si>
  <si>
    <t>0.5g:5ugx100片</t>
  </si>
  <si>
    <t>四川太极大邑县安仁镇千禧街药店</t>
  </si>
  <si>
    <t>六味地黄丸</t>
  </si>
  <si>
    <t>126丸/瓶(浓缩丸)</t>
  </si>
  <si>
    <t>格列美脲分散片</t>
  </si>
  <si>
    <t>2mgx30片</t>
  </si>
  <si>
    <t>石药集团欧意药业有限公司(原:石家庄欧意药业公司)</t>
  </si>
  <si>
    <t>小儿氨酚黄那敏颗粒</t>
  </si>
  <si>
    <t>2gx10袋</t>
  </si>
  <si>
    <t>葵花药业集团重庆小葵花儿童制药有限公司</t>
  </si>
  <si>
    <t>柏子养心丸</t>
  </si>
  <si>
    <t>6gx10袋（水蜜丸）</t>
  </si>
  <si>
    <t>夏桑菊颗粒</t>
  </si>
  <si>
    <t>复方板蓝根颗粒</t>
  </si>
  <si>
    <t>15gx20袋</t>
  </si>
  <si>
    <t>瑞舒伐他汀钙片</t>
  </si>
  <si>
    <t>10mgx7片x4板</t>
  </si>
  <si>
    <t>浙江京新药业股份有限公司</t>
  </si>
  <si>
    <t>枸橼酸钙片</t>
  </si>
  <si>
    <t>0.5gx80片</t>
  </si>
  <si>
    <t>万邦德制药集团股份有限公司</t>
  </si>
  <si>
    <t>匹</t>
  </si>
  <si>
    <t>已做特价</t>
  </si>
  <si>
    <t>108656117446</t>
  </si>
  <si>
    <t>吡贝地尔缓释片</t>
  </si>
  <si>
    <t>50mgx30片</t>
  </si>
  <si>
    <t>Les Laboratoires Servier Industrie</t>
  </si>
  <si>
    <t>杏林</t>
  </si>
  <si>
    <t>未备注新增不处理</t>
  </si>
  <si>
    <t>59867694</t>
  </si>
  <si>
    <t>平乐康药房</t>
  </si>
  <si>
    <t>11121993822</t>
  </si>
  <si>
    <t>左乙拉西坦片</t>
  </si>
  <si>
    <t>0.5gx30片</t>
  </si>
  <si>
    <t>UCB Pharma S.A.(比利时)</t>
  </si>
  <si>
    <t>106485113344</t>
  </si>
  <si>
    <t>排毒养颜胶囊</t>
  </si>
  <si>
    <t>0.4gx70粒</t>
  </si>
  <si>
    <t>云南盘龙云海药业集团股份有限公司</t>
  </si>
  <si>
    <t>四川太极成都高新区元华二巷药店</t>
  </si>
  <si>
    <t/>
  </si>
  <si>
    <t>112888179394</t>
  </si>
  <si>
    <t>血糖试纸（葡萄糖脱氢酶法）</t>
  </si>
  <si>
    <t>50片（罗氏活力）</t>
  </si>
  <si>
    <t>德国 Roche Diabetes Care GmbH</t>
  </si>
  <si>
    <t>喆喆</t>
  </si>
  <si>
    <t>碳酸钙D3片(钙尔奇)</t>
  </si>
  <si>
    <t>600mgx100片</t>
  </si>
  <si>
    <t>特价等于会员价</t>
  </si>
  <si>
    <t>磷酸奥司他韦颗粒</t>
  </si>
  <si>
    <t>25mgx10袋</t>
  </si>
  <si>
    <t>宜昌东阳光长江药业股份有限公司（宜昌长江药业有限公司）</t>
  </si>
  <si>
    <t>一心堂</t>
  </si>
  <si>
    <t>缺货品种暂时不做特价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</si>
</sst>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0" fontId="2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22" fontId="1" fillId="0" borderId="1" xfId="0" applyNumberFormat="1" applyFont="1" applyFill="1" applyBorder="1" applyAlignment="1">
      <alignment horizontal="left" vertical="center"/>
    </xf>
    <xf numFmtId="22" fontId="3" fillId="0" borderId="1" xfId="0" applyNumberFormat="1" applyFont="1" applyBorder="1" applyAlignment="1">
      <alignment horizontal="left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8"/>
  <sheetViews>
    <sheetView tabSelected="1" workbookViewId="0">
      <selection activeCell="C11" sqref="C11"/>
    </sheetView>
  </sheetViews>
  <sheetFormatPr defaultColWidth="9" defaultRowHeight="13.5"/>
  <cols>
    <col min="1" max="1" width="3.625" customWidth="1"/>
    <col min="2" max="2" width="8.125" customWidth="1"/>
    <col min="3" max="3" width="18.875" customWidth="1"/>
    <col min="4" max="4" width="15.625" customWidth="1"/>
    <col min="5" max="5" width="5.125" customWidth="1"/>
    <col min="6" max="6" width="13.375" customWidth="1"/>
    <col min="7" max="7" width="8.125" customWidth="1"/>
    <col min="8" max="8" width="17.625" customWidth="1"/>
    <col min="9" max="9" width="6.5" customWidth="1"/>
    <col min="10" max="10" width="7.25" customWidth="1"/>
    <col min="11" max="11" width="6.625" style="14" customWidth="1"/>
    <col min="12" max="12" width="11.125"/>
    <col min="13" max="13" width="12"/>
    <col min="14" max="14" width="7.25" style="14" customWidth="1"/>
    <col min="15" max="15" width="7.5" customWidth="1"/>
    <col min="16" max="16" width="8.625" customWidth="1"/>
    <col min="19" max="19" width="7.625" customWidth="1"/>
    <col min="20" max="20" width="6.875" customWidth="1"/>
    <col min="21" max="21" width="7.125" customWidth="1"/>
    <col min="22" max="22" width="17.125"/>
  </cols>
  <sheetData>
    <row r="1" ht="24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5" t="s">
        <v>10</v>
      </c>
      <c r="L1" s="6" t="s">
        <v>11</v>
      </c>
      <c r="M1" s="6" t="s">
        <v>12</v>
      </c>
      <c r="N1" s="10" t="s">
        <v>13</v>
      </c>
      <c r="O1" s="1" t="s">
        <v>14</v>
      </c>
      <c r="P1" s="1" t="s">
        <v>15</v>
      </c>
      <c r="Q1" s="11" t="s">
        <v>16</v>
      </c>
      <c r="R1" s="11" t="s">
        <v>17</v>
      </c>
      <c r="S1" s="1" t="s">
        <v>18</v>
      </c>
      <c r="T1" s="1" t="s">
        <v>19</v>
      </c>
      <c r="U1" s="1" t="s">
        <v>20</v>
      </c>
      <c r="V1" s="12" t="s">
        <v>21</v>
      </c>
      <c r="W1" s="1" t="s">
        <v>22</v>
      </c>
    </row>
    <row r="2" spans="1:23">
      <c r="A2" s="2">
        <v>1</v>
      </c>
      <c r="B2" s="3">
        <v>125877</v>
      </c>
      <c r="C2" s="2" t="s">
        <v>23</v>
      </c>
      <c r="D2" s="2" t="s">
        <v>24</v>
      </c>
      <c r="E2" s="2" t="s">
        <v>25</v>
      </c>
      <c r="F2" s="2" t="s">
        <v>26</v>
      </c>
      <c r="G2" s="3">
        <v>571</v>
      </c>
      <c r="H2" s="7" t="s">
        <v>27</v>
      </c>
      <c r="I2" s="2">
        <v>45.8</v>
      </c>
      <c r="J2" s="2">
        <v>55</v>
      </c>
      <c r="K2" s="8">
        <v>49.8</v>
      </c>
      <c r="L2" s="9">
        <f t="shared" ref="L2:L58" si="0">(J2-I2)/J2</f>
        <v>0.167272727272727</v>
      </c>
      <c r="M2" s="9">
        <f t="shared" ref="M2:M58" si="1">(K2-I2)/K2</f>
        <v>0.0803212851405622</v>
      </c>
      <c r="N2" s="8">
        <v>3</v>
      </c>
      <c r="O2" s="2">
        <v>55</v>
      </c>
      <c r="P2" s="2">
        <v>1347</v>
      </c>
      <c r="Q2" s="2">
        <f t="shared" ref="Q2:Q58" si="2">K2-J2</f>
        <v>-5.2</v>
      </c>
      <c r="R2" s="2">
        <f>K2-O2</f>
        <v>-5.2</v>
      </c>
      <c r="S2" s="2">
        <v>4341</v>
      </c>
      <c r="T2" s="3">
        <v>11</v>
      </c>
      <c r="U2" s="2" t="s">
        <v>28</v>
      </c>
      <c r="V2" s="13">
        <v>44999.4457060185</v>
      </c>
      <c r="W2" s="7" t="s">
        <v>29</v>
      </c>
    </row>
    <row r="3" spans="1:23">
      <c r="A3" s="2">
        <v>2</v>
      </c>
      <c r="B3" s="3">
        <v>163456</v>
      </c>
      <c r="C3" s="2" t="s">
        <v>30</v>
      </c>
      <c r="D3" s="2" t="s">
        <v>31</v>
      </c>
      <c r="E3" s="2" t="s">
        <v>25</v>
      </c>
      <c r="F3" s="2" t="s">
        <v>32</v>
      </c>
      <c r="G3" s="3">
        <v>116919</v>
      </c>
      <c r="H3" s="7" t="s">
        <v>33</v>
      </c>
      <c r="I3" s="2">
        <v>66.5</v>
      </c>
      <c r="J3" s="2">
        <v>77.5</v>
      </c>
      <c r="K3" s="8">
        <v>69.9</v>
      </c>
      <c r="L3" s="9">
        <f t="shared" si="0"/>
        <v>0.141935483870968</v>
      </c>
      <c r="M3" s="9">
        <f t="shared" si="1"/>
        <v>0.0486409155937054</v>
      </c>
      <c r="N3" s="8">
        <v>2</v>
      </c>
      <c r="O3" s="2"/>
      <c r="P3" s="2">
        <v>2411</v>
      </c>
      <c r="Q3" s="2">
        <f t="shared" si="2"/>
        <v>-7.59999999999999</v>
      </c>
      <c r="R3" s="2"/>
      <c r="S3" s="2">
        <v>702</v>
      </c>
      <c r="T3" s="3">
        <v>2</v>
      </c>
      <c r="U3" s="2" t="s">
        <v>28</v>
      </c>
      <c r="V3" s="13">
        <v>44998.6329398148</v>
      </c>
      <c r="W3" s="7" t="s">
        <v>29</v>
      </c>
    </row>
    <row r="4" spans="1:23">
      <c r="A4" s="2">
        <v>3</v>
      </c>
      <c r="B4" s="3">
        <v>147262</v>
      </c>
      <c r="C4" s="2" t="s">
        <v>34</v>
      </c>
      <c r="D4" s="2" t="s">
        <v>35</v>
      </c>
      <c r="E4" s="2" t="s">
        <v>25</v>
      </c>
      <c r="F4" s="2" t="s">
        <v>36</v>
      </c>
      <c r="G4" s="3">
        <v>571</v>
      </c>
      <c r="H4" s="7" t="s">
        <v>27</v>
      </c>
      <c r="I4" s="2">
        <v>658.56</v>
      </c>
      <c r="J4" s="2">
        <v>790</v>
      </c>
      <c r="K4" s="8">
        <v>690</v>
      </c>
      <c r="L4" s="9">
        <f t="shared" si="0"/>
        <v>0.166379746835443</v>
      </c>
      <c r="M4" s="9">
        <f t="shared" si="1"/>
        <v>0.0455652173913044</v>
      </c>
      <c r="N4" s="8">
        <v>2</v>
      </c>
      <c r="O4" s="2"/>
      <c r="P4" s="2">
        <v>266</v>
      </c>
      <c r="Q4" s="2">
        <f t="shared" si="2"/>
        <v>-100</v>
      </c>
      <c r="R4" s="2"/>
      <c r="S4" s="2">
        <v>279</v>
      </c>
      <c r="T4" s="3">
        <v>13</v>
      </c>
      <c r="U4" s="2" t="s">
        <v>28</v>
      </c>
      <c r="V4" s="13">
        <v>44997.5112384259</v>
      </c>
      <c r="W4" s="7" t="s">
        <v>29</v>
      </c>
    </row>
    <row r="5" spans="1:23">
      <c r="A5" s="2">
        <v>4</v>
      </c>
      <c r="B5" s="3">
        <v>36094</v>
      </c>
      <c r="C5" s="2" t="s">
        <v>37</v>
      </c>
      <c r="D5" s="2" t="s">
        <v>38</v>
      </c>
      <c r="E5" s="2" t="s">
        <v>25</v>
      </c>
      <c r="F5" s="2" t="s">
        <v>39</v>
      </c>
      <c r="G5" s="3">
        <v>116919</v>
      </c>
      <c r="H5" s="7" t="s">
        <v>33</v>
      </c>
      <c r="I5" s="2">
        <v>27.96</v>
      </c>
      <c r="J5" s="2">
        <v>29.8</v>
      </c>
      <c r="K5" s="8">
        <v>21</v>
      </c>
      <c r="L5" s="9">
        <f t="shared" si="0"/>
        <v>0.061744966442953</v>
      </c>
      <c r="M5" s="9">
        <f t="shared" si="1"/>
        <v>-0.331428571428571</v>
      </c>
      <c r="N5" s="8">
        <v>1</v>
      </c>
      <c r="O5" s="2"/>
      <c r="P5" s="2">
        <v>1316</v>
      </c>
      <c r="Q5" s="2">
        <f t="shared" si="2"/>
        <v>-8.8</v>
      </c>
      <c r="R5" s="2"/>
      <c r="S5" s="2">
        <v>705</v>
      </c>
      <c r="T5" s="3">
        <v>2</v>
      </c>
      <c r="U5" s="2" t="s">
        <v>28</v>
      </c>
      <c r="V5" s="13">
        <v>44996.4592013889</v>
      </c>
      <c r="W5" s="7" t="s">
        <v>29</v>
      </c>
    </row>
    <row r="6" spans="1:23">
      <c r="A6" s="2">
        <v>5</v>
      </c>
      <c r="B6" s="3">
        <v>47245</v>
      </c>
      <c r="C6" s="2" t="s">
        <v>40</v>
      </c>
      <c r="D6" s="2" t="s">
        <v>41</v>
      </c>
      <c r="E6" s="2" t="s">
        <v>25</v>
      </c>
      <c r="F6" s="2" t="s">
        <v>42</v>
      </c>
      <c r="G6" s="3">
        <v>709</v>
      </c>
      <c r="H6" s="7" t="s">
        <v>43</v>
      </c>
      <c r="I6" s="2">
        <v>26.24</v>
      </c>
      <c r="J6" s="2">
        <v>31.5</v>
      </c>
      <c r="K6" s="8">
        <v>20</v>
      </c>
      <c r="L6" s="9">
        <f t="shared" si="0"/>
        <v>0.166984126984127</v>
      </c>
      <c r="M6" s="9">
        <f t="shared" si="1"/>
        <v>-0.312</v>
      </c>
      <c r="N6" s="8">
        <v>1</v>
      </c>
      <c r="O6" s="2"/>
      <c r="P6" s="2">
        <v>909</v>
      </c>
      <c r="Q6" s="2">
        <f t="shared" si="2"/>
        <v>-11.5</v>
      </c>
      <c r="R6" s="2"/>
      <c r="S6" s="2">
        <v>378</v>
      </c>
      <c r="T6" s="3">
        <v>2</v>
      </c>
      <c r="U6" s="2" t="s">
        <v>28</v>
      </c>
      <c r="V6" s="13">
        <v>44995.4240740741</v>
      </c>
      <c r="W6" s="7" t="s">
        <v>29</v>
      </c>
    </row>
    <row r="7" spans="1:23">
      <c r="A7" s="2">
        <v>6</v>
      </c>
      <c r="B7" s="3">
        <v>3564</v>
      </c>
      <c r="C7" s="2" t="s">
        <v>44</v>
      </c>
      <c r="D7" s="2" t="s">
        <v>45</v>
      </c>
      <c r="E7" s="2" t="s">
        <v>25</v>
      </c>
      <c r="F7" s="2" t="s">
        <v>46</v>
      </c>
      <c r="G7" s="3">
        <v>572</v>
      </c>
      <c r="H7" s="7" t="s">
        <v>47</v>
      </c>
      <c r="I7" s="2">
        <v>21.8</v>
      </c>
      <c r="J7" s="2">
        <v>24.5</v>
      </c>
      <c r="K7" s="8">
        <v>18.5</v>
      </c>
      <c r="L7" s="9">
        <f t="shared" si="0"/>
        <v>0.110204081632653</v>
      </c>
      <c r="M7" s="9">
        <f t="shared" si="1"/>
        <v>-0.178378378378378</v>
      </c>
      <c r="N7" s="8">
        <v>1</v>
      </c>
      <c r="O7" s="2"/>
      <c r="P7" s="2">
        <v>1214</v>
      </c>
      <c r="Q7" s="2">
        <f t="shared" si="2"/>
        <v>-6</v>
      </c>
      <c r="R7" s="2"/>
      <c r="S7" s="2">
        <v>788</v>
      </c>
      <c r="T7" s="3">
        <v>1</v>
      </c>
      <c r="U7" s="2" t="s">
        <v>28</v>
      </c>
      <c r="V7" s="13">
        <v>44994.3703356481</v>
      </c>
      <c r="W7" s="7" t="s">
        <v>29</v>
      </c>
    </row>
    <row r="8" spans="1:23">
      <c r="A8" s="2">
        <v>7</v>
      </c>
      <c r="B8" s="3">
        <v>2025</v>
      </c>
      <c r="C8" s="2" t="s">
        <v>44</v>
      </c>
      <c r="D8" s="2" t="s">
        <v>38</v>
      </c>
      <c r="E8" s="2" t="s">
        <v>25</v>
      </c>
      <c r="F8" s="2" t="s">
        <v>46</v>
      </c>
      <c r="G8" s="3">
        <v>128640</v>
      </c>
      <c r="H8" s="7" t="s">
        <v>48</v>
      </c>
      <c r="I8" s="2">
        <v>28</v>
      </c>
      <c r="J8" s="2">
        <v>29.8</v>
      </c>
      <c r="K8" s="8">
        <v>24.5</v>
      </c>
      <c r="L8" s="9">
        <f t="shared" si="0"/>
        <v>0.0604026845637584</v>
      </c>
      <c r="M8" s="9">
        <f t="shared" si="1"/>
        <v>-0.142857142857143</v>
      </c>
      <c r="N8" s="8">
        <v>1</v>
      </c>
      <c r="O8" s="2"/>
      <c r="P8" s="2">
        <v>1611</v>
      </c>
      <c r="Q8" s="2">
        <f t="shared" si="2"/>
        <v>-5.3</v>
      </c>
      <c r="R8" s="2"/>
      <c r="S8" s="2">
        <v>903</v>
      </c>
      <c r="T8" s="3">
        <v>4</v>
      </c>
      <c r="U8" s="2" t="s">
        <v>28</v>
      </c>
      <c r="V8" s="13">
        <v>44997.7254513889</v>
      </c>
      <c r="W8" s="7" t="s">
        <v>29</v>
      </c>
    </row>
    <row r="9" spans="1:23">
      <c r="A9" s="2">
        <v>8</v>
      </c>
      <c r="B9" s="3">
        <v>17362</v>
      </c>
      <c r="C9" s="2" t="s">
        <v>49</v>
      </c>
      <c r="D9" s="2" t="s">
        <v>50</v>
      </c>
      <c r="E9" s="2" t="s">
        <v>51</v>
      </c>
      <c r="F9" s="2" t="s">
        <v>52</v>
      </c>
      <c r="G9" s="3">
        <v>513</v>
      </c>
      <c r="H9" s="7" t="s">
        <v>53</v>
      </c>
      <c r="I9" s="2">
        <v>59.58</v>
      </c>
      <c r="J9" s="2">
        <v>72</v>
      </c>
      <c r="K9" s="8">
        <v>59</v>
      </c>
      <c r="L9" s="9">
        <f t="shared" si="0"/>
        <v>0.1725</v>
      </c>
      <c r="M9" s="9">
        <f t="shared" si="1"/>
        <v>-0.00983050847457624</v>
      </c>
      <c r="N9" s="8">
        <v>1</v>
      </c>
      <c r="O9" s="2"/>
      <c r="P9" s="2">
        <v>1759</v>
      </c>
      <c r="Q9" s="2">
        <f t="shared" si="2"/>
        <v>-13</v>
      </c>
      <c r="R9" s="2"/>
      <c r="S9" s="2">
        <v>803</v>
      </c>
      <c r="T9" s="3">
        <v>3</v>
      </c>
      <c r="U9" s="2" t="s">
        <v>28</v>
      </c>
      <c r="V9" s="13">
        <v>44999.4188194444</v>
      </c>
      <c r="W9" s="7" t="s">
        <v>29</v>
      </c>
    </row>
    <row r="10" spans="1:23">
      <c r="A10" s="2">
        <v>9</v>
      </c>
      <c r="B10" s="3">
        <v>266</v>
      </c>
      <c r="C10" s="2" t="s">
        <v>54</v>
      </c>
      <c r="D10" s="2" t="s">
        <v>55</v>
      </c>
      <c r="E10" s="2" t="s">
        <v>25</v>
      </c>
      <c r="F10" s="2" t="s">
        <v>56</v>
      </c>
      <c r="G10" s="3">
        <v>513</v>
      </c>
      <c r="H10" s="7" t="s">
        <v>53</v>
      </c>
      <c r="I10" s="2">
        <v>11.5</v>
      </c>
      <c r="J10" s="2">
        <v>14.5</v>
      </c>
      <c r="K10" s="8">
        <v>12.5</v>
      </c>
      <c r="L10" s="9">
        <f t="shared" si="0"/>
        <v>0.206896551724138</v>
      </c>
      <c r="M10" s="9">
        <f t="shared" si="1"/>
        <v>0.08</v>
      </c>
      <c r="N10" s="8">
        <v>2</v>
      </c>
      <c r="O10" s="2"/>
      <c r="P10" s="2">
        <v>1603.2</v>
      </c>
      <c r="Q10" s="2">
        <f t="shared" si="2"/>
        <v>-2</v>
      </c>
      <c r="R10" s="2"/>
      <c r="S10" s="2">
        <v>1367</v>
      </c>
      <c r="T10" s="3">
        <v>3</v>
      </c>
      <c r="U10" s="2" t="s">
        <v>28</v>
      </c>
      <c r="V10" s="13">
        <v>44999.7221180556</v>
      </c>
      <c r="W10" s="7" t="s">
        <v>29</v>
      </c>
    </row>
    <row r="11" spans="1:23">
      <c r="A11" s="2">
        <v>10</v>
      </c>
      <c r="B11" s="3">
        <v>197687</v>
      </c>
      <c r="C11" s="2" t="s">
        <v>57</v>
      </c>
      <c r="D11" s="2" t="s">
        <v>58</v>
      </c>
      <c r="E11" s="2" t="s">
        <v>59</v>
      </c>
      <c r="F11" s="2" t="s">
        <v>60</v>
      </c>
      <c r="G11" s="3">
        <v>112888</v>
      </c>
      <c r="H11" s="7" t="s">
        <v>61</v>
      </c>
      <c r="I11" s="2">
        <v>239</v>
      </c>
      <c r="J11" s="2">
        <v>271.38</v>
      </c>
      <c r="K11" s="8">
        <v>239</v>
      </c>
      <c r="L11" s="9">
        <f t="shared" si="0"/>
        <v>0.119316088142089</v>
      </c>
      <c r="M11" s="9">
        <f t="shared" si="1"/>
        <v>0</v>
      </c>
      <c r="N11" s="8">
        <v>2</v>
      </c>
      <c r="O11" s="2"/>
      <c r="P11" s="2">
        <v>289</v>
      </c>
      <c r="Q11" s="2">
        <f t="shared" si="2"/>
        <v>-32.38</v>
      </c>
      <c r="R11" s="2"/>
      <c r="S11" s="2">
        <v>114</v>
      </c>
      <c r="T11" s="3">
        <v>2</v>
      </c>
      <c r="U11" s="2" t="s">
        <v>28</v>
      </c>
      <c r="V11" s="13">
        <v>44999.5772453704</v>
      </c>
      <c r="W11" s="7" t="s">
        <v>29</v>
      </c>
    </row>
    <row r="12" spans="1:23">
      <c r="A12" s="2">
        <v>11</v>
      </c>
      <c r="B12" s="3">
        <v>232415</v>
      </c>
      <c r="C12" s="2" t="s">
        <v>62</v>
      </c>
      <c r="D12" s="2" t="s">
        <v>63</v>
      </c>
      <c r="E12" s="2" t="s">
        <v>59</v>
      </c>
      <c r="F12" s="2" t="s">
        <v>64</v>
      </c>
      <c r="G12" s="3">
        <v>102934</v>
      </c>
      <c r="H12" s="7" t="s">
        <v>65</v>
      </c>
      <c r="I12" s="2">
        <v>115.2</v>
      </c>
      <c r="J12" s="2">
        <v>147</v>
      </c>
      <c r="K12" s="8">
        <v>119</v>
      </c>
      <c r="L12" s="9">
        <f t="shared" si="0"/>
        <v>0.216326530612245</v>
      </c>
      <c r="M12" s="9">
        <f t="shared" si="1"/>
        <v>0.0319327731092437</v>
      </c>
      <c r="N12" s="8">
        <v>2</v>
      </c>
      <c r="O12" s="2"/>
      <c r="P12" s="2">
        <v>97</v>
      </c>
      <c r="Q12" s="2">
        <f t="shared" si="2"/>
        <v>-28</v>
      </c>
      <c r="R12" s="2"/>
      <c r="S12" s="2">
        <v>496</v>
      </c>
      <c r="T12" s="3">
        <v>1</v>
      </c>
      <c r="U12" s="2" t="s">
        <v>28</v>
      </c>
      <c r="V12" s="13">
        <v>44996.8509375</v>
      </c>
      <c r="W12" s="7" t="s">
        <v>29</v>
      </c>
    </row>
    <row r="13" spans="1:23">
      <c r="A13" s="2">
        <v>12</v>
      </c>
      <c r="B13" s="3">
        <v>49706</v>
      </c>
      <c r="C13" s="2" t="s">
        <v>66</v>
      </c>
      <c r="D13" s="2" t="s">
        <v>67</v>
      </c>
      <c r="E13" s="2" t="s">
        <v>25</v>
      </c>
      <c r="F13" s="2" t="s">
        <v>68</v>
      </c>
      <c r="G13" s="3">
        <v>587</v>
      </c>
      <c r="H13" s="7" t="s">
        <v>69</v>
      </c>
      <c r="I13" s="2">
        <v>294</v>
      </c>
      <c r="J13" s="2">
        <v>383</v>
      </c>
      <c r="K13" s="8">
        <v>310</v>
      </c>
      <c r="L13" s="9">
        <f t="shared" si="0"/>
        <v>0.232375979112272</v>
      </c>
      <c r="M13" s="9">
        <f t="shared" si="1"/>
        <v>0.0516129032258065</v>
      </c>
      <c r="N13" s="8">
        <v>2</v>
      </c>
      <c r="O13" s="2"/>
      <c r="P13" s="2">
        <v>125</v>
      </c>
      <c r="Q13" s="2">
        <f t="shared" si="2"/>
        <v>-73</v>
      </c>
      <c r="R13" s="2"/>
      <c r="S13" s="2">
        <v>127</v>
      </c>
      <c r="T13" s="3">
        <v>1</v>
      </c>
      <c r="U13" s="2" t="s">
        <v>28</v>
      </c>
      <c r="V13" s="13">
        <v>44994.4217361111</v>
      </c>
      <c r="W13" s="7" t="s">
        <v>29</v>
      </c>
    </row>
    <row r="14" spans="1:23">
      <c r="A14" s="2">
        <v>13</v>
      </c>
      <c r="B14" s="3">
        <v>14608</v>
      </c>
      <c r="C14" s="2" t="s">
        <v>70</v>
      </c>
      <c r="D14" s="2" t="s">
        <v>71</v>
      </c>
      <c r="E14" s="2" t="s">
        <v>25</v>
      </c>
      <c r="F14" s="2" t="s">
        <v>72</v>
      </c>
      <c r="G14" s="3">
        <v>750</v>
      </c>
      <c r="H14" s="7" t="s">
        <v>73</v>
      </c>
      <c r="I14" s="2">
        <v>8</v>
      </c>
      <c r="J14" s="2">
        <v>10</v>
      </c>
      <c r="K14" s="8">
        <v>8.5</v>
      </c>
      <c r="L14" s="9">
        <f t="shared" si="0"/>
        <v>0.2</v>
      </c>
      <c r="M14" s="9">
        <f t="shared" si="1"/>
        <v>0.0588235294117647</v>
      </c>
      <c r="N14" s="8">
        <v>2</v>
      </c>
      <c r="O14" s="2"/>
      <c r="P14" s="2">
        <v>1129</v>
      </c>
      <c r="Q14" s="2">
        <f t="shared" si="2"/>
        <v>-1.5</v>
      </c>
      <c r="R14" s="2"/>
      <c r="S14" s="2">
        <v>1065</v>
      </c>
      <c r="T14" s="3">
        <v>6</v>
      </c>
      <c r="U14" s="2" t="s">
        <v>28</v>
      </c>
      <c r="V14" s="13">
        <v>44995.3446527778</v>
      </c>
      <c r="W14" s="7" t="s">
        <v>29</v>
      </c>
    </row>
    <row r="15" spans="1:23">
      <c r="A15" s="2">
        <v>14</v>
      </c>
      <c r="B15" s="3">
        <v>182086</v>
      </c>
      <c r="C15" s="2" t="s">
        <v>74</v>
      </c>
      <c r="D15" s="2" t="s">
        <v>75</v>
      </c>
      <c r="E15" s="2" t="s">
        <v>25</v>
      </c>
      <c r="F15" s="2" t="s">
        <v>76</v>
      </c>
      <c r="G15" s="3">
        <v>107728</v>
      </c>
      <c r="H15" s="7" t="s">
        <v>77</v>
      </c>
      <c r="I15" s="2">
        <v>87.4</v>
      </c>
      <c r="J15" s="2">
        <v>98.78</v>
      </c>
      <c r="K15" s="8">
        <v>93</v>
      </c>
      <c r="L15" s="9">
        <f t="shared" si="0"/>
        <v>0.11520550718769</v>
      </c>
      <c r="M15" s="9">
        <f t="shared" si="1"/>
        <v>0.0602150537634408</v>
      </c>
      <c r="N15" s="8">
        <v>3</v>
      </c>
      <c r="O15" s="2"/>
      <c r="P15" s="2">
        <v>2211</v>
      </c>
      <c r="Q15" s="2">
        <f t="shared" si="2"/>
        <v>-5.78</v>
      </c>
      <c r="R15" s="2"/>
      <c r="S15" s="2">
        <v>2674</v>
      </c>
      <c r="T15" s="3">
        <v>3</v>
      </c>
      <c r="U15" s="2" t="s">
        <v>28</v>
      </c>
      <c r="V15" s="13">
        <v>44999.8634143519</v>
      </c>
      <c r="W15" s="7" t="s">
        <v>29</v>
      </c>
    </row>
    <row r="16" spans="1:23">
      <c r="A16" s="2">
        <v>15</v>
      </c>
      <c r="B16" s="3">
        <v>13245</v>
      </c>
      <c r="C16" s="2" t="s">
        <v>78</v>
      </c>
      <c r="D16" s="2" t="s">
        <v>79</v>
      </c>
      <c r="E16" s="2" t="s">
        <v>25</v>
      </c>
      <c r="F16" s="2" t="s">
        <v>80</v>
      </c>
      <c r="G16" s="3">
        <v>704</v>
      </c>
      <c r="H16" s="7" t="s">
        <v>81</v>
      </c>
      <c r="I16" s="2">
        <v>3.1</v>
      </c>
      <c r="J16" s="2">
        <v>5.4</v>
      </c>
      <c r="K16" s="8">
        <v>3.5</v>
      </c>
      <c r="L16" s="9">
        <f t="shared" si="0"/>
        <v>0.425925925925926</v>
      </c>
      <c r="M16" s="9">
        <f t="shared" si="1"/>
        <v>0.114285714285714</v>
      </c>
      <c r="N16" s="8">
        <v>2</v>
      </c>
      <c r="O16" s="2"/>
      <c r="P16" s="2">
        <v>1232</v>
      </c>
      <c r="Q16" s="2">
        <f t="shared" si="2"/>
        <v>-1.9</v>
      </c>
      <c r="R16" s="2"/>
      <c r="S16" s="2">
        <v>132</v>
      </c>
      <c r="T16" s="3">
        <v>10</v>
      </c>
      <c r="U16" s="2" t="s">
        <v>28</v>
      </c>
      <c r="V16" s="13">
        <v>44998.8501967593</v>
      </c>
      <c r="W16" s="7" t="s">
        <v>29</v>
      </c>
    </row>
    <row r="17" spans="1:23">
      <c r="A17" s="2">
        <v>16</v>
      </c>
      <c r="B17" s="3">
        <v>247442</v>
      </c>
      <c r="C17" s="2" t="s">
        <v>82</v>
      </c>
      <c r="D17" s="2" t="s">
        <v>83</v>
      </c>
      <c r="E17" s="2" t="s">
        <v>25</v>
      </c>
      <c r="F17" s="2" t="s">
        <v>84</v>
      </c>
      <c r="G17" s="3">
        <v>111219</v>
      </c>
      <c r="H17" s="7" t="s">
        <v>85</v>
      </c>
      <c r="I17" s="2">
        <v>90.14</v>
      </c>
      <c r="J17" s="2">
        <v>116</v>
      </c>
      <c r="K17" s="8">
        <v>98</v>
      </c>
      <c r="L17" s="9">
        <f t="shared" si="0"/>
        <v>0.222931034482759</v>
      </c>
      <c r="M17" s="9">
        <f t="shared" si="1"/>
        <v>0.0802040816326531</v>
      </c>
      <c r="N17" s="8">
        <v>3</v>
      </c>
      <c r="O17" s="2"/>
      <c r="P17" s="2">
        <v>501</v>
      </c>
      <c r="Q17" s="2">
        <f t="shared" si="2"/>
        <v>-18</v>
      </c>
      <c r="R17" s="2"/>
      <c r="S17" s="2">
        <v>489</v>
      </c>
      <c r="T17" s="3">
        <v>2</v>
      </c>
      <c r="U17" s="2" t="s">
        <v>28</v>
      </c>
      <c r="V17" s="13">
        <v>44997.8617592593</v>
      </c>
      <c r="W17" s="7" t="s">
        <v>29</v>
      </c>
    </row>
    <row r="18" spans="1:23">
      <c r="A18" s="2">
        <v>17</v>
      </c>
      <c r="B18" s="3">
        <v>3628</v>
      </c>
      <c r="C18" s="2" t="s">
        <v>86</v>
      </c>
      <c r="D18" s="2" t="s">
        <v>87</v>
      </c>
      <c r="E18" s="2" t="s">
        <v>25</v>
      </c>
      <c r="F18" s="2" t="s">
        <v>88</v>
      </c>
      <c r="G18" s="3">
        <v>716</v>
      </c>
      <c r="H18" s="7" t="s">
        <v>89</v>
      </c>
      <c r="I18" s="2">
        <v>27.2</v>
      </c>
      <c r="J18" s="2">
        <v>32.8</v>
      </c>
      <c r="K18" s="8">
        <v>29.8</v>
      </c>
      <c r="L18" s="9">
        <f t="shared" si="0"/>
        <v>0.170731707317073</v>
      </c>
      <c r="M18" s="9">
        <f t="shared" si="1"/>
        <v>0.087248322147651</v>
      </c>
      <c r="N18" s="8">
        <v>3</v>
      </c>
      <c r="O18" s="2"/>
      <c r="P18" s="2">
        <v>569</v>
      </c>
      <c r="Q18" s="2">
        <f t="shared" si="2"/>
        <v>-3</v>
      </c>
      <c r="R18" s="2"/>
      <c r="S18" s="2">
        <v>336</v>
      </c>
      <c r="T18" s="7"/>
      <c r="U18" s="2" t="s">
        <v>28</v>
      </c>
      <c r="V18" s="13">
        <v>44998.785474537</v>
      </c>
      <c r="W18" s="7" t="s">
        <v>29</v>
      </c>
    </row>
    <row r="19" spans="1:23">
      <c r="A19" s="2">
        <v>18</v>
      </c>
      <c r="B19" s="3">
        <v>179288</v>
      </c>
      <c r="C19" s="2" t="s">
        <v>90</v>
      </c>
      <c r="D19" s="2" t="s">
        <v>91</v>
      </c>
      <c r="E19" s="2" t="s">
        <v>25</v>
      </c>
      <c r="F19" s="2" t="s">
        <v>39</v>
      </c>
      <c r="G19" s="3">
        <v>107728</v>
      </c>
      <c r="H19" s="7" t="s">
        <v>77</v>
      </c>
      <c r="I19" s="2">
        <v>27.95</v>
      </c>
      <c r="J19" s="2">
        <v>36</v>
      </c>
      <c r="K19" s="8">
        <v>32</v>
      </c>
      <c r="L19" s="9">
        <f t="shared" si="0"/>
        <v>0.223611111111111</v>
      </c>
      <c r="M19" s="9">
        <f t="shared" si="1"/>
        <v>0.1265625</v>
      </c>
      <c r="N19" s="8">
        <v>2</v>
      </c>
      <c r="O19" s="2">
        <v>34.9</v>
      </c>
      <c r="P19" s="2">
        <v>2195</v>
      </c>
      <c r="Q19" s="2">
        <f t="shared" si="2"/>
        <v>-4</v>
      </c>
      <c r="R19" s="2">
        <f>K19-O19</f>
        <v>-2.9</v>
      </c>
      <c r="S19" s="2">
        <v>721</v>
      </c>
      <c r="T19" s="3">
        <v>3</v>
      </c>
      <c r="U19" s="2" t="s">
        <v>28</v>
      </c>
      <c r="V19" s="13">
        <v>44998.4698611111</v>
      </c>
      <c r="W19" s="7" t="s">
        <v>29</v>
      </c>
    </row>
    <row r="20" spans="1:23">
      <c r="A20" s="2">
        <v>19</v>
      </c>
      <c r="B20" s="3">
        <v>134594</v>
      </c>
      <c r="C20" s="2" t="s">
        <v>92</v>
      </c>
      <c r="D20" s="2" t="s">
        <v>93</v>
      </c>
      <c r="E20" s="2" t="s">
        <v>59</v>
      </c>
      <c r="F20" s="2" t="s">
        <v>94</v>
      </c>
      <c r="G20" s="3">
        <v>106865</v>
      </c>
      <c r="H20" s="7" t="s">
        <v>95</v>
      </c>
      <c r="I20" s="2">
        <v>400</v>
      </c>
      <c r="J20" s="2">
        <v>498</v>
      </c>
      <c r="K20" s="8">
        <v>460</v>
      </c>
      <c r="L20" s="9">
        <f t="shared" si="0"/>
        <v>0.196787148594378</v>
      </c>
      <c r="M20" s="9">
        <f t="shared" si="1"/>
        <v>0.130434782608696</v>
      </c>
      <c r="N20" s="8">
        <v>5</v>
      </c>
      <c r="O20" s="2"/>
      <c r="P20" s="2">
        <v>6813</v>
      </c>
      <c r="Q20" s="2">
        <f t="shared" si="2"/>
        <v>-38</v>
      </c>
      <c r="R20" s="2"/>
      <c r="S20" s="2">
        <v>1035</v>
      </c>
      <c r="T20" s="3">
        <v>16</v>
      </c>
      <c r="U20" s="2" t="s">
        <v>28</v>
      </c>
      <c r="V20" s="13">
        <v>44997.632662037</v>
      </c>
      <c r="W20" s="7" t="s">
        <v>96</v>
      </c>
    </row>
    <row r="21" spans="1:23">
      <c r="A21" s="2">
        <v>20</v>
      </c>
      <c r="B21" s="3">
        <v>212786</v>
      </c>
      <c r="C21" s="2" t="s">
        <v>92</v>
      </c>
      <c r="D21" s="2" t="s">
        <v>97</v>
      </c>
      <c r="E21" s="2" t="s">
        <v>59</v>
      </c>
      <c r="F21" s="2" t="s">
        <v>98</v>
      </c>
      <c r="G21" s="3">
        <v>117491</v>
      </c>
      <c r="H21" s="7" t="s">
        <v>99</v>
      </c>
      <c r="I21" s="2">
        <v>365</v>
      </c>
      <c r="J21" s="2">
        <v>460</v>
      </c>
      <c r="K21" s="8">
        <v>429</v>
      </c>
      <c r="L21" s="9">
        <f t="shared" si="0"/>
        <v>0.206521739130435</v>
      </c>
      <c r="M21" s="9">
        <f t="shared" si="1"/>
        <v>0.149184149184149</v>
      </c>
      <c r="N21" s="8">
        <v>20</v>
      </c>
      <c r="O21" s="2"/>
      <c r="P21" s="2">
        <v>1845</v>
      </c>
      <c r="Q21" s="2">
        <f t="shared" si="2"/>
        <v>-31</v>
      </c>
      <c r="R21" s="2"/>
      <c r="S21" s="2">
        <v>222</v>
      </c>
      <c r="T21" s="3">
        <v>30</v>
      </c>
      <c r="U21" s="2" t="s">
        <v>28</v>
      </c>
      <c r="V21" s="13">
        <v>44998.6485416667</v>
      </c>
      <c r="W21" s="7" t="s">
        <v>29</v>
      </c>
    </row>
    <row r="22" spans="1:23">
      <c r="A22" s="2">
        <v>21</v>
      </c>
      <c r="B22" s="3">
        <v>110207</v>
      </c>
      <c r="C22" s="2" t="s">
        <v>100</v>
      </c>
      <c r="D22" s="2" t="s">
        <v>101</v>
      </c>
      <c r="E22" s="2" t="s">
        <v>59</v>
      </c>
      <c r="F22" s="2" t="s">
        <v>102</v>
      </c>
      <c r="G22" s="3">
        <v>706</v>
      </c>
      <c r="H22" s="7" t="s">
        <v>103</v>
      </c>
      <c r="I22" s="2">
        <v>83.21</v>
      </c>
      <c r="J22" s="2">
        <v>122</v>
      </c>
      <c r="K22" s="8">
        <v>98</v>
      </c>
      <c r="L22" s="9">
        <f t="shared" si="0"/>
        <v>0.317950819672131</v>
      </c>
      <c r="M22" s="9">
        <f t="shared" si="1"/>
        <v>0.150918367346939</v>
      </c>
      <c r="N22" s="8">
        <v>3</v>
      </c>
      <c r="O22" s="2">
        <v>115.9</v>
      </c>
      <c r="P22" s="2">
        <v>244.3</v>
      </c>
      <c r="Q22" s="2">
        <f t="shared" si="2"/>
        <v>-24</v>
      </c>
      <c r="R22" s="2">
        <f>K22-O22</f>
        <v>-17.9</v>
      </c>
      <c r="S22" s="2">
        <v>259</v>
      </c>
      <c r="T22" s="3">
        <v>2</v>
      </c>
      <c r="U22" s="2" t="s">
        <v>28</v>
      </c>
      <c r="V22" s="13">
        <v>44997.6121412037</v>
      </c>
      <c r="W22" s="7" t="s">
        <v>29</v>
      </c>
    </row>
    <row r="23" spans="1:23">
      <c r="A23" s="2">
        <v>22</v>
      </c>
      <c r="B23" s="3">
        <v>137775</v>
      </c>
      <c r="C23" s="2" t="s">
        <v>104</v>
      </c>
      <c r="D23" s="2" t="s">
        <v>105</v>
      </c>
      <c r="E23" s="2" t="s">
        <v>25</v>
      </c>
      <c r="F23" s="2" t="s">
        <v>106</v>
      </c>
      <c r="G23" s="3">
        <v>571</v>
      </c>
      <c r="H23" s="7" t="s">
        <v>27</v>
      </c>
      <c r="I23" s="2">
        <v>25.14</v>
      </c>
      <c r="J23" s="2">
        <v>41.8</v>
      </c>
      <c r="K23" s="8">
        <v>35</v>
      </c>
      <c r="L23" s="9">
        <f t="shared" si="0"/>
        <v>0.398564593301435</v>
      </c>
      <c r="M23" s="9">
        <f t="shared" si="1"/>
        <v>0.281714285714286</v>
      </c>
      <c r="N23" s="8">
        <v>2</v>
      </c>
      <c r="O23" s="2"/>
      <c r="P23" s="2">
        <v>519</v>
      </c>
      <c r="Q23" s="2">
        <f t="shared" si="2"/>
        <v>-6.8</v>
      </c>
      <c r="R23" s="2"/>
      <c r="S23" s="2">
        <v>257</v>
      </c>
      <c r="T23" s="3">
        <v>16</v>
      </c>
      <c r="U23" s="2" t="s">
        <v>28</v>
      </c>
      <c r="V23" s="13">
        <v>44995.3816782407</v>
      </c>
      <c r="W23" s="7" t="s">
        <v>107</v>
      </c>
    </row>
    <row r="24" spans="1:23">
      <c r="A24" s="2">
        <v>23</v>
      </c>
      <c r="B24" s="3">
        <v>179321</v>
      </c>
      <c r="C24" s="2" t="s">
        <v>108</v>
      </c>
      <c r="D24" s="2" t="s">
        <v>109</v>
      </c>
      <c r="E24" s="2" t="s">
        <v>110</v>
      </c>
      <c r="F24" s="2" t="s">
        <v>111</v>
      </c>
      <c r="G24" s="3">
        <v>111219</v>
      </c>
      <c r="H24" s="7" t="s">
        <v>85</v>
      </c>
      <c r="I24" s="2">
        <v>25.06</v>
      </c>
      <c r="J24" s="2">
        <v>35.8</v>
      </c>
      <c r="K24" s="8">
        <v>29.9</v>
      </c>
      <c r="L24" s="9">
        <f t="shared" si="0"/>
        <v>0.3</v>
      </c>
      <c r="M24" s="9">
        <f t="shared" si="1"/>
        <v>0.161872909698997</v>
      </c>
      <c r="N24" s="8">
        <v>2</v>
      </c>
      <c r="O24" s="2">
        <v>33.8</v>
      </c>
      <c r="P24" s="2">
        <v>467</v>
      </c>
      <c r="Q24" s="2">
        <f t="shared" si="2"/>
        <v>-5.9</v>
      </c>
      <c r="R24" s="2">
        <f>K24-O24</f>
        <v>-3.9</v>
      </c>
      <c r="S24" s="2">
        <v>273</v>
      </c>
      <c r="T24" s="3">
        <v>1</v>
      </c>
      <c r="U24" s="2" t="s">
        <v>28</v>
      </c>
      <c r="V24" s="13">
        <v>44996.7708564815</v>
      </c>
      <c r="W24" s="7" t="s">
        <v>29</v>
      </c>
    </row>
    <row r="25" spans="1:23">
      <c r="A25" s="2">
        <v>24</v>
      </c>
      <c r="B25" s="3">
        <v>216493</v>
      </c>
      <c r="C25" s="2" t="s">
        <v>112</v>
      </c>
      <c r="D25" s="2" t="s">
        <v>113</v>
      </c>
      <c r="E25" s="2" t="s">
        <v>25</v>
      </c>
      <c r="F25" s="2" t="s">
        <v>114</v>
      </c>
      <c r="G25" s="3">
        <v>108656</v>
      </c>
      <c r="H25" s="7" t="s">
        <v>115</v>
      </c>
      <c r="I25" s="2">
        <v>214.8</v>
      </c>
      <c r="J25" s="2">
        <v>358</v>
      </c>
      <c r="K25" s="8">
        <v>258</v>
      </c>
      <c r="L25" s="9">
        <f t="shared" si="0"/>
        <v>0.4</v>
      </c>
      <c r="M25" s="9">
        <f t="shared" si="1"/>
        <v>0.167441860465116</v>
      </c>
      <c r="N25" s="8">
        <v>3</v>
      </c>
      <c r="O25" s="2"/>
      <c r="P25" s="2">
        <v>168</v>
      </c>
      <c r="Q25" s="2">
        <f t="shared" si="2"/>
        <v>-100</v>
      </c>
      <c r="R25" s="2"/>
      <c r="S25" s="2">
        <v>314</v>
      </c>
      <c r="T25" s="3">
        <v>4</v>
      </c>
      <c r="U25" s="2" t="s">
        <v>28</v>
      </c>
      <c r="V25" s="13">
        <v>44994.7250925926</v>
      </c>
      <c r="W25" s="7" t="s">
        <v>29</v>
      </c>
    </row>
    <row r="26" spans="1:23">
      <c r="A26" s="2">
        <v>25</v>
      </c>
      <c r="B26" s="3">
        <v>10969</v>
      </c>
      <c r="C26" s="2" t="s">
        <v>116</v>
      </c>
      <c r="D26" s="2" t="s">
        <v>117</v>
      </c>
      <c r="E26" s="2" t="s">
        <v>59</v>
      </c>
      <c r="F26" s="2" t="s">
        <v>102</v>
      </c>
      <c r="G26" s="3">
        <v>706</v>
      </c>
      <c r="H26" s="7" t="s">
        <v>103</v>
      </c>
      <c r="I26" s="2">
        <v>75.48</v>
      </c>
      <c r="J26" s="2">
        <v>110.89</v>
      </c>
      <c r="K26" s="8">
        <v>95</v>
      </c>
      <c r="L26" s="9">
        <f t="shared" si="0"/>
        <v>0.319325457660745</v>
      </c>
      <c r="M26" s="9">
        <f t="shared" si="1"/>
        <v>0.205473684210526</v>
      </c>
      <c r="N26" s="8">
        <v>3</v>
      </c>
      <c r="O26" s="2">
        <v>104</v>
      </c>
      <c r="P26" s="2">
        <v>239</v>
      </c>
      <c r="Q26" s="2">
        <f t="shared" si="2"/>
        <v>-15.89</v>
      </c>
      <c r="R26" s="2">
        <f>K26-O26</f>
        <v>-9</v>
      </c>
      <c r="S26" s="2">
        <v>304</v>
      </c>
      <c r="T26" s="3">
        <v>1</v>
      </c>
      <c r="U26" s="2" t="s">
        <v>28</v>
      </c>
      <c r="V26" s="13">
        <v>44997.6112152778</v>
      </c>
      <c r="W26" s="7" t="s">
        <v>29</v>
      </c>
    </row>
    <row r="27" spans="1:23">
      <c r="A27" s="2">
        <v>26</v>
      </c>
      <c r="B27" s="3">
        <v>84545</v>
      </c>
      <c r="C27" s="2" t="s">
        <v>118</v>
      </c>
      <c r="D27" s="2" t="s">
        <v>119</v>
      </c>
      <c r="E27" s="2" t="s">
        <v>59</v>
      </c>
      <c r="F27" s="2" t="s">
        <v>102</v>
      </c>
      <c r="G27" s="3">
        <v>706</v>
      </c>
      <c r="H27" s="7" t="s">
        <v>103</v>
      </c>
      <c r="I27" s="2">
        <v>124.41</v>
      </c>
      <c r="J27" s="2">
        <v>182.56</v>
      </c>
      <c r="K27" s="8">
        <v>154</v>
      </c>
      <c r="L27" s="9">
        <f t="shared" si="0"/>
        <v>0.31852541630149</v>
      </c>
      <c r="M27" s="9">
        <f t="shared" si="1"/>
        <v>0.192142857142857</v>
      </c>
      <c r="N27" s="8">
        <v>3</v>
      </c>
      <c r="O27" s="2">
        <v>170.5</v>
      </c>
      <c r="P27" s="2">
        <v>403</v>
      </c>
      <c r="Q27" s="2">
        <f t="shared" si="2"/>
        <v>-28.56</v>
      </c>
      <c r="R27" s="2">
        <f>K27-O27</f>
        <v>-16.5</v>
      </c>
      <c r="S27" s="2">
        <v>429</v>
      </c>
      <c r="T27" s="3">
        <v>3</v>
      </c>
      <c r="U27" s="2" t="s">
        <v>28</v>
      </c>
      <c r="V27" s="13">
        <v>44997.6114467593</v>
      </c>
      <c r="W27" s="7" t="s">
        <v>29</v>
      </c>
    </row>
    <row r="28" spans="1:23">
      <c r="A28" s="2">
        <v>27</v>
      </c>
      <c r="B28" s="3">
        <v>84546</v>
      </c>
      <c r="C28" s="2" t="s">
        <v>120</v>
      </c>
      <c r="D28" s="2" t="s">
        <v>119</v>
      </c>
      <c r="E28" s="2" t="s">
        <v>59</v>
      </c>
      <c r="F28" s="2" t="s">
        <v>102</v>
      </c>
      <c r="G28" s="3">
        <v>706</v>
      </c>
      <c r="H28" s="7" t="s">
        <v>103</v>
      </c>
      <c r="I28" s="2">
        <v>116.14</v>
      </c>
      <c r="J28" s="2">
        <v>170.94</v>
      </c>
      <c r="K28" s="8">
        <v>146</v>
      </c>
      <c r="L28" s="9">
        <f t="shared" si="0"/>
        <v>0.320580320580321</v>
      </c>
      <c r="M28" s="9">
        <f t="shared" si="1"/>
        <v>0.204520547945205</v>
      </c>
      <c r="N28" s="8">
        <v>3</v>
      </c>
      <c r="O28" s="2">
        <v>154.8</v>
      </c>
      <c r="P28" s="2">
        <v>571</v>
      </c>
      <c r="Q28" s="2">
        <f t="shared" si="2"/>
        <v>-24.94</v>
      </c>
      <c r="R28" s="2">
        <f>K28-O28</f>
        <v>-8.80000000000001</v>
      </c>
      <c r="S28" s="2">
        <v>394</v>
      </c>
      <c r="T28" s="3">
        <v>3</v>
      </c>
      <c r="U28" s="2" t="s">
        <v>28</v>
      </c>
      <c r="V28" s="13">
        <v>44997.6107175926</v>
      </c>
      <c r="W28" s="7" t="s">
        <v>29</v>
      </c>
    </row>
    <row r="29" spans="1:23">
      <c r="A29" s="2">
        <v>28</v>
      </c>
      <c r="B29" s="3">
        <v>141123</v>
      </c>
      <c r="C29" s="2" t="s">
        <v>121</v>
      </c>
      <c r="D29" s="2" t="s">
        <v>122</v>
      </c>
      <c r="E29" s="2" t="s">
        <v>25</v>
      </c>
      <c r="F29" s="2" t="s">
        <v>123</v>
      </c>
      <c r="G29" s="3">
        <v>107728</v>
      </c>
      <c r="H29" s="7" t="s">
        <v>77</v>
      </c>
      <c r="I29" s="2">
        <v>33.8</v>
      </c>
      <c r="J29" s="2">
        <v>43.5</v>
      </c>
      <c r="K29" s="8">
        <v>41.8</v>
      </c>
      <c r="L29" s="9">
        <f t="shared" si="0"/>
        <v>0.222988505747127</v>
      </c>
      <c r="M29" s="9">
        <f t="shared" si="1"/>
        <v>0.191387559808612</v>
      </c>
      <c r="N29" s="8">
        <v>3</v>
      </c>
      <c r="O29" s="2"/>
      <c r="P29" s="2">
        <v>836</v>
      </c>
      <c r="Q29" s="2">
        <f t="shared" si="2"/>
        <v>-1.7</v>
      </c>
      <c r="R29" s="2"/>
      <c r="S29" s="2">
        <v>647</v>
      </c>
      <c r="T29" s="3">
        <v>2</v>
      </c>
      <c r="U29" s="2" t="s">
        <v>28</v>
      </c>
      <c r="V29" s="13">
        <v>44999.8628819444</v>
      </c>
      <c r="W29" s="7" t="s">
        <v>29</v>
      </c>
    </row>
    <row r="30" spans="1:23">
      <c r="A30" s="2">
        <v>29</v>
      </c>
      <c r="B30" s="3">
        <v>197701</v>
      </c>
      <c r="C30" s="2" t="s">
        <v>124</v>
      </c>
      <c r="D30" s="2" t="s">
        <v>125</v>
      </c>
      <c r="E30" s="2" t="s">
        <v>25</v>
      </c>
      <c r="F30" s="2" t="s">
        <v>126</v>
      </c>
      <c r="G30" s="3">
        <v>738</v>
      </c>
      <c r="H30" s="7" t="s">
        <v>127</v>
      </c>
      <c r="I30" s="2">
        <v>23.75</v>
      </c>
      <c r="J30" s="2">
        <v>47.5</v>
      </c>
      <c r="K30" s="8">
        <v>29.5</v>
      </c>
      <c r="L30" s="9">
        <f t="shared" si="0"/>
        <v>0.5</v>
      </c>
      <c r="M30" s="9">
        <f t="shared" si="1"/>
        <v>0.194915254237288</v>
      </c>
      <c r="N30" s="8">
        <v>3</v>
      </c>
      <c r="O30" s="2"/>
      <c r="P30" s="2">
        <v>283</v>
      </c>
      <c r="Q30" s="2">
        <f t="shared" si="2"/>
        <v>-18</v>
      </c>
      <c r="R30" s="2"/>
      <c r="S30" s="2">
        <v>359</v>
      </c>
      <c r="T30" s="3">
        <v>2</v>
      </c>
      <c r="U30" s="2" t="s">
        <v>28</v>
      </c>
      <c r="V30" s="13">
        <v>44999.3962384259</v>
      </c>
      <c r="W30" s="7" t="s">
        <v>29</v>
      </c>
    </row>
    <row r="31" spans="1:23">
      <c r="A31" s="2">
        <v>30</v>
      </c>
      <c r="B31" s="3">
        <v>10968</v>
      </c>
      <c r="C31" s="2" t="s">
        <v>128</v>
      </c>
      <c r="D31" s="2" t="s">
        <v>117</v>
      </c>
      <c r="E31" s="2" t="s">
        <v>59</v>
      </c>
      <c r="F31" s="2" t="s">
        <v>102</v>
      </c>
      <c r="G31" s="3">
        <v>706</v>
      </c>
      <c r="H31" s="7" t="s">
        <v>103</v>
      </c>
      <c r="I31" s="2">
        <v>76.26</v>
      </c>
      <c r="J31" s="2">
        <v>117.5</v>
      </c>
      <c r="K31" s="8">
        <v>97</v>
      </c>
      <c r="L31" s="9">
        <f t="shared" si="0"/>
        <v>0.350978723404255</v>
      </c>
      <c r="M31" s="9">
        <f t="shared" si="1"/>
        <v>0.213814432989691</v>
      </c>
      <c r="N31" s="8">
        <v>3</v>
      </c>
      <c r="O31" s="2">
        <v>106.4</v>
      </c>
      <c r="P31" s="2">
        <v>163</v>
      </c>
      <c r="Q31" s="2">
        <f t="shared" si="2"/>
        <v>-20.5</v>
      </c>
      <c r="R31" s="2">
        <f>K31-O31</f>
        <v>-9.40000000000001</v>
      </c>
      <c r="S31" s="2">
        <v>284</v>
      </c>
      <c r="T31" s="3">
        <v>3</v>
      </c>
      <c r="U31" s="2" t="s">
        <v>28</v>
      </c>
      <c r="V31" s="13">
        <v>44997.6116782407</v>
      </c>
      <c r="W31" s="7" t="s">
        <v>29</v>
      </c>
    </row>
    <row r="32" spans="1:23">
      <c r="A32" s="2">
        <v>31</v>
      </c>
      <c r="B32" s="3">
        <v>137345</v>
      </c>
      <c r="C32" s="2" t="s">
        <v>129</v>
      </c>
      <c r="D32" s="2" t="s">
        <v>130</v>
      </c>
      <c r="E32" s="2" t="s">
        <v>25</v>
      </c>
      <c r="F32" s="2" t="s">
        <v>131</v>
      </c>
      <c r="G32" s="3">
        <v>101453</v>
      </c>
      <c r="H32" s="7" t="s">
        <v>132</v>
      </c>
      <c r="I32" s="2">
        <v>138</v>
      </c>
      <c r="J32" s="2">
        <v>345</v>
      </c>
      <c r="K32" s="8">
        <v>268</v>
      </c>
      <c r="L32" s="9">
        <f t="shared" si="0"/>
        <v>0.6</v>
      </c>
      <c r="M32" s="9">
        <f t="shared" si="1"/>
        <v>0.485074626865672</v>
      </c>
      <c r="N32" s="8">
        <v>1</v>
      </c>
      <c r="O32" s="2"/>
      <c r="P32" s="2">
        <v>419</v>
      </c>
      <c r="Q32" s="2">
        <f t="shared" si="2"/>
        <v>-77</v>
      </c>
      <c r="R32" s="2"/>
      <c r="S32" s="2">
        <v>196</v>
      </c>
      <c r="T32" s="3">
        <v>1</v>
      </c>
      <c r="U32" s="2" t="s">
        <v>28</v>
      </c>
      <c r="V32" s="13">
        <v>44995.3617824074</v>
      </c>
      <c r="W32" s="7" t="s">
        <v>133</v>
      </c>
    </row>
    <row r="33" spans="1:23">
      <c r="A33" s="2">
        <v>32</v>
      </c>
      <c r="B33" s="3">
        <v>137250</v>
      </c>
      <c r="C33" s="2" t="s">
        <v>134</v>
      </c>
      <c r="D33" s="2" t="s">
        <v>135</v>
      </c>
      <c r="E33" s="2" t="s">
        <v>25</v>
      </c>
      <c r="F33" s="2" t="s">
        <v>102</v>
      </c>
      <c r="G33" s="3">
        <v>706</v>
      </c>
      <c r="H33" s="7" t="s">
        <v>103</v>
      </c>
      <c r="I33" s="2">
        <v>109.45</v>
      </c>
      <c r="J33" s="2">
        <v>192</v>
      </c>
      <c r="K33" s="8">
        <v>154</v>
      </c>
      <c r="L33" s="9">
        <f t="shared" si="0"/>
        <v>0.429947916666667</v>
      </c>
      <c r="M33" s="9">
        <f t="shared" si="1"/>
        <v>0.289285714285714</v>
      </c>
      <c r="N33" s="8">
        <v>3</v>
      </c>
      <c r="O33" s="2">
        <v>182.4</v>
      </c>
      <c r="P33" s="2">
        <v>3083</v>
      </c>
      <c r="Q33" s="2">
        <f t="shared" si="2"/>
        <v>-38</v>
      </c>
      <c r="R33" s="2">
        <f>K33-O33</f>
        <v>-28.4</v>
      </c>
      <c r="S33" s="2">
        <v>1174</v>
      </c>
      <c r="T33" s="3">
        <v>13</v>
      </c>
      <c r="U33" s="2" t="s">
        <v>28</v>
      </c>
      <c r="V33" s="13">
        <v>44997.6119328704</v>
      </c>
      <c r="W33" s="7" t="s">
        <v>29</v>
      </c>
    </row>
    <row r="34" spans="1:23">
      <c r="A34" s="2">
        <v>33</v>
      </c>
      <c r="B34" s="3">
        <v>13564</v>
      </c>
      <c r="C34" s="2" t="s">
        <v>136</v>
      </c>
      <c r="D34" s="2" t="s">
        <v>137</v>
      </c>
      <c r="E34" s="2" t="s">
        <v>110</v>
      </c>
      <c r="F34" s="2" t="s">
        <v>138</v>
      </c>
      <c r="G34" s="3">
        <v>102934</v>
      </c>
      <c r="H34" s="7" t="s">
        <v>65</v>
      </c>
      <c r="I34" s="2">
        <v>9.2</v>
      </c>
      <c r="J34" s="2">
        <v>16.8</v>
      </c>
      <c r="K34" s="8">
        <v>13</v>
      </c>
      <c r="L34" s="9">
        <f t="shared" si="0"/>
        <v>0.452380952380952</v>
      </c>
      <c r="M34" s="9">
        <f t="shared" si="1"/>
        <v>0.292307692307692</v>
      </c>
      <c r="N34" s="8">
        <v>3</v>
      </c>
      <c r="O34" s="2"/>
      <c r="P34" s="2">
        <v>71</v>
      </c>
      <c r="Q34" s="2">
        <f t="shared" si="2"/>
        <v>-3.8</v>
      </c>
      <c r="R34" s="2"/>
      <c r="S34" s="2">
        <v>176</v>
      </c>
      <c r="T34" s="7"/>
      <c r="U34" s="2" t="s">
        <v>28</v>
      </c>
      <c r="V34" s="13">
        <v>44995.6893865741</v>
      </c>
      <c r="W34" s="7" t="s">
        <v>29</v>
      </c>
    </row>
    <row r="35" spans="1:23">
      <c r="A35" s="2">
        <v>34</v>
      </c>
      <c r="B35" s="3">
        <v>252948</v>
      </c>
      <c r="C35" s="2" t="s">
        <v>139</v>
      </c>
      <c r="D35" s="2" t="s">
        <v>140</v>
      </c>
      <c r="E35" s="2" t="s">
        <v>25</v>
      </c>
      <c r="F35" s="2" t="s">
        <v>141</v>
      </c>
      <c r="G35" s="3">
        <v>111219</v>
      </c>
      <c r="H35" s="7" t="s">
        <v>85</v>
      </c>
      <c r="I35" s="2">
        <v>69.29</v>
      </c>
      <c r="J35" s="2">
        <v>138</v>
      </c>
      <c r="K35" s="8">
        <v>98</v>
      </c>
      <c r="L35" s="9">
        <f t="shared" si="0"/>
        <v>0.497898550724638</v>
      </c>
      <c r="M35" s="9">
        <f t="shared" si="1"/>
        <v>0.292959183673469</v>
      </c>
      <c r="N35" s="8">
        <v>2</v>
      </c>
      <c r="O35" s="2"/>
      <c r="P35" s="2">
        <v>260</v>
      </c>
      <c r="Q35" s="2">
        <f t="shared" si="2"/>
        <v>-40</v>
      </c>
      <c r="R35" s="2"/>
      <c r="S35" s="2">
        <v>338</v>
      </c>
      <c r="T35" s="3">
        <v>3</v>
      </c>
      <c r="U35" s="2" t="s">
        <v>28</v>
      </c>
      <c r="V35" s="13">
        <v>44996.7599421296</v>
      </c>
      <c r="W35" s="7" t="s">
        <v>29</v>
      </c>
    </row>
    <row r="36" spans="1:23">
      <c r="A36" s="2">
        <v>35</v>
      </c>
      <c r="B36" s="3">
        <v>117756</v>
      </c>
      <c r="C36" s="2" t="s">
        <v>142</v>
      </c>
      <c r="D36" s="2" t="s">
        <v>143</v>
      </c>
      <c r="E36" s="2" t="s">
        <v>25</v>
      </c>
      <c r="F36" s="2" t="s">
        <v>144</v>
      </c>
      <c r="G36" s="3">
        <v>107728</v>
      </c>
      <c r="H36" s="7" t="s">
        <v>77</v>
      </c>
      <c r="I36" s="2">
        <v>540.97</v>
      </c>
      <c r="J36" s="2">
        <v>830</v>
      </c>
      <c r="K36" s="8">
        <v>789</v>
      </c>
      <c r="L36" s="9">
        <f t="shared" si="0"/>
        <v>0.348228915662651</v>
      </c>
      <c r="M36" s="9">
        <f t="shared" si="1"/>
        <v>0.314359949302915</v>
      </c>
      <c r="N36" s="8">
        <v>3</v>
      </c>
      <c r="O36" s="2"/>
      <c r="P36" s="2">
        <v>73</v>
      </c>
      <c r="Q36" s="2">
        <f t="shared" si="2"/>
        <v>-41</v>
      </c>
      <c r="R36" s="2"/>
      <c r="S36" s="2">
        <v>208</v>
      </c>
      <c r="T36" s="7"/>
      <c r="U36" s="2" t="s">
        <v>28</v>
      </c>
      <c r="V36" s="13">
        <v>44998.5531828704</v>
      </c>
      <c r="W36" s="7" t="s">
        <v>29</v>
      </c>
    </row>
    <row r="37" spans="1:23">
      <c r="A37" s="2">
        <v>36</v>
      </c>
      <c r="B37" s="3">
        <v>186545</v>
      </c>
      <c r="C37" s="2" t="s">
        <v>145</v>
      </c>
      <c r="D37" s="2" t="s">
        <v>146</v>
      </c>
      <c r="E37" s="2" t="s">
        <v>59</v>
      </c>
      <c r="F37" s="2" t="s">
        <v>147</v>
      </c>
      <c r="G37" s="3">
        <v>104533</v>
      </c>
      <c r="H37" s="7" t="s">
        <v>148</v>
      </c>
      <c r="I37" s="2">
        <v>65</v>
      </c>
      <c r="J37" s="2">
        <v>112</v>
      </c>
      <c r="K37" s="8">
        <v>99</v>
      </c>
      <c r="L37" s="9">
        <f t="shared" si="0"/>
        <v>0.419642857142857</v>
      </c>
      <c r="M37" s="9">
        <f t="shared" si="1"/>
        <v>0.343434343434343</v>
      </c>
      <c r="N37" s="8">
        <v>3</v>
      </c>
      <c r="O37" s="2"/>
      <c r="P37" s="2">
        <v>684</v>
      </c>
      <c r="Q37" s="2">
        <f t="shared" si="2"/>
        <v>-13</v>
      </c>
      <c r="R37" s="2"/>
      <c r="S37" s="2">
        <v>430</v>
      </c>
      <c r="T37" s="3">
        <v>2</v>
      </c>
      <c r="U37" s="2" t="s">
        <v>28</v>
      </c>
      <c r="V37" s="13">
        <v>44997.4766435185</v>
      </c>
      <c r="W37" s="7" t="s">
        <v>29</v>
      </c>
    </row>
    <row r="38" spans="1:23">
      <c r="A38" s="2">
        <v>37</v>
      </c>
      <c r="B38" s="3">
        <v>141310</v>
      </c>
      <c r="C38" s="2" t="s">
        <v>149</v>
      </c>
      <c r="D38" s="2" t="s">
        <v>75</v>
      </c>
      <c r="E38" s="2" t="s">
        <v>25</v>
      </c>
      <c r="F38" s="2" t="s">
        <v>144</v>
      </c>
      <c r="G38" s="3">
        <v>107728</v>
      </c>
      <c r="H38" s="7" t="s">
        <v>77</v>
      </c>
      <c r="I38" s="2">
        <v>535.71</v>
      </c>
      <c r="J38" s="2">
        <v>880</v>
      </c>
      <c r="K38" s="8">
        <v>790</v>
      </c>
      <c r="L38" s="9">
        <f t="shared" si="0"/>
        <v>0.391238636363636</v>
      </c>
      <c r="M38" s="9">
        <f t="shared" si="1"/>
        <v>0.321886075949367</v>
      </c>
      <c r="N38" s="8">
        <v>3</v>
      </c>
      <c r="O38" s="2"/>
      <c r="P38" s="2">
        <v>80</v>
      </c>
      <c r="Q38" s="2">
        <f t="shared" si="2"/>
        <v>-90</v>
      </c>
      <c r="R38" s="2"/>
      <c r="S38" s="2">
        <v>178</v>
      </c>
      <c r="T38" s="3">
        <v>1</v>
      </c>
      <c r="U38" s="2" t="s">
        <v>28</v>
      </c>
      <c r="V38" s="13">
        <v>44998.5528703704</v>
      </c>
      <c r="W38" s="7" t="s">
        <v>29</v>
      </c>
    </row>
    <row r="39" spans="1:23">
      <c r="A39" s="2">
        <v>38</v>
      </c>
      <c r="B39" s="3">
        <v>101500</v>
      </c>
      <c r="C39" s="2" t="s">
        <v>150</v>
      </c>
      <c r="D39" s="2" t="s">
        <v>151</v>
      </c>
      <c r="E39" s="2" t="s">
        <v>25</v>
      </c>
      <c r="F39" s="2" t="s">
        <v>152</v>
      </c>
      <c r="G39" s="3">
        <v>56</v>
      </c>
      <c r="H39" s="7" t="s">
        <v>153</v>
      </c>
      <c r="I39" s="2">
        <v>10</v>
      </c>
      <c r="J39" s="2">
        <v>24.5</v>
      </c>
      <c r="K39" s="8">
        <v>15</v>
      </c>
      <c r="L39" s="9">
        <f t="shared" si="0"/>
        <v>0.591836734693878</v>
      </c>
      <c r="M39" s="9">
        <f t="shared" si="1"/>
        <v>0.333333333333333</v>
      </c>
      <c r="N39" s="8">
        <v>3</v>
      </c>
      <c r="O39" s="2"/>
      <c r="P39" s="2">
        <v>224</v>
      </c>
      <c r="Q39" s="2">
        <f t="shared" si="2"/>
        <v>-9.5</v>
      </c>
      <c r="R39" s="2"/>
      <c r="S39" s="2">
        <v>254</v>
      </c>
      <c r="T39" s="3">
        <v>2</v>
      </c>
      <c r="U39" s="2" t="s">
        <v>28</v>
      </c>
      <c r="V39" s="13">
        <v>44997.8176967593</v>
      </c>
      <c r="W39" s="7" t="s">
        <v>154</v>
      </c>
    </row>
    <row r="40" spans="1:23">
      <c r="A40" s="2">
        <v>39</v>
      </c>
      <c r="B40" s="3">
        <v>130783</v>
      </c>
      <c r="C40" s="2" t="s">
        <v>155</v>
      </c>
      <c r="D40" s="2" t="s">
        <v>156</v>
      </c>
      <c r="E40" s="2" t="s">
        <v>25</v>
      </c>
      <c r="F40" s="2" t="s">
        <v>157</v>
      </c>
      <c r="G40" s="3">
        <v>112888</v>
      </c>
      <c r="H40" s="7" t="s">
        <v>61</v>
      </c>
      <c r="I40" s="2">
        <v>78</v>
      </c>
      <c r="J40" s="2">
        <v>148</v>
      </c>
      <c r="K40" s="8">
        <v>118</v>
      </c>
      <c r="L40" s="9">
        <f t="shared" si="0"/>
        <v>0.472972972972973</v>
      </c>
      <c r="M40" s="9">
        <f t="shared" si="1"/>
        <v>0.338983050847458</v>
      </c>
      <c r="N40" s="8">
        <v>3</v>
      </c>
      <c r="O40" s="2"/>
      <c r="P40" s="2">
        <v>256</v>
      </c>
      <c r="Q40" s="2">
        <f t="shared" si="2"/>
        <v>-30</v>
      </c>
      <c r="R40" s="2"/>
      <c r="S40" s="2">
        <v>195</v>
      </c>
      <c r="T40" s="3">
        <v>1</v>
      </c>
      <c r="U40" s="2" t="s">
        <v>28</v>
      </c>
      <c r="V40" s="13">
        <v>44999.6392824074</v>
      </c>
      <c r="W40" s="7" t="s">
        <v>29</v>
      </c>
    </row>
    <row r="41" spans="1:23">
      <c r="A41" s="2">
        <v>40</v>
      </c>
      <c r="B41" s="3">
        <v>69172</v>
      </c>
      <c r="C41" s="2" t="s">
        <v>158</v>
      </c>
      <c r="D41" s="2" t="s">
        <v>159</v>
      </c>
      <c r="E41" s="2" t="s">
        <v>25</v>
      </c>
      <c r="F41" s="2" t="s">
        <v>160</v>
      </c>
      <c r="G41" s="3">
        <v>107728</v>
      </c>
      <c r="H41" s="7" t="s">
        <v>77</v>
      </c>
      <c r="I41" s="2">
        <v>18.35</v>
      </c>
      <c r="J41" s="2">
        <v>45.8</v>
      </c>
      <c r="K41" s="8">
        <v>28</v>
      </c>
      <c r="L41" s="9">
        <f t="shared" si="0"/>
        <v>0.599344978165939</v>
      </c>
      <c r="M41" s="9">
        <f t="shared" si="1"/>
        <v>0.344642857142857</v>
      </c>
      <c r="N41" s="8">
        <v>3</v>
      </c>
      <c r="O41" s="2"/>
      <c r="P41" s="2">
        <v>208</v>
      </c>
      <c r="Q41" s="2">
        <f t="shared" si="2"/>
        <v>-17.8</v>
      </c>
      <c r="R41" s="2"/>
      <c r="S41" s="2">
        <v>286</v>
      </c>
      <c r="T41" s="3">
        <v>1</v>
      </c>
      <c r="U41" s="2" t="s">
        <v>28</v>
      </c>
      <c r="V41" s="13">
        <v>44998.5539930556</v>
      </c>
      <c r="W41" s="7" t="s">
        <v>29</v>
      </c>
    </row>
    <row r="42" spans="1:23">
      <c r="A42" s="2">
        <v>41</v>
      </c>
      <c r="B42" s="3">
        <v>58375</v>
      </c>
      <c r="C42" s="2" t="s">
        <v>161</v>
      </c>
      <c r="D42" s="2" t="s">
        <v>162</v>
      </c>
      <c r="E42" s="2" t="s">
        <v>25</v>
      </c>
      <c r="F42" s="2" t="s">
        <v>163</v>
      </c>
      <c r="G42" s="3">
        <v>720</v>
      </c>
      <c r="H42" s="7" t="s">
        <v>164</v>
      </c>
      <c r="I42" s="2">
        <v>12.6</v>
      </c>
      <c r="J42" s="2">
        <v>28</v>
      </c>
      <c r="K42" s="8">
        <v>19.8</v>
      </c>
      <c r="L42" s="9">
        <f t="shared" si="0"/>
        <v>0.55</v>
      </c>
      <c r="M42" s="9">
        <f t="shared" si="1"/>
        <v>0.363636363636364</v>
      </c>
      <c r="N42" s="8">
        <v>3</v>
      </c>
      <c r="O42" s="2">
        <v>27</v>
      </c>
      <c r="P42" s="2">
        <v>3198</v>
      </c>
      <c r="Q42" s="2">
        <f t="shared" si="2"/>
        <v>-8.2</v>
      </c>
      <c r="R42" s="2">
        <f>K42-O42</f>
        <v>-7.2</v>
      </c>
      <c r="S42" s="2">
        <v>2107</v>
      </c>
      <c r="T42" s="3">
        <v>28</v>
      </c>
      <c r="U42" s="2" t="s">
        <v>28</v>
      </c>
      <c r="V42" s="13">
        <v>44998.3908333333</v>
      </c>
      <c r="W42" s="7" t="s">
        <v>29</v>
      </c>
    </row>
    <row r="43" spans="1:23">
      <c r="A43" s="2">
        <v>42</v>
      </c>
      <c r="B43" s="3">
        <v>74166</v>
      </c>
      <c r="C43" s="2" t="s">
        <v>165</v>
      </c>
      <c r="D43" s="2" t="s">
        <v>166</v>
      </c>
      <c r="E43" s="2" t="s">
        <v>25</v>
      </c>
      <c r="F43" s="2" t="s">
        <v>167</v>
      </c>
      <c r="G43" s="3">
        <v>720</v>
      </c>
      <c r="H43" s="7" t="s">
        <v>164</v>
      </c>
      <c r="I43" s="2">
        <v>22</v>
      </c>
      <c r="J43" s="2">
        <v>45</v>
      </c>
      <c r="K43" s="8">
        <v>35</v>
      </c>
      <c r="L43" s="9">
        <f t="shared" si="0"/>
        <v>0.511111111111111</v>
      </c>
      <c r="M43" s="9">
        <f t="shared" si="1"/>
        <v>0.371428571428571</v>
      </c>
      <c r="N43" s="8">
        <v>3</v>
      </c>
      <c r="O43" s="2"/>
      <c r="P43" s="2">
        <v>160</v>
      </c>
      <c r="Q43" s="2">
        <f t="shared" si="2"/>
        <v>-10</v>
      </c>
      <c r="R43" s="2"/>
      <c r="S43" s="2">
        <v>232</v>
      </c>
      <c r="T43" s="3">
        <v>2</v>
      </c>
      <c r="U43" s="2" t="s">
        <v>28</v>
      </c>
      <c r="V43" s="13">
        <v>44998.7369444444</v>
      </c>
      <c r="W43" s="7" t="s">
        <v>29</v>
      </c>
    </row>
    <row r="44" spans="1:23">
      <c r="A44" s="2">
        <v>43</v>
      </c>
      <c r="B44" s="3">
        <v>67694</v>
      </c>
      <c r="C44" s="2" t="s">
        <v>168</v>
      </c>
      <c r="D44" s="2" t="s">
        <v>169</v>
      </c>
      <c r="E44" s="2" t="s">
        <v>25</v>
      </c>
      <c r="F44" s="2" t="s">
        <v>170</v>
      </c>
      <c r="G44" s="3">
        <v>571</v>
      </c>
      <c r="H44" s="7" t="s">
        <v>27</v>
      </c>
      <c r="I44" s="2">
        <v>49.16</v>
      </c>
      <c r="J44" s="2">
        <v>91</v>
      </c>
      <c r="K44" s="8">
        <v>79</v>
      </c>
      <c r="L44" s="9">
        <f t="shared" si="0"/>
        <v>0.45978021978022</v>
      </c>
      <c r="M44" s="9">
        <f t="shared" si="1"/>
        <v>0.377721518987342</v>
      </c>
      <c r="N44" s="8">
        <v>2</v>
      </c>
      <c r="O44" s="2"/>
      <c r="P44" s="2">
        <v>1107</v>
      </c>
      <c r="Q44" s="2">
        <f t="shared" si="2"/>
        <v>-12</v>
      </c>
      <c r="R44" s="2"/>
      <c r="S44" s="2">
        <v>278</v>
      </c>
      <c r="T44" s="3">
        <v>2</v>
      </c>
      <c r="U44" s="2" t="s">
        <v>28</v>
      </c>
      <c r="V44" s="13">
        <v>44997.5100347222</v>
      </c>
      <c r="W44" s="7" t="s">
        <v>29</v>
      </c>
    </row>
    <row r="45" spans="1:23">
      <c r="A45" s="2">
        <v>44</v>
      </c>
      <c r="B45" s="3">
        <v>225749</v>
      </c>
      <c r="C45" s="2" t="s">
        <v>171</v>
      </c>
      <c r="D45" s="2" t="s">
        <v>172</v>
      </c>
      <c r="E45" s="2" t="s">
        <v>25</v>
      </c>
      <c r="F45" s="2" t="s">
        <v>173</v>
      </c>
      <c r="G45" s="3">
        <v>102934</v>
      </c>
      <c r="H45" s="7" t="s">
        <v>65</v>
      </c>
      <c r="I45" s="2">
        <v>16.08</v>
      </c>
      <c r="J45" s="2">
        <v>51.5</v>
      </c>
      <c r="K45" s="8">
        <v>26</v>
      </c>
      <c r="L45" s="9">
        <f t="shared" si="0"/>
        <v>0.687766990291262</v>
      </c>
      <c r="M45" s="9">
        <f t="shared" si="1"/>
        <v>0.381538461538462</v>
      </c>
      <c r="N45" s="8">
        <v>3</v>
      </c>
      <c r="O45" s="2"/>
      <c r="P45" s="2">
        <v>97</v>
      </c>
      <c r="Q45" s="2">
        <f t="shared" si="2"/>
        <v>-25.5</v>
      </c>
      <c r="R45" s="2"/>
      <c r="S45" s="2">
        <v>40</v>
      </c>
      <c r="T45" s="7"/>
      <c r="U45" s="2" t="s">
        <v>28</v>
      </c>
      <c r="V45" s="13">
        <v>44995.6924305556</v>
      </c>
      <c r="W45" s="7" t="s">
        <v>29</v>
      </c>
    </row>
    <row r="46" spans="1:23">
      <c r="A46" s="2">
        <v>45</v>
      </c>
      <c r="B46" s="3">
        <v>130134</v>
      </c>
      <c r="C46" s="2" t="s">
        <v>174</v>
      </c>
      <c r="D46" s="2" t="s">
        <v>175</v>
      </c>
      <c r="E46" s="2" t="s">
        <v>25</v>
      </c>
      <c r="F46" s="2" t="s">
        <v>72</v>
      </c>
      <c r="G46" s="3">
        <v>104533</v>
      </c>
      <c r="H46" s="7" t="s">
        <v>148</v>
      </c>
      <c r="I46" s="2">
        <v>8.2</v>
      </c>
      <c r="J46" s="2">
        <v>16</v>
      </c>
      <c r="K46" s="8">
        <v>13.5</v>
      </c>
      <c r="L46" s="9">
        <f t="shared" si="0"/>
        <v>0.4875</v>
      </c>
      <c r="M46" s="9">
        <f t="shared" si="1"/>
        <v>0.392592592592593</v>
      </c>
      <c r="N46" s="8">
        <v>3</v>
      </c>
      <c r="O46" s="2">
        <v>15.2</v>
      </c>
      <c r="P46" s="2">
        <v>4202</v>
      </c>
      <c r="Q46" s="2">
        <f t="shared" si="2"/>
        <v>-2.5</v>
      </c>
      <c r="R46" s="2">
        <f>K46-O46</f>
        <v>-1.7</v>
      </c>
      <c r="S46" s="2">
        <v>10103</v>
      </c>
      <c r="T46" s="3">
        <v>43</v>
      </c>
      <c r="U46" s="2" t="s">
        <v>28</v>
      </c>
      <c r="V46" s="13">
        <v>44997.476099537</v>
      </c>
      <c r="W46" s="7" t="s">
        <v>29</v>
      </c>
    </row>
    <row r="47" spans="1:23">
      <c r="A47" s="2">
        <v>46</v>
      </c>
      <c r="B47" s="3">
        <v>122671</v>
      </c>
      <c r="C47" s="2" t="s">
        <v>176</v>
      </c>
      <c r="D47" s="2" t="s">
        <v>177</v>
      </c>
      <c r="E47" s="2" t="s">
        <v>59</v>
      </c>
      <c r="F47" s="2" t="s">
        <v>178</v>
      </c>
      <c r="G47" s="3">
        <v>598</v>
      </c>
      <c r="H47" s="7" t="s">
        <v>179</v>
      </c>
      <c r="I47" s="2">
        <v>17</v>
      </c>
      <c r="J47" s="2">
        <v>45</v>
      </c>
      <c r="K47" s="8">
        <v>28.8</v>
      </c>
      <c r="L47" s="9">
        <f t="shared" si="0"/>
        <v>0.622222222222222</v>
      </c>
      <c r="M47" s="9">
        <f t="shared" si="1"/>
        <v>0.409722222222222</v>
      </c>
      <c r="N47" s="8">
        <v>2</v>
      </c>
      <c r="O47" s="2"/>
      <c r="P47" s="2">
        <v>823</v>
      </c>
      <c r="Q47" s="2">
        <f t="shared" si="2"/>
        <v>-16.2</v>
      </c>
      <c r="R47" s="2"/>
      <c r="S47" s="2">
        <v>644</v>
      </c>
      <c r="T47" s="3">
        <v>2</v>
      </c>
      <c r="U47" s="2" t="s">
        <v>28</v>
      </c>
      <c r="V47" s="13">
        <v>44994.8184143519</v>
      </c>
      <c r="W47" s="7" t="s">
        <v>29</v>
      </c>
    </row>
    <row r="48" spans="1:23">
      <c r="A48" s="2">
        <v>47</v>
      </c>
      <c r="B48" s="3">
        <v>41077</v>
      </c>
      <c r="C48" s="2" t="s">
        <v>180</v>
      </c>
      <c r="D48" s="2" t="s">
        <v>181</v>
      </c>
      <c r="E48" s="2" t="s">
        <v>182</v>
      </c>
      <c r="F48" s="2" t="s">
        <v>183</v>
      </c>
      <c r="G48" s="3">
        <v>104533</v>
      </c>
      <c r="H48" s="7" t="s">
        <v>148</v>
      </c>
      <c r="I48" s="2">
        <v>12.9</v>
      </c>
      <c r="J48" s="2">
        <v>29.8</v>
      </c>
      <c r="K48" s="8">
        <v>22</v>
      </c>
      <c r="L48" s="9">
        <f t="shared" si="0"/>
        <v>0.567114093959731</v>
      </c>
      <c r="M48" s="9">
        <f t="shared" si="1"/>
        <v>0.413636363636364</v>
      </c>
      <c r="N48" s="8">
        <v>3</v>
      </c>
      <c r="O48" s="2">
        <v>28</v>
      </c>
      <c r="P48" s="2">
        <v>1610.98</v>
      </c>
      <c r="Q48" s="2">
        <f t="shared" si="2"/>
        <v>-7.8</v>
      </c>
      <c r="R48" s="2">
        <f>K48-O48</f>
        <v>-6</v>
      </c>
      <c r="S48" s="2">
        <v>855</v>
      </c>
      <c r="T48" s="3">
        <v>2</v>
      </c>
      <c r="U48" s="2" t="s">
        <v>28</v>
      </c>
      <c r="V48" s="13">
        <v>44997.477025463</v>
      </c>
      <c r="W48" s="7" t="s">
        <v>29</v>
      </c>
    </row>
    <row r="49" spans="1:23">
      <c r="A49" s="2">
        <v>48</v>
      </c>
      <c r="B49" s="3">
        <v>204585</v>
      </c>
      <c r="C49" s="2" t="s">
        <v>184</v>
      </c>
      <c r="D49" s="2" t="s">
        <v>185</v>
      </c>
      <c r="E49" s="2" t="s">
        <v>25</v>
      </c>
      <c r="F49" s="2" t="s">
        <v>186</v>
      </c>
      <c r="G49" s="3">
        <v>107728</v>
      </c>
      <c r="H49" s="7" t="s">
        <v>77</v>
      </c>
      <c r="I49" s="2">
        <v>65</v>
      </c>
      <c r="J49" s="2">
        <v>148</v>
      </c>
      <c r="K49" s="8">
        <v>118</v>
      </c>
      <c r="L49" s="9">
        <f t="shared" si="0"/>
        <v>0.560810810810811</v>
      </c>
      <c r="M49" s="9">
        <f t="shared" si="1"/>
        <v>0.449152542372881</v>
      </c>
      <c r="N49" s="8">
        <v>3</v>
      </c>
      <c r="O49" s="2"/>
      <c r="P49" s="2">
        <v>433</v>
      </c>
      <c r="Q49" s="2">
        <f t="shared" si="2"/>
        <v>-30</v>
      </c>
      <c r="R49" s="2"/>
      <c r="S49" s="2">
        <v>316</v>
      </c>
      <c r="T49" s="3">
        <v>10</v>
      </c>
      <c r="U49" s="2" t="s">
        <v>28</v>
      </c>
      <c r="V49" s="13">
        <v>44998.5552199074</v>
      </c>
      <c r="W49" s="7" t="s">
        <v>29</v>
      </c>
    </row>
    <row r="50" spans="1:23">
      <c r="A50" s="2">
        <v>49</v>
      </c>
      <c r="B50" s="3">
        <v>168318</v>
      </c>
      <c r="C50" s="2" t="s">
        <v>187</v>
      </c>
      <c r="D50" s="2" t="s">
        <v>188</v>
      </c>
      <c r="E50" s="2" t="s">
        <v>59</v>
      </c>
      <c r="F50" s="2" t="s">
        <v>186</v>
      </c>
      <c r="G50" s="3">
        <v>594</v>
      </c>
      <c r="H50" s="7" t="s">
        <v>189</v>
      </c>
      <c r="I50" s="2">
        <v>41.3</v>
      </c>
      <c r="J50" s="2">
        <v>128</v>
      </c>
      <c r="K50" s="8">
        <v>75</v>
      </c>
      <c r="L50" s="9">
        <f t="shared" si="0"/>
        <v>0.67734375</v>
      </c>
      <c r="M50" s="9">
        <f t="shared" si="1"/>
        <v>0.449333333333333</v>
      </c>
      <c r="N50" s="8">
        <v>3</v>
      </c>
      <c r="O50" s="2"/>
      <c r="P50" s="2">
        <v>719</v>
      </c>
      <c r="Q50" s="2">
        <f t="shared" si="2"/>
        <v>-53</v>
      </c>
      <c r="R50" s="2"/>
      <c r="S50" s="2">
        <v>268</v>
      </c>
      <c r="T50" s="3">
        <v>2</v>
      </c>
      <c r="U50" s="2" t="s">
        <v>28</v>
      </c>
      <c r="V50" s="13">
        <v>44994.565150463</v>
      </c>
      <c r="W50" s="7" t="s">
        <v>29</v>
      </c>
    </row>
    <row r="51" spans="1:23">
      <c r="A51" s="2">
        <v>50</v>
      </c>
      <c r="B51" s="3">
        <v>84174</v>
      </c>
      <c r="C51" s="2" t="s">
        <v>190</v>
      </c>
      <c r="D51" s="2" t="s">
        <v>191</v>
      </c>
      <c r="E51" s="2" t="s">
        <v>25</v>
      </c>
      <c r="F51" s="2" t="s">
        <v>178</v>
      </c>
      <c r="G51" s="3">
        <v>598</v>
      </c>
      <c r="H51" s="7" t="s">
        <v>179</v>
      </c>
      <c r="I51" s="2">
        <v>15.75</v>
      </c>
      <c r="J51" s="2">
        <v>45</v>
      </c>
      <c r="K51" s="8">
        <v>29.8</v>
      </c>
      <c r="L51" s="9">
        <f t="shared" si="0"/>
        <v>0.65</v>
      </c>
      <c r="M51" s="9">
        <f t="shared" si="1"/>
        <v>0.471476510067114</v>
      </c>
      <c r="N51" s="8">
        <v>3</v>
      </c>
      <c r="O51" s="2"/>
      <c r="P51" s="2">
        <v>2589</v>
      </c>
      <c r="Q51" s="2">
        <f t="shared" si="2"/>
        <v>-15.2</v>
      </c>
      <c r="R51" s="2"/>
      <c r="S51" s="2">
        <v>1340</v>
      </c>
      <c r="T51" s="3">
        <v>5</v>
      </c>
      <c r="U51" s="2" t="s">
        <v>28</v>
      </c>
      <c r="V51" s="13">
        <v>44994.8195601852</v>
      </c>
      <c r="W51" s="7" t="s">
        <v>29</v>
      </c>
    </row>
    <row r="52" spans="1:23">
      <c r="A52" s="2">
        <v>51</v>
      </c>
      <c r="B52" s="3">
        <v>178419</v>
      </c>
      <c r="C52" s="2" t="s">
        <v>192</v>
      </c>
      <c r="D52" s="2" t="s">
        <v>193</v>
      </c>
      <c r="E52" s="2" t="s">
        <v>25</v>
      </c>
      <c r="F52" s="2" t="s">
        <v>194</v>
      </c>
      <c r="G52" s="3">
        <v>104533</v>
      </c>
      <c r="H52" s="7" t="s">
        <v>148</v>
      </c>
      <c r="I52" s="2">
        <v>14.78</v>
      </c>
      <c r="J52" s="2">
        <v>45</v>
      </c>
      <c r="K52" s="8">
        <v>28</v>
      </c>
      <c r="L52" s="9">
        <f t="shared" si="0"/>
        <v>0.671555555555556</v>
      </c>
      <c r="M52" s="9">
        <f t="shared" si="1"/>
        <v>0.472142857142857</v>
      </c>
      <c r="N52" s="8">
        <v>3</v>
      </c>
      <c r="O52" s="2"/>
      <c r="P52" s="2">
        <v>79</v>
      </c>
      <c r="Q52" s="2">
        <f t="shared" si="2"/>
        <v>-17</v>
      </c>
      <c r="R52" s="2"/>
      <c r="S52" s="2">
        <v>79</v>
      </c>
      <c r="T52" s="3">
        <v>2</v>
      </c>
      <c r="U52" s="2" t="s">
        <v>28</v>
      </c>
      <c r="V52" s="13">
        <v>44997.4742476852</v>
      </c>
      <c r="W52" s="7" t="s">
        <v>29</v>
      </c>
    </row>
    <row r="53" spans="1:23">
      <c r="A53" s="2">
        <v>52</v>
      </c>
      <c r="B53" s="3">
        <v>213975</v>
      </c>
      <c r="C53" s="2" t="s">
        <v>195</v>
      </c>
      <c r="D53" s="2" t="s">
        <v>196</v>
      </c>
      <c r="E53" s="2" t="s">
        <v>25</v>
      </c>
      <c r="F53" s="2" t="s">
        <v>197</v>
      </c>
      <c r="G53" s="3">
        <v>704</v>
      </c>
      <c r="H53" s="7" t="s">
        <v>81</v>
      </c>
      <c r="I53" s="2">
        <v>7.2</v>
      </c>
      <c r="J53" s="2">
        <v>19.8</v>
      </c>
      <c r="K53" s="8">
        <v>14.8</v>
      </c>
      <c r="L53" s="9">
        <f t="shared" si="0"/>
        <v>0.636363636363636</v>
      </c>
      <c r="M53" s="9">
        <f t="shared" si="1"/>
        <v>0.513513513513513</v>
      </c>
      <c r="N53" s="8">
        <v>2</v>
      </c>
      <c r="O53" s="2"/>
      <c r="P53" s="2">
        <v>2865</v>
      </c>
      <c r="Q53" s="2">
        <f t="shared" si="2"/>
        <v>-5</v>
      </c>
      <c r="R53" s="2"/>
      <c r="S53" s="2">
        <v>4732</v>
      </c>
      <c r="T53" s="3">
        <v>3</v>
      </c>
      <c r="U53" s="2" t="s">
        <v>28</v>
      </c>
      <c r="V53" s="13">
        <v>44998.8505324074</v>
      </c>
      <c r="W53" s="7" t="s">
        <v>29</v>
      </c>
    </row>
    <row r="54" spans="1:23">
      <c r="A54" s="2">
        <v>53</v>
      </c>
      <c r="B54" s="3">
        <v>150626</v>
      </c>
      <c r="C54" s="2" t="s">
        <v>198</v>
      </c>
      <c r="D54" s="2" t="s">
        <v>199</v>
      </c>
      <c r="E54" s="2" t="s">
        <v>25</v>
      </c>
      <c r="F54" s="2" t="s">
        <v>183</v>
      </c>
      <c r="G54" s="3">
        <v>716</v>
      </c>
      <c r="H54" s="7" t="s">
        <v>89</v>
      </c>
      <c r="I54" s="2">
        <v>11</v>
      </c>
      <c r="J54" s="2">
        <v>32</v>
      </c>
      <c r="K54" s="8">
        <v>24</v>
      </c>
      <c r="L54" s="9">
        <f t="shared" si="0"/>
        <v>0.65625</v>
      </c>
      <c r="M54" s="9">
        <f t="shared" si="1"/>
        <v>0.541666666666667</v>
      </c>
      <c r="N54" s="8">
        <v>2</v>
      </c>
      <c r="O54" s="2">
        <v>30.5</v>
      </c>
      <c r="P54" s="2">
        <v>87</v>
      </c>
      <c r="Q54" s="2">
        <f t="shared" si="2"/>
        <v>-8</v>
      </c>
      <c r="R54" s="2">
        <f>K54-O54</f>
        <v>-6.5</v>
      </c>
      <c r="S54" s="2">
        <v>132</v>
      </c>
      <c r="T54" s="3">
        <v>2</v>
      </c>
      <c r="U54" s="2" t="s">
        <v>28</v>
      </c>
      <c r="V54" s="13">
        <v>44996.7401041667</v>
      </c>
      <c r="W54" s="7" t="s">
        <v>29</v>
      </c>
    </row>
    <row r="55" spans="1:23">
      <c r="A55" s="2">
        <v>54</v>
      </c>
      <c r="B55" s="3">
        <v>37050</v>
      </c>
      <c r="C55" s="2" t="s">
        <v>200</v>
      </c>
      <c r="D55" s="2" t="s">
        <v>181</v>
      </c>
      <c r="E55" s="2" t="s">
        <v>182</v>
      </c>
      <c r="F55" s="2" t="s">
        <v>183</v>
      </c>
      <c r="G55" s="3">
        <v>104533</v>
      </c>
      <c r="H55" s="7" t="s">
        <v>148</v>
      </c>
      <c r="I55" s="2">
        <v>10</v>
      </c>
      <c r="J55" s="2">
        <v>29.8</v>
      </c>
      <c r="K55" s="8">
        <v>22</v>
      </c>
      <c r="L55" s="9">
        <f t="shared" si="0"/>
        <v>0.664429530201342</v>
      </c>
      <c r="M55" s="9">
        <f t="shared" si="1"/>
        <v>0.545454545454545</v>
      </c>
      <c r="N55" s="8">
        <v>3</v>
      </c>
      <c r="O55" s="2">
        <v>28</v>
      </c>
      <c r="P55" s="2">
        <v>4070</v>
      </c>
      <c r="Q55" s="2">
        <f t="shared" si="2"/>
        <v>-7.8</v>
      </c>
      <c r="R55" s="2">
        <f>K55-O55</f>
        <v>-6</v>
      </c>
      <c r="S55" s="2">
        <v>2736</v>
      </c>
      <c r="T55" s="3">
        <v>4</v>
      </c>
      <c r="U55" s="2" t="s">
        <v>28</v>
      </c>
      <c r="V55" s="13">
        <v>44997.4764814815</v>
      </c>
      <c r="W55" s="7" t="s">
        <v>29</v>
      </c>
    </row>
    <row r="56" spans="1:23">
      <c r="A56" s="2">
        <v>55</v>
      </c>
      <c r="B56" s="3">
        <v>58880</v>
      </c>
      <c r="C56" s="2" t="s">
        <v>201</v>
      </c>
      <c r="D56" s="2" t="s">
        <v>202</v>
      </c>
      <c r="E56" s="2" t="s">
        <v>182</v>
      </c>
      <c r="F56" s="2" t="s">
        <v>183</v>
      </c>
      <c r="G56" s="3">
        <v>104533</v>
      </c>
      <c r="H56" s="7" t="s">
        <v>148</v>
      </c>
      <c r="I56" s="2">
        <v>10</v>
      </c>
      <c r="J56" s="2">
        <v>29.8</v>
      </c>
      <c r="K56" s="8">
        <v>22</v>
      </c>
      <c r="L56" s="9">
        <f t="shared" si="0"/>
        <v>0.664429530201342</v>
      </c>
      <c r="M56" s="9">
        <f t="shared" si="1"/>
        <v>0.545454545454545</v>
      </c>
      <c r="N56" s="8">
        <v>3</v>
      </c>
      <c r="O56" s="2">
        <v>28</v>
      </c>
      <c r="P56" s="2">
        <v>4187</v>
      </c>
      <c r="Q56" s="2">
        <f t="shared" si="2"/>
        <v>-7.8</v>
      </c>
      <c r="R56" s="2">
        <f>K56-O56</f>
        <v>-6</v>
      </c>
      <c r="S56" s="2">
        <v>4893</v>
      </c>
      <c r="T56" s="3">
        <v>14</v>
      </c>
      <c r="U56" s="2" t="s">
        <v>28</v>
      </c>
      <c r="V56" s="13">
        <v>44997.4749074074</v>
      </c>
      <c r="W56" s="7" t="s">
        <v>29</v>
      </c>
    </row>
    <row r="57" spans="1:23">
      <c r="A57" s="2">
        <v>56</v>
      </c>
      <c r="B57" s="3">
        <v>212082</v>
      </c>
      <c r="C57" s="2" t="s">
        <v>203</v>
      </c>
      <c r="D57" s="2" t="s">
        <v>204</v>
      </c>
      <c r="E57" s="2" t="s">
        <v>25</v>
      </c>
      <c r="F57" s="2" t="s">
        <v>205</v>
      </c>
      <c r="G57" s="3">
        <v>571</v>
      </c>
      <c r="H57" s="7" t="s">
        <v>27</v>
      </c>
      <c r="I57" s="2">
        <v>16.79</v>
      </c>
      <c r="J57" s="2">
        <v>56.59</v>
      </c>
      <c r="K57" s="8">
        <v>49</v>
      </c>
      <c r="L57" s="9">
        <f t="shared" si="0"/>
        <v>0.70330447075455</v>
      </c>
      <c r="M57" s="9">
        <f t="shared" si="1"/>
        <v>0.65734693877551</v>
      </c>
      <c r="N57" s="8">
        <v>3</v>
      </c>
      <c r="O57" s="2"/>
      <c r="P57" s="2">
        <v>753</v>
      </c>
      <c r="Q57" s="2">
        <f t="shared" si="2"/>
        <v>-7.59</v>
      </c>
      <c r="R57" s="2"/>
      <c r="S57" s="2">
        <v>285</v>
      </c>
      <c r="T57" s="3">
        <v>1</v>
      </c>
      <c r="U57" s="2" t="s">
        <v>28</v>
      </c>
      <c r="V57" s="13">
        <v>44997.5286111111</v>
      </c>
      <c r="W57" s="7" t="s">
        <v>29</v>
      </c>
    </row>
    <row r="58" spans="1:23">
      <c r="A58" s="2">
        <v>57</v>
      </c>
      <c r="B58" s="3">
        <v>64783</v>
      </c>
      <c r="C58" s="2" t="s">
        <v>206</v>
      </c>
      <c r="D58" s="2" t="s">
        <v>207</v>
      </c>
      <c r="E58" s="2" t="s">
        <v>25</v>
      </c>
      <c r="F58" s="2" t="s">
        <v>208</v>
      </c>
      <c r="G58" s="3">
        <v>571</v>
      </c>
      <c r="H58" s="7" t="s">
        <v>27</v>
      </c>
      <c r="I58" s="2">
        <v>8</v>
      </c>
      <c r="J58" s="2">
        <v>31.8</v>
      </c>
      <c r="K58" s="8">
        <v>25</v>
      </c>
      <c r="L58" s="9">
        <f t="shared" si="0"/>
        <v>0.748427672955975</v>
      </c>
      <c r="M58" s="9">
        <f t="shared" si="1"/>
        <v>0.68</v>
      </c>
      <c r="N58" s="8">
        <v>3</v>
      </c>
      <c r="O58" s="2">
        <v>29.8</v>
      </c>
      <c r="P58" s="2">
        <v>337</v>
      </c>
      <c r="Q58" s="2">
        <f t="shared" si="2"/>
        <v>-6.8</v>
      </c>
      <c r="R58" s="2">
        <f>K58-O58</f>
        <v>-4.8</v>
      </c>
      <c r="S58" s="2">
        <v>323</v>
      </c>
      <c r="T58" s="3">
        <v>8</v>
      </c>
      <c r="U58" s="2" t="s">
        <v>28</v>
      </c>
      <c r="V58" s="13">
        <v>44994.7378356481</v>
      </c>
      <c r="W58" s="7" t="s">
        <v>29</v>
      </c>
    </row>
  </sheetData>
  <autoFilter ref="A1:W58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opLeftCell="C1" workbookViewId="0">
      <selection activeCell="AA12" sqref="AA12"/>
    </sheetView>
  </sheetViews>
  <sheetFormatPr defaultColWidth="9" defaultRowHeight="13.5" outlineLevelRow="7"/>
  <cols>
    <col min="1" max="1" width="3.5" customWidth="1"/>
  </cols>
  <sheetData>
    <row r="1" ht="24" spans="1:26">
      <c r="A1" s="1" t="s">
        <v>0</v>
      </c>
      <c r="B1" s="1" t="s">
        <v>209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4" t="s">
        <v>7</v>
      </c>
      <c r="J1" s="1" t="s">
        <v>8</v>
      </c>
      <c r="K1" s="1" t="s">
        <v>9</v>
      </c>
      <c r="L1" s="5" t="s">
        <v>10</v>
      </c>
      <c r="M1" s="1" t="s">
        <v>210</v>
      </c>
      <c r="N1" s="5"/>
      <c r="O1" s="6" t="s">
        <v>11</v>
      </c>
      <c r="P1" s="6" t="s">
        <v>12</v>
      </c>
      <c r="Q1" s="10" t="s">
        <v>13</v>
      </c>
      <c r="R1" s="1" t="s">
        <v>14</v>
      </c>
      <c r="S1" s="1" t="s">
        <v>15</v>
      </c>
      <c r="T1" s="11" t="s">
        <v>16</v>
      </c>
      <c r="U1" s="11" t="s">
        <v>17</v>
      </c>
      <c r="V1" s="1" t="s">
        <v>18</v>
      </c>
      <c r="W1" s="1" t="s">
        <v>19</v>
      </c>
      <c r="X1" s="1" t="s">
        <v>20</v>
      </c>
      <c r="Y1" s="12" t="s">
        <v>21</v>
      </c>
      <c r="Z1" s="1" t="s">
        <v>22</v>
      </c>
    </row>
    <row r="2" spans="1:26">
      <c r="A2" s="2"/>
      <c r="B2" s="2" t="s">
        <v>211</v>
      </c>
      <c r="C2" s="3">
        <v>117446</v>
      </c>
      <c r="D2" s="2" t="s">
        <v>212</v>
      </c>
      <c r="E2" s="2" t="s">
        <v>213</v>
      </c>
      <c r="F2" s="2" t="s">
        <v>25</v>
      </c>
      <c r="G2" s="2" t="s">
        <v>214</v>
      </c>
      <c r="H2" s="3">
        <v>108656</v>
      </c>
      <c r="I2" s="7" t="s">
        <v>115</v>
      </c>
      <c r="J2" s="2">
        <v>69.38</v>
      </c>
      <c r="K2" s="2">
        <v>88.5</v>
      </c>
      <c r="L2" s="8">
        <v>79</v>
      </c>
      <c r="M2" s="2"/>
      <c r="N2" s="7" t="s">
        <v>215</v>
      </c>
      <c r="O2" s="2"/>
      <c r="P2" s="2"/>
      <c r="Q2" s="8">
        <v>3</v>
      </c>
      <c r="R2" s="2">
        <v>0</v>
      </c>
      <c r="S2" s="2">
        <v>202</v>
      </c>
      <c r="T2" s="2"/>
      <c r="U2" s="2"/>
      <c r="V2" s="2">
        <v>251</v>
      </c>
      <c r="W2" s="3">
        <v>5</v>
      </c>
      <c r="X2" s="2" t="s">
        <v>28</v>
      </c>
      <c r="Y2" s="13">
        <v>44995.4658449074</v>
      </c>
      <c r="Z2" s="7" t="s">
        <v>216</v>
      </c>
    </row>
    <row r="3" spans="1:26">
      <c r="A3" s="2"/>
      <c r="B3" s="2" t="s">
        <v>217</v>
      </c>
      <c r="C3" s="3">
        <v>67694</v>
      </c>
      <c r="D3" s="2" t="s">
        <v>168</v>
      </c>
      <c r="E3" s="2" t="s">
        <v>169</v>
      </c>
      <c r="F3" s="2" t="s">
        <v>25</v>
      </c>
      <c r="G3" s="2" t="s">
        <v>170</v>
      </c>
      <c r="H3" s="3">
        <v>598</v>
      </c>
      <c r="I3" s="7" t="s">
        <v>179</v>
      </c>
      <c r="J3" s="2">
        <v>49.16</v>
      </c>
      <c r="K3" s="2">
        <v>91</v>
      </c>
      <c r="L3" s="8">
        <v>55</v>
      </c>
      <c r="M3" s="2"/>
      <c r="N3" s="7" t="s">
        <v>218</v>
      </c>
      <c r="O3" s="2"/>
      <c r="P3" s="2"/>
      <c r="Q3" s="8">
        <v>2</v>
      </c>
      <c r="R3" s="2">
        <v>0</v>
      </c>
      <c r="S3" s="2">
        <v>1107</v>
      </c>
      <c r="T3" s="2"/>
      <c r="U3" s="2"/>
      <c r="V3" s="2">
        <v>278</v>
      </c>
      <c r="W3" s="3">
        <v>2</v>
      </c>
      <c r="X3" s="2" t="s">
        <v>28</v>
      </c>
      <c r="Y3" s="13">
        <v>44998.3891435185</v>
      </c>
      <c r="Z3" s="7" t="s">
        <v>216</v>
      </c>
    </row>
    <row r="4" spans="1:26">
      <c r="A4" s="2"/>
      <c r="B4" s="2" t="s">
        <v>219</v>
      </c>
      <c r="C4" s="3">
        <v>93822</v>
      </c>
      <c r="D4" s="2" t="s">
        <v>220</v>
      </c>
      <c r="E4" s="2" t="s">
        <v>221</v>
      </c>
      <c r="F4" s="2" t="s">
        <v>25</v>
      </c>
      <c r="G4" s="2" t="s">
        <v>222</v>
      </c>
      <c r="H4" s="3">
        <v>111219</v>
      </c>
      <c r="I4" s="7" t="s">
        <v>85</v>
      </c>
      <c r="J4" s="2">
        <v>194.3</v>
      </c>
      <c r="K4" s="2">
        <v>258</v>
      </c>
      <c r="L4" s="8">
        <v>240</v>
      </c>
      <c r="M4" s="2"/>
      <c r="N4" s="7" t="s">
        <v>215</v>
      </c>
      <c r="O4" s="2"/>
      <c r="P4" s="2"/>
      <c r="Q4" s="8">
        <v>3</v>
      </c>
      <c r="R4" s="2">
        <v>0</v>
      </c>
      <c r="S4" s="2">
        <v>345</v>
      </c>
      <c r="T4" s="2"/>
      <c r="U4" s="2"/>
      <c r="V4" s="2">
        <v>167</v>
      </c>
      <c r="W4" s="3">
        <v>2</v>
      </c>
      <c r="X4" s="2" t="s">
        <v>28</v>
      </c>
      <c r="Y4" s="13">
        <v>44994.7525462963</v>
      </c>
      <c r="Z4" s="7" t="s">
        <v>216</v>
      </c>
    </row>
    <row r="5" spans="1:26">
      <c r="A5" s="2"/>
      <c r="B5" s="2" t="s">
        <v>223</v>
      </c>
      <c r="C5" s="3">
        <v>113344</v>
      </c>
      <c r="D5" s="2" t="s">
        <v>224</v>
      </c>
      <c r="E5" s="2" t="s">
        <v>225</v>
      </c>
      <c r="F5" s="2" t="s">
        <v>25</v>
      </c>
      <c r="G5" s="2" t="s">
        <v>226</v>
      </c>
      <c r="H5" s="3">
        <v>106485</v>
      </c>
      <c r="I5" s="7" t="s">
        <v>227</v>
      </c>
      <c r="J5" s="2">
        <v>93.024</v>
      </c>
      <c r="K5" s="2">
        <v>159</v>
      </c>
      <c r="L5" s="8">
        <v>98</v>
      </c>
      <c r="M5" s="2"/>
      <c r="N5" s="7" t="s">
        <v>228</v>
      </c>
      <c r="O5" s="2"/>
      <c r="P5" s="2"/>
      <c r="Q5" s="8">
        <v>2</v>
      </c>
      <c r="R5" s="2">
        <v>0</v>
      </c>
      <c r="S5" s="2">
        <v>137</v>
      </c>
      <c r="T5" s="2"/>
      <c r="U5" s="2"/>
      <c r="V5" s="2">
        <v>257</v>
      </c>
      <c r="W5" s="3">
        <v>1</v>
      </c>
      <c r="X5" s="2" t="s">
        <v>28</v>
      </c>
      <c r="Y5" s="13">
        <v>44999.4619791667</v>
      </c>
      <c r="Z5" s="7" t="s">
        <v>216</v>
      </c>
    </row>
    <row r="6" spans="1:26">
      <c r="A6" s="2"/>
      <c r="B6" s="2" t="s">
        <v>229</v>
      </c>
      <c r="C6" s="3">
        <v>179394</v>
      </c>
      <c r="D6" s="2" t="s">
        <v>230</v>
      </c>
      <c r="E6" s="2" t="s">
        <v>231</v>
      </c>
      <c r="F6" s="2" t="s">
        <v>25</v>
      </c>
      <c r="G6" s="2" t="s">
        <v>232</v>
      </c>
      <c r="H6" s="3">
        <v>112888</v>
      </c>
      <c r="I6" s="7" t="s">
        <v>61</v>
      </c>
      <c r="J6" s="2">
        <v>201.5</v>
      </c>
      <c r="K6" s="2">
        <v>269</v>
      </c>
      <c r="L6" s="8">
        <v>235</v>
      </c>
      <c r="M6" s="2"/>
      <c r="N6" s="7" t="s">
        <v>233</v>
      </c>
      <c r="O6" s="2"/>
      <c r="P6" s="2"/>
      <c r="Q6" s="8">
        <v>2</v>
      </c>
      <c r="R6" s="2">
        <v>0</v>
      </c>
      <c r="S6" s="2">
        <v>83</v>
      </c>
      <c r="T6" s="2"/>
      <c r="U6" s="2"/>
      <c r="V6" s="2">
        <v>90</v>
      </c>
      <c r="W6" s="7"/>
      <c r="X6" s="2" t="s">
        <v>28</v>
      </c>
      <c r="Y6" s="13">
        <v>44997.7622916667</v>
      </c>
      <c r="Z6" s="7" t="s">
        <v>216</v>
      </c>
    </row>
    <row r="7" spans="1:26">
      <c r="A7" s="2"/>
      <c r="B7" s="2" t="str">
        <f>H7&amp;C7</f>
        <v>112888139200</v>
      </c>
      <c r="C7" s="3">
        <v>139200</v>
      </c>
      <c r="D7" s="2" t="s">
        <v>234</v>
      </c>
      <c r="E7" s="2" t="s">
        <v>235</v>
      </c>
      <c r="F7" s="2" t="s">
        <v>25</v>
      </c>
      <c r="G7" s="2" t="s">
        <v>102</v>
      </c>
      <c r="H7" s="3">
        <v>112888</v>
      </c>
      <c r="I7" s="7" t="s">
        <v>61</v>
      </c>
      <c r="J7" s="2">
        <v>87.44</v>
      </c>
      <c r="K7" s="2">
        <v>120</v>
      </c>
      <c r="L7" s="8">
        <v>109</v>
      </c>
      <c r="M7" s="2"/>
      <c r="N7" s="7" t="s">
        <v>233</v>
      </c>
      <c r="O7" s="9">
        <f>(K7-J7)/K7</f>
        <v>0.271333333333333</v>
      </c>
      <c r="P7" s="9">
        <f>(L7-J7)/L7</f>
        <v>0.197798165137615</v>
      </c>
      <c r="Q7" s="8">
        <v>5</v>
      </c>
      <c r="R7" s="2">
        <v>109</v>
      </c>
      <c r="S7" s="2">
        <v>1428</v>
      </c>
      <c r="T7" s="2">
        <f>L7-K7</f>
        <v>-11</v>
      </c>
      <c r="U7" s="2">
        <f>L7-R7</f>
        <v>0</v>
      </c>
      <c r="V7" s="2">
        <v>480</v>
      </c>
      <c r="W7" s="3">
        <v>2</v>
      </c>
      <c r="X7" s="2" t="s">
        <v>28</v>
      </c>
      <c r="Y7" s="13">
        <v>44999.6402083333</v>
      </c>
      <c r="Z7" s="7" t="s">
        <v>236</v>
      </c>
    </row>
    <row r="8" spans="1:26">
      <c r="A8" s="2"/>
      <c r="B8" s="2" t="str">
        <f>H8&amp;C8</f>
        <v>513173047</v>
      </c>
      <c r="C8" s="3">
        <v>173047</v>
      </c>
      <c r="D8" s="2" t="s">
        <v>237</v>
      </c>
      <c r="E8" s="2" t="s">
        <v>238</v>
      </c>
      <c r="F8" s="2" t="s">
        <v>25</v>
      </c>
      <c r="G8" s="2" t="s">
        <v>239</v>
      </c>
      <c r="H8" s="3">
        <v>513</v>
      </c>
      <c r="I8" s="7" t="s">
        <v>53</v>
      </c>
      <c r="J8" s="2">
        <v>68.6</v>
      </c>
      <c r="K8" s="2">
        <v>114</v>
      </c>
      <c r="L8" s="8">
        <v>81</v>
      </c>
      <c r="M8" s="2"/>
      <c r="N8" s="7" t="s">
        <v>240</v>
      </c>
      <c r="O8" s="9">
        <f>(K8-J8)/K8</f>
        <v>0.398245614035088</v>
      </c>
      <c r="P8" s="9">
        <f>(L8-J8)/L8</f>
        <v>0.153086419753086</v>
      </c>
      <c r="Q8" s="8">
        <v>3</v>
      </c>
      <c r="R8" s="2">
        <v>0</v>
      </c>
      <c r="S8" s="2">
        <v>1429</v>
      </c>
      <c r="T8" s="2">
        <f>L8-K8</f>
        <v>-33</v>
      </c>
      <c r="U8" s="2">
        <f>L8-R8</f>
        <v>81</v>
      </c>
      <c r="V8" s="2">
        <v>3</v>
      </c>
      <c r="W8" s="7"/>
      <c r="X8" s="2" t="s">
        <v>28</v>
      </c>
      <c r="Y8" s="13">
        <v>44999.7516319444</v>
      </c>
      <c r="Z8" s="7" t="s">
        <v>241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2023-03-15T01:51:00Z</dcterms:created>
  <dcterms:modified xsi:type="dcterms:W3CDTF">2023-03-16T09:42:30Z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67D7CCB7F26D4D3591D97E047A7884AD</vt:lpwstr>
  </property>
  <property fmtid="{D5CDD505-2E9C-101B-9397-08002B2CF9AE}" pid="3" name="KSOProductBuildVer">
    <vt:lpwstr>2052-11.1.0.12970</vt:lpwstr>
  </property>
</Properties>
</file>