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Sheet1!$A$1:$O$142</definedName>
  </definedNames>
  <calcPr calcId="144525"/>
</workbook>
</file>

<file path=xl/sharedStrings.xml><?xml version="1.0" encoding="utf-8"?>
<sst xmlns="http://schemas.openxmlformats.org/spreadsheetml/2006/main" count="435" uniqueCount="171">
  <si>
    <t>序号</t>
  </si>
  <si>
    <t>门店ID</t>
  </si>
  <si>
    <t>门店名称</t>
  </si>
  <si>
    <t>片区名称</t>
  </si>
  <si>
    <t>门店  类型</t>
  </si>
  <si>
    <t>分组</t>
  </si>
  <si>
    <t>预售pk金</t>
  </si>
  <si>
    <t>10月20日  PK预售     总任务</t>
  </si>
  <si>
    <t>预售日均任务9.25-10.19</t>
  </si>
  <si>
    <t>2023年              10.20-11.11            双11任务</t>
  </si>
  <si>
    <t>10.20-11.11              销售总额</t>
  </si>
  <si>
    <t>总差额</t>
  </si>
  <si>
    <t>日均差额销售</t>
  </si>
  <si>
    <t>10月20日PK奖励</t>
  </si>
  <si>
    <t>10月20日已退PK金</t>
  </si>
  <si>
    <t>四川太极光华药店</t>
  </si>
  <si>
    <t>西门一片</t>
  </si>
  <si>
    <t>A2</t>
  </si>
  <si>
    <t>四川太极锦江区梨花街药店</t>
  </si>
  <si>
    <t>旗舰片区</t>
  </si>
  <si>
    <t>A3</t>
  </si>
  <si>
    <t>四川太极光华村街药店</t>
  </si>
  <si>
    <t>四川太极浆洗街药店</t>
  </si>
  <si>
    <t>四川太极旗舰店</t>
  </si>
  <si>
    <t>T</t>
  </si>
  <si>
    <t>四川太极高新区大源北街药店</t>
  </si>
  <si>
    <t>东南片区</t>
  </si>
  <si>
    <t>B2</t>
  </si>
  <si>
    <t>四川太极成都高新区成汉南路药店</t>
  </si>
  <si>
    <t>四川太极青羊区蜀辉路药店</t>
  </si>
  <si>
    <t>西门二片</t>
  </si>
  <si>
    <t>四川太极成华区华油路药店</t>
  </si>
  <si>
    <t>C1</t>
  </si>
  <si>
    <t>四川太极成华区二环路北四段药店（汇融名城）</t>
  </si>
  <si>
    <t>四川太极金牛区交大路第三药店</t>
  </si>
  <si>
    <t>B1</t>
  </si>
  <si>
    <t>四川太极清江东路药店</t>
  </si>
  <si>
    <t>四川太极成华区万科路药店</t>
  </si>
  <si>
    <t>四川太极五津西路药店</t>
  </si>
  <si>
    <t>新津片</t>
  </si>
  <si>
    <t>四川太极武侯区顺和街店</t>
  </si>
  <si>
    <t>四川太极青羊区青龙街药店</t>
  </si>
  <si>
    <t>A1</t>
  </si>
  <si>
    <t>四川太极金牛区花照壁药店</t>
  </si>
  <si>
    <t>四川太极新津县五津镇五津西路二药房</t>
  </si>
  <si>
    <t>四川太极金牛区蜀汉路药店</t>
  </si>
  <si>
    <t>四川太极新都区新都街道万和北路药店</t>
  </si>
  <si>
    <t>四川太极通盈街药店</t>
  </si>
  <si>
    <t>四川太极成华区羊子山西路药店（兴元华盛）</t>
  </si>
  <si>
    <t>四川太极新津邓双镇岷江店</t>
  </si>
  <si>
    <t>四川太极成华区西林一街药店</t>
  </si>
  <si>
    <t>四川太极大药房连锁有限公司武侯区聚萃街药店</t>
  </si>
  <si>
    <t>C2</t>
  </si>
  <si>
    <t>四川太极成华杉板桥南一路店</t>
  </si>
  <si>
    <t>四川太极郫县郫筒镇一环路东南段药店</t>
  </si>
  <si>
    <t>四川太极武侯区科华街药店</t>
  </si>
  <si>
    <t>四川太极崇州市崇阳镇永康东路药店</t>
  </si>
  <si>
    <t>崇州片</t>
  </si>
  <si>
    <t>四川太极怀远店</t>
  </si>
  <si>
    <t>四川太极温江区公平街道江安路药店</t>
  </si>
  <si>
    <t>四川太极都江堰幸福镇翔凤路药店</t>
  </si>
  <si>
    <t>城郊一片</t>
  </si>
  <si>
    <t>四川太极武侯区科华北路药店</t>
  </si>
  <si>
    <t>四川太极高新区泰和二街药店</t>
  </si>
  <si>
    <t>四川太极武侯区大悦路药店</t>
  </si>
  <si>
    <t>四川太极邛崃中心药店</t>
  </si>
  <si>
    <t>四川太极成华区华泰路二药店</t>
  </si>
  <si>
    <t>四川太极温江店</t>
  </si>
  <si>
    <t>四川太极双林路药店</t>
  </si>
  <si>
    <t>四川太极新都区新繁镇繁江北路药店</t>
  </si>
  <si>
    <t>四川太极锦江区观音桥街药店</t>
  </si>
  <si>
    <t>四川太极高新区紫薇东路药店</t>
  </si>
  <si>
    <t>四川太极大邑县晋原镇内蒙古大道桃源药店</t>
  </si>
  <si>
    <t>四川太极武侯区丝竹路药店</t>
  </si>
  <si>
    <t>四川太极青羊区光华北五路药店</t>
  </si>
  <si>
    <t>四川太极成华区东昌路一药店</t>
  </si>
  <si>
    <t>四川太极武侯区长寿路药店</t>
  </si>
  <si>
    <t>四川太极新都区马超东路店</t>
  </si>
  <si>
    <t>四川太极都江堰奎光路中段药店</t>
  </si>
  <si>
    <t>四川太极高新区锦城大道药店</t>
  </si>
  <si>
    <t>四川太极锦江区榕声路店</t>
  </si>
  <si>
    <t>四川太极金牛区金沙路药店</t>
  </si>
  <si>
    <t>四川太极成华区万宇路药店</t>
  </si>
  <si>
    <t>四川太极青羊区贝森北路药店</t>
  </si>
  <si>
    <t>四川太极都江堰聚源镇药店</t>
  </si>
  <si>
    <t>四川太极金带街药店</t>
  </si>
  <si>
    <t>四川太极都江堰市永丰街道宝莲路药店</t>
  </si>
  <si>
    <t>四川太极武侯区佳灵路药店</t>
  </si>
  <si>
    <t>四川太极青羊区童子街药店</t>
  </si>
  <si>
    <t>四川太极都江堰景中路店</t>
  </si>
  <si>
    <t>四川太极都江堰市蒲阳路药店</t>
  </si>
  <si>
    <t>四川太极金牛区银河北街药店</t>
  </si>
  <si>
    <t>四川太极都江堰药店</t>
  </si>
  <si>
    <t>四川太极锦江区宏济中路药店</t>
  </si>
  <si>
    <t>四川太极青羊区光华西一路药店</t>
  </si>
  <si>
    <t>四川太极武侯区倪家桥路药店</t>
  </si>
  <si>
    <t>四川太极大邑县晋原镇通达东路五段药店</t>
  </si>
  <si>
    <t>四川太极大邑县沙渠镇方圆路药店</t>
  </si>
  <si>
    <t>四川太极高新区新下街药店</t>
  </si>
  <si>
    <t>四川太极高新区剑南大道药店</t>
  </si>
  <si>
    <t>四川太极大邑县晋原镇子龙路店</t>
  </si>
  <si>
    <t>四川太极土龙路药店</t>
  </si>
  <si>
    <t>四川太极成华区崔家店路药店</t>
  </si>
  <si>
    <t>四川太极新津县五津镇武阳西路药店</t>
  </si>
  <si>
    <t>四川太极枣子巷药店</t>
  </si>
  <si>
    <t>四川太极邛崃市文君街道杏林路药店</t>
  </si>
  <si>
    <t>四川太极成华区金马河路药店</t>
  </si>
  <si>
    <t>四川太极锦江区水杉街药店</t>
  </si>
  <si>
    <t>四川太极双流区东升街道三强西路药店</t>
  </si>
  <si>
    <t>四川太极成都高新区元华二巷药店</t>
  </si>
  <si>
    <t>四川太极锦江区劼人路药店</t>
  </si>
  <si>
    <t>四川太极邛崃市临邛镇洪川小区药店</t>
  </si>
  <si>
    <t>四川太极新乐中街药店</t>
  </si>
  <si>
    <t>四川太极西部店</t>
  </si>
  <si>
    <t>四川太极郫县郫筒镇东大街药店</t>
  </si>
  <si>
    <t>四川太极锦江区柳翠路药店</t>
  </si>
  <si>
    <t>四川太极邛崃市临邛镇翠荫街药店</t>
  </si>
  <si>
    <t>四川太极高新区中和大道药店</t>
  </si>
  <si>
    <t>四川太极成华区华泰路药店</t>
  </si>
  <si>
    <t>四川太极锦江区静沙南路药店</t>
  </si>
  <si>
    <t>四川太极武侯区逸都路药店</t>
  </si>
  <si>
    <t>四川太极新园大道药店</t>
  </si>
  <si>
    <t>四川太极都江堰市蒲阳镇堰问道西路药店</t>
  </si>
  <si>
    <t>四川太极彭州市致和镇南三环路药店</t>
  </si>
  <si>
    <t>四川太极成华区华康路药店</t>
  </si>
  <si>
    <t>四川太极金丝街药店</t>
  </si>
  <si>
    <t>四川太极青羊区经一路药店</t>
  </si>
  <si>
    <t>四川太极大邑县安仁镇千禧街药店</t>
  </si>
  <si>
    <t>四川太极兴义镇万兴路药店</t>
  </si>
  <si>
    <t>四川太极成华区培华东路药店</t>
  </si>
  <si>
    <t>四川太极崇州市崇阳镇蜀州中路药店</t>
  </si>
  <si>
    <t>四川太极大邑县晋原镇东街药店</t>
  </si>
  <si>
    <t>四川太极金牛区银沙路药店</t>
  </si>
  <si>
    <t>四川太极大邑县晋源镇东壕沟段药店</t>
  </si>
  <si>
    <t>四川太极武侯区双楠路药店</t>
  </si>
  <si>
    <t>四川太极崇州市崇阳镇尚贤坊街药店</t>
  </si>
  <si>
    <t>四川太极高新区天顺路药店</t>
  </si>
  <si>
    <t>四川太极金牛区沙湾东一路药店</t>
  </si>
  <si>
    <t>四川太极金牛区五福桥东路药店</t>
  </si>
  <si>
    <t>四川太极新都区斑竹园街道医贸大道药店</t>
  </si>
  <si>
    <t>四川太极三江店</t>
  </si>
  <si>
    <t>四川太极大邑县晋原镇潘家街药店</t>
  </si>
  <si>
    <t>四川太极大邑县晋原镇北街药店</t>
  </si>
  <si>
    <t>四川太极青羊区蜀鑫路药店</t>
  </si>
  <si>
    <t>四川太极武侯区大华街药店</t>
  </si>
  <si>
    <t>四川太极青羊区蜀源路药店</t>
  </si>
  <si>
    <t>四川太极成华区驷马桥三路药店</t>
  </si>
  <si>
    <t>四川太极大邑县青霞街道元通路南段药店</t>
  </si>
  <si>
    <t>四川太极青羊区金祥路药店</t>
  </si>
  <si>
    <t>四川太极双流县西航港街道锦华路一段药店</t>
  </si>
  <si>
    <t>四川太极成都高新区尚锦路药店</t>
  </si>
  <si>
    <t>四川太极青羊区大石西路药店</t>
  </si>
  <si>
    <t>四川太极红星店</t>
  </si>
  <si>
    <t>四川太极成华区水碾河路药店</t>
  </si>
  <si>
    <t>四川太极郫都区红光街道红高东路药店</t>
  </si>
  <si>
    <t>四川太极高新区中和公济桥路药店</t>
  </si>
  <si>
    <t>四川太极大邑县新场镇文昌街药店</t>
  </si>
  <si>
    <t xml:space="preserve">四川太极成都高新区泰和二街二药店 </t>
  </si>
  <si>
    <t>四川太极大邑晋原街道金巷西街药店</t>
  </si>
  <si>
    <t>四川太极金牛区黄苑东街药店</t>
  </si>
  <si>
    <t>四川太极大邑县观音阁街西段店</t>
  </si>
  <si>
    <t>四川太极邛崃市文君街道凤凰大道药店</t>
  </si>
  <si>
    <t>四川太极大邑县晋原街道蜀望路药店</t>
  </si>
  <si>
    <t>四川太极大邑县晋原街道南街药店</t>
  </si>
  <si>
    <t>四川太极邛崃市羊安镇永康大道药店</t>
  </si>
  <si>
    <t>雅安市太极智慧云医药科技有限公司</t>
  </si>
  <si>
    <t>四川太极金牛区花照壁中横街药店</t>
  </si>
  <si>
    <t>四川太极武侯区高攀西巷药店</t>
  </si>
  <si>
    <t>新店</t>
  </si>
  <si>
    <t>四川太极沙河源药店</t>
  </si>
  <si>
    <t>四川太极崇州中心店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</si>
</sst>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2"/>
  <sheetViews>
    <sheetView tabSelected="1" workbookViewId="0">
      <selection activeCell="A1" sqref="$A1:$XFD1048576"/>
    </sheetView>
  </sheetViews>
  <sheetFormatPr defaultColWidth="9" defaultRowHeight="13.5"/>
  <cols>
    <col min="1" max="1" width="5.875" style="1" customWidth="1"/>
    <col min="2" max="2" width="10.5" style="2" customWidth="1"/>
    <col min="3" max="3" width="42.375" style="3" customWidth="1"/>
    <col min="4" max="4" width="10.25" style="2" customWidth="1"/>
    <col min="5" max="5" width="6.75" style="2" customWidth="1"/>
    <col min="6" max="6" width="6.75" style="4" customWidth="1"/>
    <col min="7" max="7" width="9.625" style="4" customWidth="1"/>
    <col min="8" max="8" width="12.5" style="5" customWidth="1"/>
    <col min="9" max="9" width="15.125" style="6" customWidth="1"/>
    <col min="10" max="10" width="16.125" style="6" customWidth="1"/>
    <col min="11" max="11" width="14.625" style="7" customWidth="1"/>
    <col min="12" max="13" width="13.75" style="8"/>
    <col min="14" max="14" width="9.75" style="4" customWidth="1"/>
    <col min="15" max="15" width="9.875" style="4" customWidth="1"/>
  </cols>
  <sheetData>
    <row r="1" ht="40.5" spans="1:15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11" t="s">
        <v>5</v>
      </c>
      <c r="G1" s="11" t="s">
        <v>6</v>
      </c>
      <c r="H1" s="12" t="s">
        <v>7</v>
      </c>
      <c r="I1" s="33" t="s">
        <v>8</v>
      </c>
      <c r="J1" s="33" t="s">
        <v>9</v>
      </c>
      <c r="K1" s="34" t="s">
        <v>10</v>
      </c>
      <c r="L1" s="35" t="s">
        <v>11</v>
      </c>
      <c r="M1" s="35" t="s">
        <v>12</v>
      </c>
      <c r="N1" s="36" t="s">
        <v>13</v>
      </c>
      <c r="O1" s="36" t="s">
        <v>14</v>
      </c>
    </row>
    <row r="2" spans="1:15">
      <c r="A2" s="13">
        <v>1</v>
      </c>
      <c r="B2" s="13">
        <v>343</v>
      </c>
      <c r="C2" s="14" t="s">
        <v>15</v>
      </c>
      <c r="D2" s="13" t="s">
        <v>16</v>
      </c>
      <c r="E2" s="13" t="s">
        <v>17</v>
      </c>
      <c r="F2" s="15">
        <v>1</v>
      </c>
      <c r="G2" s="15">
        <v>300</v>
      </c>
      <c r="H2" s="16">
        <f t="shared" ref="H2:H65" si="0">J2*0.4</f>
        <v>30711.5644</v>
      </c>
      <c r="I2" s="37">
        <f t="shared" ref="I2:I65" si="1">H2/25</f>
        <v>1228.462576</v>
      </c>
      <c r="J2" s="37">
        <v>76778.911</v>
      </c>
      <c r="K2" s="38">
        <v>38913.5</v>
      </c>
      <c r="L2" s="39">
        <f t="shared" ref="L2:L65" si="2">K2-J2</f>
        <v>-37865.411</v>
      </c>
      <c r="M2" s="39">
        <f t="shared" ref="M2:M65" si="3">L2/11</f>
        <v>-3442.31009090909</v>
      </c>
      <c r="N2" s="40">
        <v>0</v>
      </c>
      <c r="O2" s="40">
        <v>0</v>
      </c>
    </row>
    <row r="3" spans="1:15">
      <c r="A3" s="13">
        <v>2</v>
      </c>
      <c r="B3" s="13">
        <v>106066</v>
      </c>
      <c r="C3" s="14" t="s">
        <v>18</v>
      </c>
      <c r="D3" s="13" t="s">
        <v>19</v>
      </c>
      <c r="E3" s="13" t="s">
        <v>20</v>
      </c>
      <c r="F3" s="15"/>
      <c r="G3" s="15">
        <v>300</v>
      </c>
      <c r="H3" s="16">
        <f t="shared" si="0"/>
        <v>30577.554</v>
      </c>
      <c r="I3" s="37">
        <f t="shared" si="1"/>
        <v>1223.10216</v>
      </c>
      <c r="J3" s="37">
        <v>76443.885</v>
      </c>
      <c r="K3" s="38">
        <v>14951.8</v>
      </c>
      <c r="L3" s="39">
        <f t="shared" si="2"/>
        <v>-61492.085</v>
      </c>
      <c r="M3" s="39">
        <f t="shared" si="3"/>
        <v>-5590.18954545454</v>
      </c>
      <c r="N3" s="40">
        <v>0</v>
      </c>
      <c r="O3" s="40">
        <v>0</v>
      </c>
    </row>
    <row r="4" spans="1:15">
      <c r="A4" s="17">
        <v>3</v>
      </c>
      <c r="B4" s="17">
        <v>365</v>
      </c>
      <c r="C4" s="18" t="s">
        <v>21</v>
      </c>
      <c r="D4" s="17" t="s">
        <v>16</v>
      </c>
      <c r="E4" s="17" t="s">
        <v>20</v>
      </c>
      <c r="F4" s="19">
        <v>2</v>
      </c>
      <c r="G4" s="19">
        <v>300</v>
      </c>
      <c r="H4" s="20">
        <f t="shared" si="0"/>
        <v>29909.2</v>
      </c>
      <c r="I4" s="41">
        <f t="shared" si="1"/>
        <v>1196.368</v>
      </c>
      <c r="J4" s="41">
        <v>74773</v>
      </c>
      <c r="K4" s="38">
        <v>52143.9</v>
      </c>
      <c r="L4" s="39">
        <f t="shared" si="2"/>
        <v>-22629.1</v>
      </c>
      <c r="M4" s="39">
        <f t="shared" si="3"/>
        <v>-2057.19090909091</v>
      </c>
      <c r="N4" s="40">
        <v>300</v>
      </c>
      <c r="O4" s="40">
        <v>300</v>
      </c>
    </row>
    <row r="5" spans="1:15">
      <c r="A5" s="17">
        <v>4</v>
      </c>
      <c r="B5" s="17">
        <v>337</v>
      </c>
      <c r="C5" s="18" t="s">
        <v>22</v>
      </c>
      <c r="D5" s="17" t="s">
        <v>19</v>
      </c>
      <c r="E5" s="17" t="s">
        <v>17</v>
      </c>
      <c r="F5" s="19"/>
      <c r="G5" s="19">
        <v>300</v>
      </c>
      <c r="H5" s="20">
        <f t="shared" si="0"/>
        <v>29862.973</v>
      </c>
      <c r="I5" s="41">
        <f t="shared" si="1"/>
        <v>1194.51892</v>
      </c>
      <c r="J5" s="41">
        <v>74657.4325</v>
      </c>
      <c r="K5" s="38">
        <v>30134.39</v>
      </c>
      <c r="L5" s="39">
        <f t="shared" si="2"/>
        <v>-44523.0425</v>
      </c>
      <c r="M5" s="39">
        <f t="shared" si="3"/>
        <v>-4047.54931818182</v>
      </c>
      <c r="N5" s="40">
        <v>0</v>
      </c>
      <c r="O5" s="40">
        <v>0</v>
      </c>
    </row>
    <row r="6" spans="1:15">
      <c r="A6" s="13">
        <v>5</v>
      </c>
      <c r="B6" s="13">
        <v>307</v>
      </c>
      <c r="C6" s="14" t="s">
        <v>23</v>
      </c>
      <c r="D6" s="13" t="s">
        <v>19</v>
      </c>
      <c r="E6" s="13" t="s">
        <v>24</v>
      </c>
      <c r="F6" s="21">
        <v>3</v>
      </c>
      <c r="G6" s="15">
        <v>300</v>
      </c>
      <c r="H6" s="16">
        <f t="shared" si="0"/>
        <v>26660.745</v>
      </c>
      <c r="I6" s="37">
        <f t="shared" si="1"/>
        <v>1066.4298</v>
      </c>
      <c r="J6" s="37">
        <v>66651.8625</v>
      </c>
      <c r="K6" s="38">
        <v>58913</v>
      </c>
      <c r="L6" s="39">
        <f t="shared" si="2"/>
        <v>-7738.8625</v>
      </c>
      <c r="M6" s="39">
        <f t="shared" si="3"/>
        <v>-703.532954545455</v>
      </c>
      <c r="N6" s="40">
        <v>300</v>
      </c>
      <c r="O6" s="40">
        <v>300</v>
      </c>
    </row>
    <row r="7" spans="1:15">
      <c r="A7" s="13">
        <v>6</v>
      </c>
      <c r="B7" s="13">
        <v>737</v>
      </c>
      <c r="C7" s="14" t="s">
        <v>25</v>
      </c>
      <c r="D7" s="13" t="s">
        <v>26</v>
      </c>
      <c r="E7" s="13" t="s">
        <v>27</v>
      </c>
      <c r="F7" s="22"/>
      <c r="G7" s="15">
        <v>300</v>
      </c>
      <c r="H7" s="16">
        <f t="shared" si="0"/>
        <v>24000</v>
      </c>
      <c r="I7" s="37">
        <f t="shared" si="1"/>
        <v>960</v>
      </c>
      <c r="J7" s="37">
        <v>60000</v>
      </c>
      <c r="K7" s="38">
        <v>37766</v>
      </c>
      <c r="L7" s="39">
        <f t="shared" si="2"/>
        <v>-22234</v>
      </c>
      <c r="M7" s="39">
        <f t="shared" si="3"/>
        <v>-2021.27272727273</v>
      </c>
      <c r="N7" s="40">
        <v>0</v>
      </c>
      <c r="O7" s="40">
        <v>300</v>
      </c>
    </row>
    <row r="8" spans="1:15">
      <c r="A8" s="13">
        <v>8</v>
      </c>
      <c r="B8" s="13">
        <v>399</v>
      </c>
      <c r="C8" s="14" t="s">
        <v>28</v>
      </c>
      <c r="D8" s="13" t="s">
        <v>19</v>
      </c>
      <c r="E8" s="13" t="s">
        <v>17</v>
      </c>
      <c r="F8" s="23"/>
      <c r="G8" s="15">
        <v>300</v>
      </c>
      <c r="H8" s="16">
        <f t="shared" si="0"/>
        <v>22597.0325</v>
      </c>
      <c r="I8" s="37">
        <f t="shared" si="1"/>
        <v>903.8813</v>
      </c>
      <c r="J8" s="37">
        <v>56492.58125</v>
      </c>
      <c r="K8" s="38">
        <v>25299.4</v>
      </c>
      <c r="L8" s="39">
        <f t="shared" si="2"/>
        <v>-31193.18125</v>
      </c>
      <c r="M8" s="39">
        <f t="shared" si="3"/>
        <v>-2835.74375</v>
      </c>
      <c r="N8" s="40">
        <v>0</v>
      </c>
      <c r="O8" s="40">
        <v>0</v>
      </c>
    </row>
    <row r="9" spans="1:15">
      <c r="A9" s="24">
        <v>7</v>
      </c>
      <c r="B9" s="24">
        <v>106399</v>
      </c>
      <c r="C9" s="25" t="s">
        <v>29</v>
      </c>
      <c r="D9" s="24" t="s">
        <v>30</v>
      </c>
      <c r="E9" s="24" t="s">
        <v>27</v>
      </c>
      <c r="F9" s="26">
        <v>4</v>
      </c>
      <c r="G9" s="27">
        <v>200</v>
      </c>
      <c r="H9" s="28">
        <f t="shared" si="0"/>
        <v>22746.178</v>
      </c>
      <c r="I9" s="42">
        <f t="shared" si="1"/>
        <v>909.84712</v>
      </c>
      <c r="J9" s="42">
        <v>56865.445</v>
      </c>
      <c r="K9" s="38">
        <v>11380</v>
      </c>
      <c r="L9" s="39">
        <f t="shared" si="2"/>
        <v>-45485.445</v>
      </c>
      <c r="M9" s="39">
        <f t="shared" si="3"/>
        <v>-4135.04045454545</v>
      </c>
      <c r="N9" s="40">
        <v>0</v>
      </c>
      <c r="O9" s="40">
        <v>0</v>
      </c>
    </row>
    <row r="10" spans="1:15">
      <c r="A10" s="24">
        <v>9</v>
      </c>
      <c r="B10" s="24">
        <v>578</v>
      </c>
      <c r="C10" s="25" t="s">
        <v>31</v>
      </c>
      <c r="D10" s="24" t="s">
        <v>16</v>
      </c>
      <c r="E10" s="24" t="s">
        <v>32</v>
      </c>
      <c r="F10" s="26"/>
      <c r="G10" s="27">
        <v>200</v>
      </c>
      <c r="H10" s="28">
        <f t="shared" si="0"/>
        <v>19148.42</v>
      </c>
      <c r="I10" s="42">
        <f t="shared" si="1"/>
        <v>765.9368</v>
      </c>
      <c r="J10" s="42">
        <v>47871.05</v>
      </c>
      <c r="K10" s="38">
        <v>9304.3</v>
      </c>
      <c r="L10" s="39">
        <f t="shared" si="2"/>
        <v>-38566.75</v>
      </c>
      <c r="M10" s="39">
        <f t="shared" si="3"/>
        <v>-3506.06818181818</v>
      </c>
      <c r="N10" s="40">
        <v>0</v>
      </c>
      <c r="O10" s="40">
        <v>0</v>
      </c>
    </row>
    <row r="11" spans="1:15">
      <c r="A11" s="24">
        <v>10</v>
      </c>
      <c r="B11" s="24">
        <v>581</v>
      </c>
      <c r="C11" s="25" t="s">
        <v>33</v>
      </c>
      <c r="D11" s="24" t="s">
        <v>16</v>
      </c>
      <c r="E11" s="24" t="s">
        <v>27</v>
      </c>
      <c r="F11" s="29"/>
      <c r="G11" s="27">
        <v>200</v>
      </c>
      <c r="H11" s="28">
        <f t="shared" si="0"/>
        <v>18402.0936</v>
      </c>
      <c r="I11" s="42">
        <f t="shared" si="1"/>
        <v>736.083744</v>
      </c>
      <c r="J11" s="42">
        <v>46005.234</v>
      </c>
      <c r="K11" s="38">
        <v>5800</v>
      </c>
      <c r="L11" s="39">
        <f t="shared" si="2"/>
        <v>-40205.234</v>
      </c>
      <c r="M11" s="39">
        <f t="shared" si="3"/>
        <v>-3655.02127272727</v>
      </c>
      <c r="N11" s="40">
        <v>0</v>
      </c>
      <c r="O11" s="40">
        <v>0</v>
      </c>
    </row>
    <row r="12" spans="1:15">
      <c r="A12" s="17">
        <v>11</v>
      </c>
      <c r="B12" s="17">
        <v>726</v>
      </c>
      <c r="C12" s="18" t="s">
        <v>34</v>
      </c>
      <c r="D12" s="17" t="s">
        <v>16</v>
      </c>
      <c r="E12" s="17" t="s">
        <v>35</v>
      </c>
      <c r="F12" s="19">
        <v>5</v>
      </c>
      <c r="G12" s="19">
        <v>200</v>
      </c>
      <c r="H12" s="20">
        <f t="shared" si="0"/>
        <v>17985.905</v>
      </c>
      <c r="I12" s="41">
        <f t="shared" si="1"/>
        <v>719.4362</v>
      </c>
      <c r="J12" s="41">
        <v>44964.7625</v>
      </c>
      <c r="K12" s="38">
        <v>20724</v>
      </c>
      <c r="L12" s="39">
        <f t="shared" si="2"/>
        <v>-24240.7625</v>
      </c>
      <c r="M12" s="39">
        <f t="shared" si="3"/>
        <v>-2203.70568181818</v>
      </c>
      <c r="N12" s="40">
        <v>0</v>
      </c>
      <c r="O12" s="40">
        <v>200</v>
      </c>
    </row>
    <row r="13" spans="1:15">
      <c r="A13" s="17">
        <v>12</v>
      </c>
      <c r="B13" s="17">
        <v>357</v>
      </c>
      <c r="C13" s="18" t="s">
        <v>36</v>
      </c>
      <c r="D13" s="17" t="s">
        <v>16</v>
      </c>
      <c r="E13" s="17" t="s">
        <v>35</v>
      </c>
      <c r="F13" s="19"/>
      <c r="G13" s="19">
        <v>200</v>
      </c>
      <c r="H13" s="20">
        <f t="shared" si="0"/>
        <v>17611.9615</v>
      </c>
      <c r="I13" s="41">
        <f t="shared" si="1"/>
        <v>704.47846</v>
      </c>
      <c r="J13" s="41">
        <v>44029.90375</v>
      </c>
      <c r="K13" s="38">
        <v>17648</v>
      </c>
      <c r="L13" s="39">
        <f t="shared" si="2"/>
        <v>-26381.90375</v>
      </c>
      <c r="M13" s="39">
        <f t="shared" si="3"/>
        <v>-2398.35488636364</v>
      </c>
      <c r="N13" s="40">
        <v>0</v>
      </c>
      <c r="O13" s="40">
        <v>0</v>
      </c>
    </row>
    <row r="14" spans="1:15">
      <c r="A14" s="17">
        <v>13</v>
      </c>
      <c r="B14" s="17">
        <v>707</v>
      </c>
      <c r="C14" s="18" t="s">
        <v>37</v>
      </c>
      <c r="D14" s="17" t="s">
        <v>26</v>
      </c>
      <c r="E14" s="17" t="s">
        <v>20</v>
      </c>
      <c r="F14" s="19"/>
      <c r="G14" s="19">
        <v>200</v>
      </c>
      <c r="H14" s="20">
        <f t="shared" si="0"/>
        <v>17111.5735</v>
      </c>
      <c r="I14" s="41">
        <f t="shared" si="1"/>
        <v>684.46294</v>
      </c>
      <c r="J14" s="41">
        <v>42778.93375</v>
      </c>
      <c r="K14" s="38">
        <v>26160</v>
      </c>
      <c r="L14" s="39">
        <f t="shared" si="2"/>
        <v>-16618.93375</v>
      </c>
      <c r="M14" s="39">
        <f t="shared" si="3"/>
        <v>-1510.81215909091</v>
      </c>
      <c r="N14" s="40">
        <v>200</v>
      </c>
      <c r="O14" s="40">
        <v>200</v>
      </c>
    </row>
    <row r="15" spans="1:15">
      <c r="A15" s="13">
        <v>14</v>
      </c>
      <c r="B15" s="13">
        <v>385</v>
      </c>
      <c r="C15" s="14" t="s">
        <v>38</v>
      </c>
      <c r="D15" s="13" t="s">
        <v>39</v>
      </c>
      <c r="E15" s="13" t="s">
        <v>17</v>
      </c>
      <c r="F15" s="15">
        <v>6</v>
      </c>
      <c r="G15" s="15">
        <v>200</v>
      </c>
      <c r="H15" s="16">
        <f t="shared" si="0"/>
        <v>16322.18</v>
      </c>
      <c r="I15" s="37">
        <f t="shared" si="1"/>
        <v>652.8872</v>
      </c>
      <c r="J15" s="37">
        <v>40805.45</v>
      </c>
      <c r="K15" s="38">
        <v>15499.9</v>
      </c>
      <c r="L15" s="39">
        <f t="shared" si="2"/>
        <v>-25305.55</v>
      </c>
      <c r="M15" s="39">
        <f t="shared" si="3"/>
        <v>-2300.50454545455</v>
      </c>
      <c r="N15" s="40">
        <v>0</v>
      </c>
      <c r="O15" s="40">
        <v>0</v>
      </c>
    </row>
    <row r="16" spans="1:15">
      <c r="A16" s="13">
        <v>15</v>
      </c>
      <c r="B16" s="13">
        <v>513</v>
      </c>
      <c r="C16" s="14" t="s">
        <v>40</v>
      </c>
      <c r="D16" s="13" t="s">
        <v>30</v>
      </c>
      <c r="E16" s="13" t="s">
        <v>27</v>
      </c>
      <c r="F16" s="15"/>
      <c r="G16" s="15">
        <v>200</v>
      </c>
      <c r="H16" s="16">
        <f t="shared" si="0"/>
        <v>16215.8045</v>
      </c>
      <c r="I16" s="37">
        <f t="shared" si="1"/>
        <v>648.63218</v>
      </c>
      <c r="J16" s="37">
        <v>40539.51125</v>
      </c>
      <c r="K16" s="38">
        <v>6190.99</v>
      </c>
      <c r="L16" s="39">
        <f t="shared" si="2"/>
        <v>-34348.52125</v>
      </c>
      <c r="M16" s="39">
        <f t="shared" si="3"/>
        <v>-3122.59284090909</v>
      </c>
      <c r="N16" s="40">
        <v>0</v>
      </c>
      <c r="O16" s="40">
        <v>0</v>
      </c>
    </row>
    <row r="17" spans="1:15">
      <c r="A17" s="17">
        <v>16</v>
      </c>
      <c r="B17" s="17">
        <v>114685</v>
      </c>
      <c r="C17" s="18" t="s">
        <v>41</v>
      </c>
      <c r="D17" s="17" t="s">
        <v>19</v>
      </c>
      <c r="E17" s="17" t="s">
        <v>42</v>
      </c>
      <c r="F17" s="19">
        <v>7</v>
      </c>
      <c r="G17" s="19">
        <v>200</v>
      </c>
      <c r="H17" s="20">
        <f t="shared" si="0"/>
        <v>15937.502</v>
      </c>
      <c r="I17" s="41">
        <f t="shared" si="1"/>
        <v>637.50008</v>
      </c>
      <c r="J17" s="41">
        <v>39843.755</v>
      </c>
      <c r="K17" s="38">
        <v>21544</v>
      </c>
      <c r="L17" s="39">
        <f t="shared" si="2"/>
        <v>-18299.755</v>
      </c>
      <c r="M17" s="39">
        <f t="shared" si="3"/>
        <v>-1663.61409090909</v>
      </c>
      <c r="N17" s="40">
        <v>400</v>
      </c>
      <c r="O17" s="40">
        <v>200</v>
      </c>
    </row>
    <row r="18" spans="1:15">
      <c r="A18" s="17">
        <v>17</v>
      </c>
      <c r="B18" s="17">
        <v>111219</v>
      </c>
      <c r="C18" s="18" t="s">
        <v>43</v>
      </c>
      <c r="D18" s="17" t="s">
        <v>16</v>
      </c>
      <c r="E18" s="17" t="s">
        <v>35</v>
      </c>
      <c r="F18" s="19"/>
      <c r="G18" s="19">
        <v>200</v>
      </c>
      <c r="H18" s="20">
        <f t="shared" si="0"/>
        <v>15073.9925</v>
      </c>
      <c r="I18" s="41">
        <f t="shared" si="1"/>
        <v>602.9597</v>
      </c>
      <c r="J18" s="41">
        <v>37684.98125</v>
      </c>
      <c r="K18" s="38">
        <v>11594</v>
      </c>
      <c r="L18" s="39">
        <f t="shared" si="2"/>
        <v>-26090.98125</v>
      </c>
      <c r="M18" s="39">
        <f t="shared" si="3"/>
        <v>-2371.90738636364</v>
      </c>
      <c r="N18" s="40">
        <v>0</v>
      </c>
      <c r="O18" s="40">
        <v>0</v>
      </c>
    </row>
    <row r="19" spans="1:15">
      <c r="A19" s="17">
        <v>18</v>
      </c>
      <c r="B19" s="17">
        <v>108656</v>
      </c>
      <c r="C19" s="18" t="s">
        <v>44</v>
      </c>
      <c r="D19" s="17" t="s">
        <v>39</v>
      </c>
      <c r="E19" s="17" t="s">
        <v>35</v>
      </c>
      <c r="F19" s="19"/>
      <c r="G19" s="19">
        <v>200</v>
      </c>
      <c r="H19" s="20">
        <f t="shared" si="0"/>
        <v>14106.24</v>
      </c>
      <c r="I19" s="41">
        <f t="shared" si="1"/>
        <v>564.2496</v>
      </c>
      <c r="J19" s="41">
        <v>35265.6</v>
      </c>
      <c r="K19" s="38">
        <v>8344.05</v>
      </c>
      <c r="L19" s="39">
        <f t="shared" si="2"/>
        <v>-26921.55</v>
      </c>
      <c r="M19" s="39">
        <f t="shared" si="3"/>
        <v>-2447.41363636364</v>
      </c>
      <c r="N19" s="40">
        <v>0</v>
      </c>
      <c r="O19" s="40">
        <v>0</v>
      </c>
    </row>
    <row r="20" spans="1:15">
      <c r="A20" s="13">
        <v>19</v>
      </c>
      <c r="B20" s="13">
        <v>105267</v>
      </c>
      <c r="C20" s="14" t="s">
        <v>45</v>
      </c>
      <c r="D20" s="13" t="s">
        <v>16</v>
      </c>
      <c r="E20" s="13" t="s">
        <v>27</v>
      </c>
      <c r="F20" s="21">
        <v>8</v>
      </c>
      <c r="G20" s="15">
        <v>200</v>
      </c>
      <c r="H20" s="16">
        <f t="shared" si="0"/>
        <v>13972.63</v>
      </c>
      <c r="I20" s="37">
        <f t="shared" si="1"/>
        <v>558.9052</v>
      </c>
      <c r="J20" s="37">
        <v>34931.575</v>
      </c>
      <c r="K20" s="38">
        <v>18999.79</v>
      </c>
      <c r="L20" s="39">
        <f t="shared" si="2"/>
        <v>-15931.785</v>
      </c>
      <c r="M20" s="39">
        <f t="shared" si="3"/>
        <v>-1448.34409090909</v>
      </c>
      <c r="N20" s="40">
        <v>200</v>
      </c>
      <c r="O20" s="40">
        <v>200</v>
      </c>
    </row>
    <row r="21" spans="1:15">
      <c r="A21" s="13">
        <v>20</v>
      </c>
      <c r="B21" s="13">
        <v>107658</v>
      </c>
      <c r="C21" s="14" t="s">
        <v>46</v>
      </c>
      <c r="D21" s="13" t="s">
        <v>30</v>
      </c>
      <c r="E21" s="13" t="s">
        <v>35</v>
      </c>
      <c r="F21" s="23"/>
      <c r="G21" s="15">
        <v>200</v>
      </c>
      <c r="H21" s="16">
        <f t="shared" si="0"/>
        <v>13925.9085</v>
      </c>
      <c r="I21" s="37">
        <f t="shared" si="1"/>
        <v>557.03634</v>
      </c>
      <c r="J21" s="37">
        <v>34814.77125</v>
      </c>
      <c r="K21" s="38">
        <v>8222</v>
      </c>
      <c r="L21" s="39">
        <f t="shared" si="2"/>
        <v>-26592.77125</v>
      </c>
      <c r="M21" s="39">
        <f t="shared" si="3"/>
        <v>-2417.52465909091</v>
      </c>
      <c r="N21" s="40">
        <v>0</v>
      </c>
      <c r="O21" s="40">
        <v>0</v>
      </c>
    </row>
    <row r="22" spans="1:15">
      <c r="A22" s="17">
        <v>21</v>
      </c>
      <c r="B22" s="17">
        <v>373</v>
      </c>
      <c r="C22" s="18" t="s">
        <v>47</v>
      </c>
      <c r="D22" s="17" t="s">
        <v>26</v>
      </c>
      <c r="E22" s="17" t="s">
        <v>35</v>
      </c>
      <c r="F22" s="30">
        <v>9</v>
      </c>
      <c r="G22" s="19">
        <v>200</v>
      </c>
      <c r="H22" s="20">
        <f t="shared" si="0"/>
        <v>13607.1818</v>
      </c>
      <c r="I22" s="41">
        <f t="shared" si="1"/>
        <v>544.287272</v>
      </c>
      <c r="J22" s="41">
        <v>34017.9545</v>
      </c>
      <c r="K22" s="38">
        <v>8524.4</v>
      </c>
      <c r="L22" s="39">
        <f t="shared" si="2"/>
        <v>-25493.5545</v>
      </c>
      <c r="M22" s="39">
        <f t="shared" si="3"/>
        <v>-2317.59586363636</v>
      </c>
      <c r="N22" s="40">
        <v>0</v>
      </c>
      <c r="O22" s="40">
        <v>0</v>
      </c>
    </row>
    <row r="23" spans="1:15">
      <c r="A23" s="17">
        <v>22</v>
      </c>
      <c r="B23" s="17">
        <v>585</v>
      </c>
      <c r="C23" s="18" t="s">
        <v>48</v>
      </c>
      <c r="D23" s="17" t="s">
        <v>16</v>
      </c>
      <c r="E23" s="17" t="s">
        <v>27</v>
      </c>
      <c r="F23" s="31"/>
      <c r="G23" s="19">
        <v>200</v>
      </c>
      <c r="H23" s="20">
        <f t="shared" si="0"/>
        <v>13255.0285</v>
      </c>
      <c r="I23" s="41">
        <f t="shared" si="1"/>
        <v>530.20114</v>
      </c>
      <c r="J23" s="41">
        <v>33137.57125</v>
      </c>
      <c r="K23" s="38">
        <v>18202.4</v>
      </c>
      <c r="L23" s="39">
        <f t="shared" si="2"/>
        <v>-14935.17125</v>
      </c>
      <c r="M23" s="39">
        <f t="shared" si="3"/>
        <v>-1357.74284090909</v>
      </c>
      <c r="N23" s="40">
        <v>400</v>
      </c>
      <c r="O23" s="40">
        <v>200</v>
      </c>
    </row>
    <row r="24" spans="1:15">
      <c r="A24" s="17">
        <v>23</v>
      </c>
      <c r="B24" s="17">
        <v>514</v>
      </c>
      <c r="C24" s="18" t="s">
        <v>49</v>
      </c>
      <c r="D24" s="17" t="s">
        <v>39</v>
      </c>
      <c r="E24" s="17" t="s">
        <v>35</v>
      </c>
      <c r="F24" s="32"/>
      <c r="G24" s="19">
        <v>200</v>
      </c>
      <c r="H24" s="20">
        <f t="shared" si="0"/>
        <v>13096.447</v>
      </c>
      <c r="I24" s="41">
        <f t="shared" si="1"/>
        <v>523.85788</v>
      </c>
      <c r="J24" s="41">
        <v>32741.1175</v>
      </c>
      <c r="K24" s="38">
        <v>4864</v>
      </c>
      <c r="L24" s="39">
        <f t="shared" si="2"/>
        <v>-27877.1175</v>
      </c>
      <c r="M24" s="39">
        <f t="shared" si="3"/>
        <v>-2534.28340909091</v>
      </c>
      <c r="N24" s="40">
        <v>0</v>
      </c>
      <c r="O24" s="40">
        <v>0</v>
      </c>
    </row>
    <row r="25" spans="1:15">
      <c r="A25" s="13">
        <v>24</v>
      </c>
      <c r="B25" s="13">
        <v>103199</v>
      </c>
      <c r="C25" s="14" t="s">
        <v>50</v>
      </c>
      <c r="D25" s="13" t="s">
        <v>16</v>
      </c>
      <c r="E25" s="13" t="s">
        <v>32</v>
      </c>
      <c r="F25" s="21">
        <v>10</v>
      </c>
      <c r="G25" s="15">
        <v>100</v>
      </c>
      <c r="H25" s="16">
        <f t="shared" si="0"/>
        <v>12781.524</v>
      </c>
      <c r="I25" s="37">
        <f t="shared" si="1"/>
        <v>511.26096</v>
      </c>
      <c r="J25" s="37">
        <v>31953.81</v>
      </c>
      <c r="K25" s="38">
        <v>12629.5</v>
      </c>
      <c r="L25" s="39">
        <f t="shared" si="2"/>
        <v>-19324.31</v>
      </c>
      <c r="M25" s="39">
        <f t="shared" si="3"/>
        <v>-1756.75545454545</v>
      </c>
      <c r="N25" s="40">
        <v>0</v>
      </c>
      <c r="O25" s="40">
        <v>0</v>
      </c>
    </row>
    <row r="26" spans="1:15">
      <c r="A26" s="13">
        <v>25</v>
      </c>
      <c r="B26" s="13">
        <v>752</v>
      </c>
      <c r="C26" s="14" t="s">
        <v>51</v>
      </c>
      <c r="D26" s="13" t="s">
        <v>30</v>
      </c>
      <c r="E26" s="13" t="s">
        <v>52</v>
      </c>
      <c r="F26" s="22"/>
      <c r="G26" s="15">
        <v>100</v>
      </c>
      <c r="H26" s="16">
        <f t="shared" si="0"/>
        <v>12315.996</v>
      </c>
      <c r="I26" s="37">
        <f t="shared" si="1"/>
        <v>492.63984</v>
      </c>
      <c r="J26" s="37">
        <v>30789.99</v>
      </c>
      <c r="K26" s="38">
        <v>396</v>
      </c>
      <c r="L26" s="39">
        <f t="shared" si="2"/>
        <v>-30393.99</v>
      </c>
      <c r="M26" s="39">
        <f t="shared" si="3"/>
        <v>-2763.09</v>
      </c>
      <c r="N26" s="40">
        <v>0</v>
      </c>
      <c r="O26" s="40">
        <v>0</v>
      </c>
    </row>
    <row r="27" spans="1:15">
      <c r="A27" s="13">
        <v>26</v>
      </c>
      <c r="B27" s="13">
        <v>511</v>
      </c>
      <c r="C27" s="14" t="s">
        <v>53</v>
      </c>
      <c r="D27" s="13" t="s">
        <v>26</v>
      </c>
      <c r="E27" s="13" t="s">
        <v>27</v>
      </c>
      <c r="F27" s="23"/>
      <c r="G27" s="15">
        <v>100</v>
      </c>
      <c r="H27" s="16">
        <f t="shared" si="0"/>
        <v>12233.24</v>
      </c>
      <c r="I27" s="37">
        <f t="shared" si="1"/>
        <v>489.3296</v>
      </c>
      <c r="J27" s="37">
        <v>30583.1</v>
      </c>
      <c r="K27" s="38">
        <v>8239.8</v>
      </c>
      <c r="L27" s="39">
        <f t="shared" si="2"/>
        <v>-22343.3</v>
      </c>
      <c r="M27" s="39">
        <f t="shared" si="3"/>
        <v>-2031.20909090909</v>
      </c>
      <c r="N27" s="40">
        <v>0</v>
      </c>
      <c r="O27" s="40">
        <v>0</v>
      </c>
    </row>
    <row r="28" spans="1:15">
      <c r="A28" s="17">
        <v>27</v>
      </c>
      <c r="B28" s="17">
        <v>747</v>
      </c>
      <c r="C28" s="18" t="s">
        <v>54</v>
      </c>
      <c r="D28" s="17" t="s">
        <v>30</v>
      </c>
      <c r="E28" s="17" t="s">
        <v>32</v>
      </c>
      <c r="F28" s="30">
        <v>11</v>
      </c>
      <c r="G28" s="19">
        <v>100</v>
      </c>
      <c r="H28" s="20">
        <f t="shared" si="0"/>
        <v>11476.171</v>
      </c>
      <c r="I28" s="41">
        <f t="shared" si="1"/>
        <v>459.04684</v>
      </c>
      <c r="J28" s="41">
        <v>28690.4275</v>
      </c>
      <c r="K28" s="38">
        <v>9631</v>
      </c>
      <c r="L28" s="39">
        <f t="shared" si="2"/>
        <v>-19059.4275</v>
      </c>
      <c r="M28" s="39">
        <f t="shared" si="3"/>
        <v>-1732.67522727273</v>
      </c>
      <c r="N28" s="40">
        <v>0</v>
      </c>
      <c r="O28" s="40">
        <v>0</v>
      </c>
    </row>
    <row r="29" spans="1:15">
      <c r="A29" s="17">
        <v>28</v>
      </c>
      <c r="B29" s="17">
        <v>744</v>
      </c>
      <c r="C29" s="18" t="s">
        <v>55</v>
      </c>
      <c r="D29" s="17" t="s">
        <v>19</v>
      </c>
      <c r="E29" s="17" t="s">
        <v>27</v>
      </c>
      <c r="F29" s="32"/>
      <c r="G29" s="19">
        <v>100</v>
      </c>
      <c r="H29" s="20">
        <f t="shared" si="0"/>
        <v>11409.12</v>
      </c>
      <c r="I29" s="41">
        <f t="shared" si="1"/>
        <v>456.3648</v>
      </c>
      <c r="J29" s="41">
        <v>28522.8</v>
      </c>
      <c r="K29" s="38">
        <v>5840</v>
      </c>
      <c r="L29" s="39">
        <f t="shared" si="2"/>
        <v>-22682.8</v>
      </c>
      <c r="M29" s="39">
        <f t="shared" si="3"/>
        <v>-2062.07272727273</v>
      </c>
      <c r="N29" s="40">
        <v>0</v>
      </c>
      <c r="O29" s="40">
        <v>0</v>
      </c>
    </row>
    <row r="30" spans="1:15">
      <c r="A30" s="13">
        <v>29</v>
      </c>
      <c r="B30" s="13">
        <v>104428</v>
      </c>
      <c r="C30" s="14" t="s">
        <v>56</v>
      </c>
      <c r="D30" s="13" t="s">
        <v>57</v>
      </c>
      <c r="E30" s="13" t="s">
        <v>27</v>
      </c>
      <c r="F30" s="21">
        <v>12</v>
      </c>
      <c r="G30" s="15">
        <v>100</v>
      </c>
      <c r="H30" s="16">
        <f t="shared" si="0"/>
        <v>11398.352</v>
      </c>
      <c r="I30" s="37">
        <f t="shared" si="1"/>
        <v>455.93408</v>
      </c>
      <c r="J30" s="37">
        <v>28495.88</v>
      </c>
      <c r="K30" s="38">
        <v>19747.8</v>
      </c>
      <c r="L30" s="39">
        <f t="shared" si="2"/>
        <v>-8748.08</v>
      </c>
      <c r="M30" s="39">
        <f t="shared" si="3"/>
        <v>-795.28</v>
      </c>
      <c r="N30" s="40">
        <v>100</v>
      </c>
      <c r="O30" s="40">
        <v>100</v>
      </c>
    </row>
    <row r="31" spans="1:15">
      <c r="A31" s="13">
        <v>30</v>
      </c>
      <c r="B31" s="13">
        <v>54</v>
      </c>
      <c r="C31" s="14" t="s">
        <v>58</v>
      </c>
      <c r="D31" s="13" t="s">
        <v>57</v>
      </c>
      <c r="E31" s="13" t="s">
        <v>27</v>
      </c>
      <c r="F31" s="23"/>
      <c r="G31" s="15">
        <v>100</v>
      </c>
      <c r="H31" s="16">
        <f t="shared" si="0"/>
        <v>11255.111</v>
      </c>
      <c r="I31" s="37">
        <f t="shared" si="1"/>
        <v>450.20444</v>
      </c>
      <c r="J31" s="37">
        <v>28137.7775</v>
      </c>
      <c r="K31" s="38">
        <v>18202</v>
      </c>
      <c r="L31" s="39">
        <f t="shared" si="2"/>
        <v>-9935.7775</v>
      </c>
      <c r="M31" s="39">
        <f t="shared" si="3"/>
        <v>-903.2525</v>
      </c>
      <c r="N31" s="40">
        <v>0</v>
      </c>
      <c r="O31" s="40">
        <v>100</v>
      </c>
    </row>
    <row r="32" spans="1:15">
      <c r="A32" s="17">
        <v>31</v>
      </c>
      <c r="B32" s="17">
        <v>101453</v>
      </c>
      <c r="C32" s="18" t="s">
        <v>59</v>
      </c>
      <c r="D32" s="17" t="s">
        <v>30</v>
      </c>
      <c r="E32" s="17" t="s">
        <v>32</v>
      </c>
      <c r="F32" s="30">
        <v>13</v>
      </c>
      <c r="G32" s="19">
        <v>100</v>
      </c>
      <c r="H32" s="20">
        <f t="shared" si="0"/>
        <v>11135.677</v>
      </c>
      <c r="I32" s="41">
        <f t="shared" si="1"/>
        <v>445.42708</v>
      </c>
      <c r="J32" s="41">
        <v>27839.1925</v>
      </c>
      <c r="K32" s="38">
        <v>5672.69</v>
      </c>
      <c r="L32" s="39">
        <f t="shared" si="2"/>
        <v>-22166.5025</v>
      </c>
      <c r="M32" s="39">
        <f t="shared" si="3"/>
        <v>-2015.13659090909</v>
      </c>
      <c r="N32" s="40">
        <v>0</v>
      </c>
      <c r="O32" s="40">
        <v>0</v>
      </c>
    </row>
    <row r="33" spans="1:15">
      <c r="A33" s="17">
        <v>32</v>
      </c>
      <c r="B33" s="17">
        <v>706</v>
      </c>
      <c r="C33" s="18" t="s">
        <v>60</v>
      </c>
      <c r="D33" s="17" t="s">
        <v>61</v>
      </c>
      <c r="E33" s="17" t="s">
        <v>32</v>
      </c>
      <c r="F33" s="31"/>
      <c r="G33" s="19">
        <v>100</v>
      </c>
      <c r="H33" s="20">
        <f t="shared" si="0"/>
        <v>10999.3555</v>
      </c>
      <c r="I33" s="41">
        <f t="shared" si="1"/>
        <v>439.97422</v>
      </c>
      <c r="J33" s="41">
        <v>27498.38875</v>
      </c>
      <c r="K33" s="38">
        <v>10853</v>
      </c>
      <c r="L33" s="39">
        <f t="shared" si="2"/>
        <v>-16645.38875</v>
      </c>
      <c r="M33" s="39">
        <f t="shared" si="3"/>
        <v>-1513.21715909091</v>
      </c>
      <c r="N33" s="40">
        <v>0</v>
      </c>
      <c r="O33" s="40">
        <v>0</v>
      </c>
    </row>
    <row r="34" spans="1:15">
      <c r="A34" s="17">
        <v>33</v>
      </c>
      <c r="B34" s="17">
        <v>116919</v>
      </c>
      <c r="C34" s="18" t="s">
        <v>62</v>
      </c>
      <c r="D34" s="17" t="s">
        <v>19</v>
      </c>
      <c r="E34" s="17" t="s">
        <v>27</v>
      </c>
      <c r="F34" s="32"/>
      <c r="G34" s="19">
        <v>100</v>
      </c>
      <c r="H34" s="20">
        <f t="shared" si="0"/>
        <v>10936.275</v>
      </c>
      <c r="I34" s="41">
        <f t="shared" si="1"/>
        <v>437.451</v>
      </c>
      <c r="J34" s="41">
        <v>27340.6875</v>
      </c>
      <c r="K34" s="38">
        <v>6128.49</v>
      </c>
      <c r="L34" s="39">
        <f t="shared" si="2"/>
        <v>-21212.1975</v>
      </c>
      <c r="M34" s="39">
        <f t="shared" si="3"/>
        <v>-1928.38159090909</v>
      </c>
      <c r="N34" s="40">
        <v>0</v>
      </c>
      <c r="O34" s="40">
        <v>0</v>
      </c>
    </row>
    <row r="35" spans="1:15">
      <c r="A35" s="13">
        <v>34</v>
      </c>
      <c r="B35" s="13">
        <v>118074</v>
      </c>
      <c r="C35" s="14" t="s">
        <v>63</v>
      </c>
      <c r="D35" s="13" t="s">
        <v>26</v>
      </c>
      <c r="E35" s="13" t="s">
        <v>27</v>
      </c>
      <c r="F35" s="21">
        <v>14</v>
      </c>
      <c r="G35" s="15">
        <v>100</v>
      </c>
      <c r="H35" s="16">
        <f t="shared" si="0"/>
        <v>10886.1095</v>
      </c>
      <c r="I35" s="37">
        <f t="shared" si="1"/>
        <v>435.44438</v>
      </c>
      <c r="J35" s="37">
        <v>27215.27375</v>
      </c>
      <c r="K35" s="38">
        <v>11125</v>
      </c>
      <c r="L35" s="39">
        <f t="shared" si="2"/>
        <v>-16090.27375</v>
      </c>
      <c r="M35" s="39">
        <f t="shared" si="3"/>
        <v>-1462.75215909091</v>
      </c>
      <c r="N35" s="40">
        <v>0</v>
      </c>
      <c r="O35" s="40">
        <v>0</v>
      </c>
    </row>
    <row r="36" spans="1:15">
      <c r="A36" s="13">
        <v>35</v>
      </c>
      <c r="B36" s="13">
        <v>106569</v>
      </c>
      <c r="C36" s="14" t="s">
        <v>64</v>
      </c>
      <c r="D36" s="13" t="s">
        <v>30</v>
      </c>
      <c r="E36" s="13" t="s">
        <v>32</v>
      </c>
      <c r="F36" s="22"/>
      <c r="G36" s="15">
        <v>100</v>
      </c>
      <c r="H36" s="16">
        <f t="shared" si="0"/>
        <v>10828.076</v>
      </c>
      <c r="I36" s="37">
        <f t="shared" si="1"/>
        <v>433.12304</v>
      </c>
      <c r="J36" s="37">
        <v>27070.19</v>
      </c>
      <c r="K36" s="38">
        <v>8980.98</v>
      </c>
      <c r="L36" s="39">
        <f t="shared" si="2"/>
        <v>-18089.21</v>
      </c>
      <c r="M36" s="39">
        <f t="shared" si="3"/>
        <v>-1644.47363636364</v>
      </c>
      <c r="N36" s="40">
        <v>0</v>
      </c>
      <c r="O36" s="40">
        <v>0</v>
      </c>
    </row>
    <row r="37" spans="1:15">
      <c r="A37" s="13">
        <v>36</v>
      </c>
      <c r="B37" s="13">
        <v>341</v>
      </c>
      <c r="C37" s="14" t="s">
        <v>65</v>
      </c>
      <c r="D37" s="13" t="s">
        <v>61</v>
      </c>
      <c r="E37" s="13" t="s">
        <v>35</v>
      </c>
      <c r="F37" s="23"/>
      <c r="G37" s="15">
        <v>100</v>
      </c>
      <c r="H37" s="16">
        <f t="shared" si="0"/>
        <v>10826.872</v>
      </c>
      <c r="I37" s="37">
        <f t="shared" si="1"/>
        <v>433.07488</v>
      </c>
      <c r="J37" s="37">
        <v>27067.18</v>
      </c>
      <c r="K37" s="38">
        <v>5875</v>
      </c>
      <c r="L37" s="39">
        <f t="shared" si="2"/>
        <v>-21192.18</v>
      </c>
      <c r="M37" s="39">
        <f t="shared" si="3"/>
        <v>-1926.56181818182</v>
      </c>
      <c r="N37" s="40">
        <v>0</v>
      </c>
      <c r="O37" s="40">
        <v>0</v>
      </c>
    </row>
    <row r="38" spans="1:15">
      <c r="A38" s="17">
        <v>37</v>
      </c>
      <c r="B38" s="17">
        <v>122198</v>
      </c>
      <c r="C38" s="18" t="s">
        <v>66</v>
      </c>
      <c r="D38" s="17" t="s">
        <v>26</v>
      </c>
      <c r="E38" s="17" t="s">
        <v>32</v>
      </c>
      <c r="F38" s="30">
        <v>15</v>
      </c>
      <c r="G38" s="19">
        <v>100</v>
      </c>
      <c r="H38" s="20">
        <f t="shared" si="0"/>
        <v>10550.4</v>
      </c>
      <c r="I38" s="41">
        <f t="shared" si="1"/>
        <v>422.016</v>
      </c>
      <c r="J38" s="41">
        <v>26376</v>
      </c>
      <c r="K38" s="38">
        <v>1646</v>
      </c>
      <c r="L38" s="39">
        <f t="shared" si="2"/>
        <v>-24730</v>
      </c>
      <c r="M38" s="39">
        <f t="shared" si="3"/>
        <v>-2248.18181818182</v>
      </c>
      <c r="N38" s="40">
        <v>0</v>
      </c>
      <c r="O38" s="40">
        <v>0</v>
      </c>
    </row>
    <row r="39" spans="1:15">
      <c r="A39" s="17">
        <v>38</v>
      </c>
      <c r="B39" s="17">
        <v>329</v>
      </c>
      <c r="C39" s="18" t="s">
        <v>67</v>
      </c>
      <c r="D39" s="17" t="s">
        <v>30</v>
      </c>
      <c r="E39" s="17" t="s">
        <v>32</v>
      </c>
      <c r="F39" s="32"/>
      <c r="G39" s="19">
        <v>100</v>
      </c>
      <c r="H39" s="20">
        <f t="shared" si="0"/>
        <v>10498.439</v>
      </c>
      <c r="I39" s="41">
        <f t="shared" si="1"/>
        <v>419.93756</v>
      </c>
      <c r="J39" s="41">
        <v>26246.0975</v>
      </c>
      <c r="K39" s="38">
        <v>17231.1</v>
      </c>
      <c r="L39" s="39">
        <f t="shared" si="2"/>
        <v>-9014.9975</v>
      </c>
      <c r="M39" s="39">
        <f t="shared" si="3"/>
        <v>-819.545227272727</v>
      </c>
      <c r="N39" s="40">
        <v>0</v>
      </c>
      <c r="O39" s="40">
        <v>0</v>
      </c>
    </row>
    <row r="40" spans="1:15">
      <c r="A40" s="13">
        <v>39</v>
      </c>
      <c r="B40" s="13">
        <v>355</v>
      </c>
      <c r="C40" s="14" t="s">
        <v>68</v>
      </c>
      <c r="D40" s="13" t="s">
        <v>26</v>
      </c>
      <c r="E40" s="13" t="s">
        <v>27</v>
      </c>
      <c r="F40" s="21">
        <v>16</v>
      </c>
      <c r="G40" s="15">
        <v>100</v>
      </c>
      <c r="H40" s="16">
        <f t="shared" si="0"/>
        <v>9882.24</v>
      </c>
      <c r="I40" s="37">
        <f t="shared" si="1"/>
        <v>395.2896</v>
      </c>
      <c r="J40" s="37">
        <v>24705.6</v>
      </c>
      <c r="K40" s="38">
        <v>10609.8</v>
      </c>
      <c r="L40" s="39">
        <f t="shared" si="2"/>
        <v>-14095.8</v>
      </c>
      <c r="M40" s="39">
        <f t="shared" si="3"/>
        <v>-1281.43636363636</v>
      </c>
      <c r="N40" s="40">
        <v>200</v>
      </c>
      <c r="O40" s="40">
        <v>100</v>
      </c>
    </row>
    <row r="41" spans="1:15">
      <c r="A41" s="13">
        <v>40</v>
      </c>
      <c r="B41" s="13">
        <v>730</v>
      </c>
      <c r="C41" s="14" t="s">
        <v>69</v>
      </c>
      <c r="D41" s="13" t="s">
        <v>30</v>
      </c>
      <c r="E41" s="13" t="s">
        <v>35</v>
      </c>
      <c r="F41" s="22"/>
      <c r="G41" s="15">
        <v>100</v>
      </c>
      <c r="H41" s="16">
        <f t="shared" si="0"/>
        <v>9744.721</v>
      </c>
      <c r="I41" s="37">
        <f t="shared" si="1"/>
        <v>389.78884</v>
      </c>
      <c r="J41" s="37">
        <v>24361.8025</v>
      </c>
      <c r="K41" s="38">
        <v>3055.99</v>
      </c>
      <c r="L41" s="39">
        <f t="shared" si="2"/>
        <v>-21305.8125</v>
      </c>
      <c r="M41" s="39">
        <f t="shared" si="3"/>
        <v>-1936.89204545455</v>
      </c>
      <c r="N41" s="40">
        <v>0</v>
      </c>
      <c r="O41" s="40">
        <v>0</v>
      </c>
    </row>
    <row r="42" spans="1:15">
      <c r="A42" s="13">
        <v>41</v>
      </c>
      <c r="B42" s="13">
        <v>724</v>
      </c>
      <c r="C42" s="14" t="s">
        <v>70</v>
      </c>
      <c r="D42" s="13" t="s">
        <v>26</v>
      </c>
      <c r="E42" s="13" t="s">
        <v>27</v>
      </c>
      <c r="F42" s="23"/>
      <c r="G42" s="15">
        <v>100</v>
      </c>
      <c r="H42" s="16">
        <f t="shared" si="0"/>
        <v>9709.847</v>
      </c>
      <c r="I42" s="37">
        <f t="shared" si="1"/>
        <v>388.39388</v>
      </c>
      <c r="J42" s="37">
        <v>24274.6175</v>
      </c>
      <c r="K42" s="38">
        <v>9185.7</v>
      </c>
      <c r="L42" s="39">
        <f t="shared" si="2"/>
        <v>-15088.9175</v>
      </c>
      <c r="M42" s="39">
        <f t="shared" si="3"/>
        <v>-1371.71977272727</v>
      </c>
      <c r="N42" s="40">
        <v>0</v>
      </c>
      <c r="O42" s="40">
        <v>0</v>
      </c>
    </row>
    <row r="43" spans="1:15">
      <c r="A43" s="17">
        <v>42</v>
      </c>
      <c r="B43" s="17">
        <v>105910</v>
      </c>
      <c r="C43" s="18" t="s">
        <v>71</v>
      </c>
      <c r="D43" s="17" t="s">
        <v>19</v>
      </c>
      <c r="E43" s="17" t="s">
        <v>32</v>
      </c>
      <c r="F43" s="30">
        <v>17</v>
      </c>
      <c r="G43" s="19">
        <v>100</v>
      </c>
      <c r="H43" s="20">
        <f t="shared" si="0"/>
        <v>9666.3245</v>
      </c>
      <c r="I43" s="41">
        <f t="shared" si="1"/>
        <v>386.65298</v>
      </c>
      <c r="J43" s="41">
        <v>24165.81125</v>
      </c>
      <c r="K43" s="38">
        <v>7049.1</v>
      </c>
      <c r="L43" s="39">
        <f t="shared" si="2"/>
        <v>-17116.71125</v>
      </c>
      <c r="M43" s="39">
        <f t="shared" si="3"/>
        <v>-1556.06465909091</v>
      </c>
      <c r="N43" s="40">
        <v>0</v>
      </c>
      <c r="O43" s="40">
        <v>0</v>
      </c>
    </row>
    <row r="44" spans="1:15">
      <c r="A44" s="17">
        <v>43</v>
      </c>
      <c r="B44" s="17">
        <v>746</v>
      </c>
      <c r="C44" s="18" t="s">
        <v>72</v>
      </c>
      <c r="D44" s="17" t="s">
        <v>61</v>
      </c>
      <c r="E44" s="17" t="s">
        <v>35</v>
      </c>
      <c r="F44" s="31"/>
      <c r="G44" s="19">
        <v>100</v>
      </c>
      <c r="H44" s="20">
        <f t="shared" si="0"/>
        <v>9643.1755</v>
      </c>
      <c r="I44" s="41">
        <f t="shared" si="1"/>
        <v>385.72702</v>
      </c>
      <c r="J44" s="41">
        <v>24107.93875</v>
      </c>
      <c r="K44" s="38">
        <v>7262</v>
      </c>
      <c r="L44" s="39">
        <f t="shared" si="2"/>
        <v>-16845.93875</v>
      </c>
      <c r="M44" s="39">
        <f t="shared" si="3"/>
        <v>-1531.44897727273</v>
      </c>
      <c r="N44" s="40">
        <v>0</v>
      </c>
      <c r="O44" s="40">
        <v>0</v>
      </c>
    </row>
    <row r="45" spans="1:15">
      <c r="A45" s="17">
        <v>44</v>
      </c>
      <c r="B45" s="17">
        <v>106865</v>
      </c>
      <c r="C45" s="18" t="s">
        <v>73</v>
      </c>
      <c r="D45" s="17" t="s">
        <v>19</v>
      </c>
      <c r="E45" s="17" t="s">
        <v>32</v>
      </c>
      <c r="F45" s="32"/>
      <c r="G45" s="19">
        <v>100</v>
      </c>
      <c r="H45" s="20">
        <f t="shared" si="0"/>
        <v>9629.718</v>
      </c>
      <c r="I45" s="41">
        <f t="shared" si="1"/>
        <v>385.18872</v>
      </c>
      <c r="J45" s="41">
        <v>24074.295</v>
      </c>
      <c r="K45" s="38">
        <v>5271.6</v>
      </c>
      <c r="L45" s="39">
        <f t="shared" si="2"/>
        <v>-18802.695</v>
      </c>
      <c r="M45" s="39">
        <f t="shared" si="3"/>
        <v>-1709.33590909091</v>
      </c>
      <c r="N45" s="40">
        <v>0</v>
      </c>
      <c r="O45" s="40">
        <v>0</v>
      </c>
    </row>
    <row r="46" spans="1:15">
      <c r="A46" s="13">
        <v>45</v>
      </c>
      <c r="B46" s="13">
        <v>114286</v>
      </c>
      <c r="C46" s="14" t="s">
        <v>74</v>
      </c>
      <c r="D46" s="13" t="s">
        <v>30</v>
      </c>
      <c r="E46" s="13" t="s">
        <v>32</v>
      </c>
      <c r="F46" s="21">
        <v>18</v>
      </c>
      <c r="G46" s="15">
        <v>100</v>
      </c>
      <c r="H46" s="16">
        <f t="shared" si="0"/>
        <v>9542.1375</v>
      </c>
      <c r="I46" s="37">
        <f t="shared" si="1"/>
        <v>381.6855</v>
      </c>
      <c r="J46" s="37">
        <v>23855.34375</v>
      </c>
      <c r="K46" s="38">
        <v>13289.98</v>
      </c>
      <c r="L46" s="39">
        <f t="shared" si="2"/>
        <v>-10565.36375</v>
      </c>
      <c r="M46" s="39">
        <f t="shared" si="3"/>
        <v>-960.487613636364</v>
      </c>
      <c r="N46" s="40">
        <v>0</v>
      </c>
      <c r="O46" s="40">
        <v>0</v>
      </c>
    </row>
    <row r="47" spans="1:15">
      <c r="A47" s="13">
        <v>46</v>
      </c>
      <c r="B47" s="13">
        <v>114622</v>
      </c>
      <c r="C47" s="14" t="s">
        <v>75</v>
      </c>
      <c r="D47" s="13" t="s">
        <v>16</v>
      </c>
      <c r="E47" s="13" t="s">
        <v>27</v>
      </c>
      <c r="F47" s="23"/>
      <c r="G47" s="15">
        <v>100</v>
      </c>
      <c r="H47" s="16">
        <f t="shared" si="0"/>
        <v>9314.88</v>
      </c>
      <c r="I47" s="37">
        <f t="shared" si="1"/>
        <v>372.5952</v>
      </c>
      <c r="J47" s="37">
        <v>23287.2</v>
      </c>
      <c r="K47" s="38">
        <v>7782.4</v>
      </c>
      <c r="L47" s="39">
        <f t="shared" si="2"/>
        <v>-15504.8</v>
      </c>
      <c r="M47" s="39">
        <f t="shared" si="3"/>
        <v>-1409.52727272727</v>
      </c>
      <c r="N47" s="40">
        <v>0</v>
      </c>
      <c r="O47" s="40">
        <v>0</v>
      </c>
    </row>
    <row r="48" spans="1:15">
      <c r="A48" s="17">
        <v>47</v>
      </c>
      <c r="B48" s="17">
        <v>117310</v>
      </c>
      <c r="C48" s="18" t="s">
        <v>76</v>
      </c>
      <c r="D48" s="17" t="s">
        <v>16</v>
      </c>
      <c r="E48" s="17" t="s">
        <v>32</v>
      </c>
      <c r="F48" s="30">
        <v>19</v>
      </c>
      <c r="G48" s="19">
        <v>100</v>
      </c>
      <c r="H48" s="20">
        <f t="shared" si="0"/>
        <v>9281.391</v>
      </c>
      <c r="I48" s="41">
        <f t="shared" si="1"/>
        <v>371.25564</v>
      </c>
      <c r="J48" s="41">
        <v>23203.4775</v>
      </c>
      <c r="K48" s="38">
        <v>5309</v>
      </c>
      <c r="L48" s="39">
        <f t="shared" si="2"/>
        <v>-17894.4775</v>
      </c>
      <c r="M48" s="39">
        <f t="shared" si="3"/>
        <v>-1626.77068181818</v>
      </c>
      <c r="N48" s="40">
        <v>0</v>
      </c>
      <c r="O48" s="40">
        <v>0</v>
      </c>
    </row>
    <row r="49" spans="1:15">
      <c r="A49" s="17">
        <v>48</v>
      </c>
      <c r="B49" s="17">
        <v>709</v>
      </c>
      <c r="C49" s="18" t="s">
        <v>77</v>
      </c>
      <c r="D49" s="17" t="s">
        <v>30</v>
      </c>
      <c r="E49" s="17" t="s">
        <v>27</v>
      </c>
      <c r="F49" s="31"/>
      <c r="G49" s="19">
        <v>100</v>
      </c>
      <c r="H49" s="20">
        <f t="shared" si="0"/>
        <v>9207.3135</v>
      </c>
      <c r="I49" s="41">
        <f t="shared" si="1"/>
        <v>368.29254</v>
      </c>
      <c r="J49" s="41">
        <v>23018.28375</v>
      </c>
      <c r="K49" s="38">
        <v>9258</v>
      </c>
      <c r="L49" s="39">
        <f t="shared" si="2"/>
        <v>-13760.28375</v>
      </c>
      <c r="M49" s="39">
        <f t="shared" si="3"/>
        <v>-1250.93488636364</v>
      </c>
      <c r="N49" s="40">
        <v>0</v>
      </c>
      <c r="O49" s="40">
        <v>0</v>
      </c>
    </row>
    <row r="50" spans="1:15">
      <c r="A50" s="17">
        <v>49</v>
      </c>
      <c r="B50" s="17">
        <v>704</v>
      </c>
      <c r="C50" s="18" t="s">
        <v>78</v>
      </c>
      <c r="D50" s="17" t="s">
        <v>61</v>
      </c>
      <c r="E50" s="17" t="s">
        <v>32</v>
      </c>
      <c r="F50" s="32"/>
      <c r="G50" s="19">
        <v>100</v>
      </c>
      <c r="H50" s="20">
        <f t="shared" si="0"/>
        <v>9115.05</v>
      </c>
      <c r="I50" s="41">
        <f t="shared" si="1"/>
        <v>364.602</v>
      </c>
      <c r="J50" s="41">
        <v>22787.625</v>
      </c>
      <c r="K50" s="38">
        <v>4824.84</v>
      </c>
      <c r="L50" s="39">
        <f t="shared" si="2"/>
        <v>-17962.785</v>
      </c>
      <c r="M50" s="39">
        <f t="shared" si="3"/>
        <v>-1632.98045454545</v>
      </c>
      <c r="N50" s="40">
        <v>0</v>
      </c>
      <c r="O50" s="40">
        <v>0</v>
      </c>
    </row>
    <row r="51" spans="1:15">
      <c r="A51" s="13">
        <v>50</v>
      </c>
      <c r="B51" s="13">
        <v>571</v>
      </c>
      <c r="C51" s="14" t="s">
        <v>79</v>
      </c>
      <c r="D51" s="13" t="s">
        <v>26</v>
      </c>
      <c r="E51" s="13" t="s">
        <v>17</v>
      </c>
      <c r="F51" s="21">
        <v>20</v>
      </c>
      <c r="G51" s="15">
        <v>100</v>
      </c>
      <c r="H51" s="16">
        <f t="shared" si="0"/>
        <v>8260.4445</v>
      </c>
      <c r="I51" s="37">
        <f t="shared" si="1"/>
        <v>330.41778</v>
      </c>
      <c r="J51" s="37">
        <v>20651.11125</v>
      </c>
      <c r="K51" s="38">
        <v>5413.99</v>
      </c>
      <c r="L51" s="39">
        <f t="shared" si="2"/>
        <v>-15237.12125</v>
      </c>
      <c r="M51" s="39">
        <f t="shared" si="3"/>
        <v>-1385.19284090909</v>
      </c>
      <c r="N51" s="40">
        <v>0</v>
      </c>
      <c r="O51" s="40">
        <v>0</v>
      </c>
    </row>
    <row r="52" spans="1:15">
      <c r="A52" s="13">
        <v>51</v>
      </c>
      <c r="B52" s="13">
        <v>546</v>
      </c>
      <c r="C52" s="14" t="s">
        <v>80</v>
      </c>
      <c r="D52" s="13" t="s">
        <v>26</v>
      </c>
      <c r="E52" s="13" t="s">
        <v>20</v>
      </c>
      <c r="F52" s="22"/>
      <c r="G52" s="15">
        <v>100</v>
      </c>
      <c r="H52" s="16">
        <f t="shared" si="0"/>
        <v>8154.72</v>
      </c>
      <c r="I52" s="37">
        <f t="shared" si="1"/>
        <v>326.1888</v>
      </c>
      <c r="J52" s="37">
        <v>20386.8</v>
      </c>
      <c r="K52" s="38">
        <v>7592.98</v>
      </c>
      <c r="L52" s="39">
        <f t="shared" si="2"/>
        <v>-12793.82</v>
      </c>
      <c r="M52" s="39">
        <f t="shared" si="3"/>
        <v>-1163.07454545455</v>
      </c>
      <c r="N52" s="40">
        <v>0</v>
      </c>
      <c r="O52" s="40">
        <v>0</v>
      </c>
    </row>
    <row r="53" spans="1:15">
      <c r="A53" s="13">
        <v>52</v>
      </c>
      <c r="B53" s="13">
        <v>745</v>
      </c>
      <c r="C53" s="14" t="s">
        <v>81</v>
      </c>
      <c r="D53" s="13" t="s">
        <v>16</v>
      </c>
      <c r="E53" s="13" t="s">
        <v>32</v>
      </c>
      <c r="F53" s="23"/>
      <c r="G53" s="15">
        <v>100</v>
      </c>
      <c r="H53" s="16">
        <f t="shared" si="0"/>
        <v>8104.8</v>
      </c>
      <c r="I53" s="37">
        <f t="shared" si="1"/>
        <v>324.192</v>
      </c>
      <c r="J53" s="37">
        <v>20262</v>
      </c>
      <c r="K53" s="38">
        <v>1662</v>
      </c>
      <c r="L53" s="39">
        <f t="shared" si="2"/>
        <v>-18600</v>
      </c>
      <c r="M53" s="39">
        <f t="shared" si="3"/>
        <v>-1690.90909090909</v>
      </c>
      <c r="N53" s="40">
        <v>0</v>
      </c>
      <c r="O53" s="40">
        <v>0</v>
      </c>
    </row>
    <row r="54" spans="1:15">
      <c r="A54" s="17">
        <v>53</v>
      </c>
      <c r="B54" s="17">
        <v>743</v>
      </c>
      <c r="C54" s="18" t="s">
        <v>82</v>
      </c>
      <c r="D54" s="17" t="s">
        <v>26</v>
      </c>
      <c r="E54" s="17" t="s">
        <v>32</v>
      </c>
      <c r="F54" s="30">
        <v>21</v>
      </c>
      <c r="G54" s="19">
        <v>100</v>
      </c>
      <c r="H54" s="20">
        <f t="shared" si="0"/>
        <v>7805.9415</v>
      </c>
      <c r="I54" s="41">
        <f t="shared" si="1"/>
        <v>312.23766</v>
      </c>
      <c r="J54" s="41">
        <v>19514.85375</v>
      </c>
      <c r="K54" s="38">
        <v>9354</v>
      </c>
      <c r="L54" s="39">
        <f t="shared" si="2"/>
        <v>-10160.85375</v>
      </c>
      <c r="M54" s="39">
        <f t="shared" si="3"/>
        <v>-923.713977272727</v>
      </c>
      <c r="N54" s="40">
        <v>200</v>
      </c>
      <c r="O54" s="40">
        <v>100</v>
      </c>
    </row>
    <row r="55" spans="1:15">
      <c r="A55" s="17">
        <v>54</v>
      </c>
      <c r="B55" s="17">
        <v>103198</v>
      </c>
      <c r="C55" s="18" t="s">
        <v>83</v>
      </c>
      <c r="D55" s="17" t="s">
        <v>16</v>
      </c>
      <c r="E55" s="17" t="s">
        <v>27</v>
      </c>
      <c r="F55" s="31"/>
      <c r="G55" s="19">
        <v>100</v>
      </c>
      <c r="H55" s="20">
        <f t="shared" si="0"/>
        <v>7743.281</v>
      </c>
      <c r="I55" s="41">
        <f t="shared" si="1"/>
        <v>309.73124</v>
      </c>
      <c r="J55" s="41">
        <v>19358.2025</v>
      </c>
      <c r="K55" s="38">
        <v>5336.8</v>
      </c>
      <c r="L55" s="39">
        <f t="shared" si="2"/>
        <v>-14021.4025</v>
      </c>
      <c r="M55" s="39">
        <f t="shared" si="3"/>
        <v>-1274.67295454545</v>
      </c>
      <c r="N55" s="40">
        <v>0</v>
      </c>
      <c r="O55" s="40">
        <v>0</v>
      </c>
    </row>
    <row r="56" spans="1:15">
      <c r="A56" s="17">
        <v>55</v>
      </c>
      <c r="B56" s="17">
        <v>713</v>
      </c>
      <c r="C56" s="18" t="s">
        <v>84</v>
      </c>
      <c r="D56" s="17" t="s">
        <v>61</v>
      </c>
      <c r="E56" s="17" t="s">
        <v>32</v>
      </c>
      <c r="F56" s="32"/>
      <c r="G56" s="19">
        <v>100</v>
      </c>
      <c r="H56" s="20">
        <f t="shared" si="0"/>
        <v>7691.6105</v>
      </c>
      <c r="I56" s="41">
        <f t="shared" si="1"/>
        <v>307.66442</v>
      </c>
      <c r="J56" s="41">
        <v>19229.02625</v>
      </c>
      <c r="K56" s="38">
        <v>4746.34</v>
      </c>
      <c r="L56" s="39">
        <f t="shared" si="2"/>
        <v>-14482.68625</v>
      </c>
      <c r="M56" s="39">
        <f t="shared" si="3"/>
        <v>-1316.60784090909</v>
      </c>
      <c r="N56" s="40">
        <v>0</v>
      </c>
      <c r="O56" s="40">
        <v>0</v>
      </c>
    </row>
    <row r="57" spans="1:15">
      <c r="A57" s="13">
        <v>56</v>
      </c>
      <c r="B57" s="13">
        <v>367</v>
      </c>
      <c r="C57" s="14" t="s">
        <v>85</v>
      </c>
      <c r="D57" s="13" t="s">
        <v>57</v>
      </c>
      <c r="E57" s="13" t="s">
        <v>32</v>
      </c>
      <c r="F57" s="21">
        <v>22</v>
      </c>
      <c r="G57" s="15">
        <v>100</v>
      </c>
      <c r="H57" s="16">
        <f t="shared" si="0"/>
        <v>7531.461</v>
      </c>
      <c r="I57" s="37">
        <f t="shared" si="1"/>
        <v>301.25844</v>
      </c>
      <c r="J57" s="37">
        <v>18828.6525</v>
      </c>
      <c r="K57" s="38">
        <v>7446</v>
      </c>
      <c r="L57" s="39">
        <f t="shared" si="2"/>
        <v>-11382.6525</v>
      </c>
      <c r="M57" s="39">
        <f t="shared" si="3"/>
        <v>-1034.78659090909</v>
      </c>
      <c r="N57" s="40">
        <v>0</v>
      </c>
      <c r="O57" s="40">
        <v>0</v>
      </c>
    </row>
    <row r="58" spans="1:15">
      <c r="A58" s="13">
        <v>57</v>
      </c>
      <c r="B58" s="13">
        <v>110378</v>
      </c>
      <c r="C58" s="14" t="s">
        <v>86</v>
      </c>
      <c r="D58" s="13" t="s">
        <v>61</v>
      </c>
      <c r="E58" s="13" t="s">
        <v>52</v>
      </c>
      <c r="F58" s="23"/>
      <c r="G58" s="15">
        <v>100</v>
      </c>
      <c r="H58" s="16">
        <f t="shared" si="0"/>
        <v>7522.0495</v>
      </c>
      <c r="I58" s="37">
        <f t="shared" si="1"/>
        <v>300.88198</v>
      </c>
      <c r="J58" s="37">
        <v>18805.12375</v>
      </c>
      <c r="K58" s="38">
        <v>5959.6</v>
      </c>
      <c r="L58" s="39">
        <f t="shared" si="2"/>
        <v>-12845.52375</v>
      </c>
      <c r="M58" s="39">
        <f t="shared" si="3"/>
        <v>-1167.77488636364</v>
      </c>
      <c r="N58" s="40">
        <v>0</v>
      </c>
      <c r="O58" s="40">
        <v>0</v>
      </c>
    </row>
    <row r="59" spans="1:15">
      <c r="A59" s="17">
        <v>58</v>
      </c>
      <c r="B59" s="17">
        <v>102565</v>
      </c>
      <c r="C59" s="18" t="s">
        <v>87</v>
      </c>
      <c r="D59" s="17" t="s">
        <v>16</v>
      </c>
      <c r="E59" s="17" t="s">
        <v>32</v>
      </c>
      <c r="F59" s="30">
        <v>23</v>
      </c>
      <c r="G59" s="19">
        <v>100</v>
      </c>
      <c r="H59" s="20">
        <f t="shared" si="0"/>
        <v>7495.677</v>
      </c>
      <c r="I59" s="41">
        <f t="shared" si="1"/>
        <v>299.82708</v>
      </c>
      <c r="J59" s="41">
        <v>18739.1925</v>
      </c>
      <c r="K59" s="38">
        <v>6681.43</v>
      </c>
      <c r="L59" s="39">
        <f t="shared" si="2"/>
        <v>-12057.7625</v>
      </c>
      <c r="M59" s="39">
        <f t="shared" si="3"/>
        <v>-1096.16022727273</v>
      </c>
      <c r="N59" s="40">
        <v>0</v>
      </c>
      <c r="O59" s="40">
        <v>0</v>
      </c>
    </row>
    <row r="60" spans="1:15">
      <c r="A60" s="17">
        <v>59</v>
      </c>
      <c r="B60" s="17">
        <v>102935</v>
      </c>
      <c r="C60" s="18" t="s">
        <v>88</v>
      </c>
      <c r="D60" s="17" t="s">
        <v>19</v>
      </c>
      <c r="E60" s="17" t="s">
        <v>32</v>
      </c>
      <c r="F60" s="31"/>
      <c r="G60" s="19">
        <v>100</v>
      </c>
      <c r="H60" s="20">
        <f t="shared" si="0"/>
        <v>7467.7155</v>
      </c>
      <c r="I60" s="41">
        <f t="shared" si="1"/>
        <v>298.70862</v>
      </c>
      <c r="J60" s="41">
        <v>18669.28875</v>
      </c>
      <c r="K60" s="38">
        <v>4843</v>
      </c>
      <c r="L60" s="39">
        <f t="shared" si="2"/>
        <v>-13826.28875</v>
      </c>
      <c r="M60" s="39">
        <f t="shared" si="3"/>
        <v>-1256.93534090909</v>
      </c>
      <c r="N60" s="40">
        <v>0</v>
      </c>
      <c r="O60" s="40">
        <v>0</v>
      </c>
    </row>
    <row r="61" spans="1:15">
      <c r="A61" s="17">
        <v>60</v>
      </c>
      <c r="B61" s="17">
        <v>587</v>
      </c>
      <c r="C61" s="18" t="s">
        <v>89</v>
      </c>
      <c r="D61" s="17" t="s">
        <v>61</v>
      </c>
      <c r="E61" s="17" t="s">
        <v>32</v>
      </c>
      <c r="F61" s="32"/>
      <c r="G61" s="19">
        <v>100</v>
      </c>
      <c r="H61" s="20">
        <f t="shared" si="0"/>
        <v>7462.3605</v>
      </c>
      <c r="I61" s="41">
        <f t="shared" si="1"/>
        <v>298.49442</v>
      </c>
      <c r="J61" s="41">
        <v>18655.90125</v>
      </c>
      <c r="K61" s="38">
        <v>8264</v>
      </c>
      <c r="L61" s="39">
        <f t="shared" si="2"/>
        <v>-10391.90125</v>
      </c>
      <c r="M61" s="39">
        <f t="shared" si="3"/>
        <v>-944.718295454545</v>
      </c>
      <c r="N61" s="40">
        <v>200</v>
      </c>
      <c r="O61" s="40">
        <v>100</v>
      </c>
    </row>
    <row r="62" spans="1:15">
      <c r="A62" s="13">
        <v>61</v>
      </c>
      <c r="B62" s="13">
        <v>738</v>
      </c>
      <c r="C62" s="14" t="s">
        <v>90</v>
      </c>
      <c r="D62" s="13" t="s">
        <v>61</v>
      </c>
      <c r="E62" s="13" t="s">
        <v>32</v>
      </c>
      <c r="F62" s="21">
        <v>24</v>
      </c>
      <c r="G62" s="15">
        <v>100</v>
      </c>
      <c r="H62" s="16">
        <f t="shared" si="0"/>
        <v>7380.608</v>
      </c>
      <c r="I62" s="37">
        <f t="shared" si="1"/>
        <v>295.22432</v>
      </c>
      <c r="J62" s="37">
        <v>18451.52</v>
      </c>
      <c r="K62" s="38">
        <v>2750.35</v>
      </c>
      <c r="L62" s="39">
        <f t="shared" si="2"/>
        <v>-15701.17</v>
      </c>
      <c r="M62" s="39">
        <f t="shared" si="3"/>
        <v>-1427.37909090909</v>
      </c>
      <c r="N62" s="40">
        <v>0</v>
      </c>
      <c r="O62" s="40">
        <v>0</v>
      </c>
    </row>
    <row r="63" spans="1:15">
      <c r="A63" s="13">
        <v>62</v>
      </c>
      <c r="B63" s="13">
        <v>102934</v>
      </c>
      <c r="C63" s="14" t="s">
        <v>91</v>
      </c>
      <c r="D63" s="13" t="s">
        <v>16</v>
      </c>
      <c r="E63" s="13" t="s">
        <v>32</v>
      </c>
      <c r="F63" s="22"/>
      <c r="G63" s="15">
        <v>100</v>
      </c>
      <c r="H63" s="16">
        <f t="shared" si="0"/>
        <v>7332.899</v>
      </c>
      <c r="I63" s="37">
        <f t="shared" si="1"/>
        <v>293.31596</v>
      </c>
      <c r="J63" s="37">
        <v>18332.2475</v>
      </c>
      <c r="K63" s="38">
        <v>10618</v>
      </c>
      <c r="L63" s="39">
        <f t="shared" si="2"/>
        <v>-7714.2475</v>
      </c>
      <c r="M63" s="39">
        <f t="shared" si="3"/>
        <v>-701.295227272727</v>
      </c>
      <c r="N63" s="40">
        <v>200</v>
      </c>
      <c r="O63" s="40">
        <v>100</v>
      </c>
    </row>
    <row r="64" spans="1:15">
      <c r="A64" s="13">
        <v>63</v>
      </c>
      <c r="B64" s="13">
        <v>351</v>
      </c>
      <c r="C64" s="14" t="s">
        <v>92</v>
      </c>
      <c r="D64" s="13" t="s">
        <v>61</v>
      </c>
      <c r="E64" s="13" t="s">
        <v>32</v>
      </c>
      <c r="F64" s="23"/>
      <c r="G64" s="15">
        <v>100</v>
      </c>
      <c r="H64" s="16">
        <f t="shared" si="0"/>
        <v>7312.83</v>
      </c>
      <c r="I64" s="37">
        <f t="shared" si="1"/>
        <v>292.5132</v>
      </c>
      <c r="J64" s="37">
        <v>18282.075</v>
      </c>
      <c r="K64" s="38">
        <v>4768.99</v>
      </c>
      <c r="L64" s="39">
        <f t="shared" si="2"/>
        <v>-13513.085</v>
      </c>
      <c r="M64" s="39">
        <f t="shared" si="3"/>
        <v>-1228.46227272727</v>
      </c>
      <c r="N64" s="40">
        <v>0</v>
      </c>
      <c r="O64" s="40">
        <v>0</v>
      </c>
    </row>
    <row r="65" spans="1:15">
      <c r="A65" s="17">
        <v>64</v>
      </c>
      <c r="B65" s="17">
        <v>116482</v>
      </c>
      <c r="C65" s="18" t="s">
        <v>93</v>
      </c>
      <c r="D65" s="17" t="s">
        <v>19</v>
      </c>
      <c r="E65" s="17" t="s">
        <v>32</v>
      </c>
      <c r="F65" s="30">
        <v>25</v>
      </c>
      <c r="G65" s="19">
        <v>100</v>
      </c>
      <c r="H65" s="20">
        <f t="shared" si="0"/>
        <v>7285.8</v>
      </c>
      <c r="I65" s="41">
        <f t="shared" si="1"/>
        <v>291.432</v>
      </c>
      <c r="J65" s="41">
        <v>18214.5</v>
      </c>
      <c r="K65" s="38">
        <v>9297.8</v>
      </c>
      <c r="L65" s="39">
        <f t="shared" si="2"/>
        <v>-8916.7</v>
      </c>
      <c r="M65" s="39">
        <f t="shared" si="3"/>
        <v>-810.609090909091</v>
      </c>
      <c r="N65" s="40">
        <v>200</v>
      </c>
      <c r="O65" s="40">
        <v>100</v>
      </c>
    </row>
    <row r="66" spans="1:15">
      <c r="A66" s="17">
        <v>65</v>
      </c>
      <c r="B66" s="17">
        <v>113833</v>
      </c>
      <c r="C66" s="18" t="s">
        <v>94</v>
      </c>
      <c r="D66" s="17" t="s">
        <v>30</v>
      </c>
      <c r="E66" s="17" t="s">
        <v>32</v>
      </c>
      <c r="F66" s="31"/>
      <c r="G66" s="19">
        <v>100</v>
      </c>
      <c r="H66" s="20">
        <f t="shared" ref="H66:H129" si="4">J66*0.4</f>
        <v>6909.126</v>
      </c>
      <c r="I66" s="41">
        <f t="shared" ref="I66:I129" si="5">H66/25</f>
        <v>276.36504</v>
      </c>
      <c r="J66" s="41">
        <v>17272.815</v>
      </c>
      <c r="K66" s="38">
        <v>2898</v>
      </c>
      <c r="L66" s="39">
        <f t="shared" ref="L66:L129" si="6">K66-J66</f>
        <v>-14374.815</v>
      </c>
      <c r="M66" s="39">
        <f t="shared" ref="M66:M129" si="7">L66/11</f>
        <v>-1306.80136363636</v>
      </c>
      <c r="N66" s="40">
        <v>0</v>
      </c>
      <c r="O66" s="40">
        <v>0</v>
      </c>
    </row>
    <row r="67" spans="1:15">
      <c r="A67" s="17">
        <v>66</v>
      </c>
      <c r="B67" s="17">
        <v>113299</v>
      </c>
      <c r="C67" s="18" t="s">
        <v>95</v>
      </c>
      <c r="D67" s="17" t="s">
        <v>19</v>
      </c>
      <c r="E67" s="17" t="s">
        <v>32</v>
      </c>
      <c r="F67" s="32"/>
      <c r="G67" s="19">
        <v>100</v>
      </c>
      <c r="H67" s="20">
        <f t="shared" si="4"/>
        <v>6827.8035</v>
      </c>
      <c r="I67" s="41">
        <f t="shared" si="5"/>
        <v>273.11214</v>
      </c>
      <c r="J67" s="41">
        <v>17069.50875</v>
      </c>
      <c r="K67" s="38">
        <v>5102.5</v>
      </c>
      <c r="L67" s="39">
        <f t="shared" si="6"/>
        <v>-11967.00875</v>
      </c>
      <c r="M67" s="39">
        <f t="shared" si="7"/>
        <v>-1087.90988636364</v>
      </c>
      <c r="N67" s="40">
        <v>0</v>
      </c>
      <c r="O67" s="40">
        <v>0</v>
      </c>
    </row>
    <row r="68" spans="1:15">
      <c r="A68" s="13">
        <v>67</v>
      </c>
      <c r="B68" s="13">
        <v>717</v>
      </c>
      <c r="C68" s="14" t="s">
        <v>96</v>
      </c>
      <c r="D68" s="13" t="s">
        <v>61</v>
      </c>
      <c r="E68" s="13" t="s">
        <v>32</v>
      </c>
      <c r="F68" s="21">
        <v>26</v>
      </c>
      <c r="G68" s="15">
        <v>100</v>
      </c>
      <c r="H68" s="16">
        <f t="shared" si="4"/>
        <v>6792.233</v>
      </c>
      <c r="I68" s="37">
        <f t="shared" si="5"/>
        <v>271.68932</v>
      </c>
      <c r="J68" s="37">
        <v>16980.5825</v>
      </c>
      <c r="K68" s="38">
        <v>4705</v>
      </c>
      <c r="L68" s="39">
        <f t="shared" si="6"/>
        <v>-12275.5825</v>
      </c>
      <c r="M68" s="39">
        <f t="shared" si="7"/>
        <v>-1115.96204545455</v>
      </c>
      <c r="N68" s="40">
        <v>0</v>
      </c>
      <c r="O68" s="40">
        <v>0</v>
      </c>
    </row>
    <row r="69" spans="1:15">
      <c r="A69" s="13">
        <v>68</v>
      </c>
      <c r="B69" s="13">
        <v>716</v>
      </c>
      <c r="C69" s="14" t="s">
        <v>97</v>
      </c>
      <c r="D69" s="13" t="s">
        <v>61</v>
      </c>
      <c r="E69" s="13" t="s">
        <v>32</v>
      </c>
      <c r="F69" s="23"/>
      <c r="G69" s="15">
        <v>100</v>
      </c>
      <c r="H69" s="16">
        <f t="shared" si="4"/>
        <v>6497.5645</v>
      </c>
      <c r="I69" s="37">
        <f t="shared" si="5"/>
        <v>259.90258</v>
      </c>
      <c r="J69" s="37">
        <v>16243.91125</v>
      </c>
      <c r="K69" s="38">
        <v>3932</v>
      </c>
      <c r="L69" s="39">
        <f t="shared" si="6"/>
        <v>-12311.91125</v>
      </c>
      <c r="M69" s="39">
        <f t="shared" si="7"/>
        <v>-1119.26465909091</v>
      </c>
      <c r="N69" s="40">
        <v>0</v>
      </c>
      <c r="O69" s="40">
        <v>0</v>
      </c>
    </row>
    <row r="70" spans="1:15">
      <c r="A70" s="17">
        <v>69</v>
      </c>
      <c r="B70" s="17">
        <v>105751</v>
      </c>
      <c r="C70" s="18" t="s">
        <v>98</v>
      </c>
      <c r="D70" s="17" t="s">
        <v>26</v>
      </c>
      <c r="E70" s="17" t="s">
        <v>27</v>
      </c>
      <c r="F70" s="30">
        <v>27</v>
      </c>
      <c r="G70" s="19">
        <v>100</v>
      </c>
      <c r="H70" s="20">
        <f t="shared" si="4"/>
        <v>6383.04</v>
      </c>
      <c r="I70" s="41">
        <f t="shared" si="5"/>
        <v>255.3216</v>
      </c>
      <c r="J70" s="41">
        <v>15957.6</v>
      </c>
      <c r="K70" s="38">
        <v>3959</v>
      </c>
      <c r="L70" s="39">
        <f t="shared" si="6"/>
        <v>-11998.6</v>
      </c>
      <c r="M70" s="39">
        <f t="shared" si="7"/>
        <v>-1090.78181818182</v>
      </c>
      <c r="N70" s="40">
        <v>0</v>
      </c>
      <c r="O70" s="40">
        <v>0</v>
      </c>
    </row>
    <row r="71" spans="1:15">
      <c r="A71" s="17">
        <v>70</v>
      </c>
      <c r="B71" s="17">
        <v>114069</v>
      </c>
      <c r="C71" s="18" t="s">
        <v>99</v>
      </c>
      <c r="D71" s="17" t="s">
        <v>26</v>
      </c>
      <c r="E71" s="17" t="s">
        <v>52</v>
      </c>
      <c r="F71" s="32"/>
      <c r="G71" s="19">
        <v>100</v>
      </c>
      <c r="H71" s="20">
        <f t="shared" si="4"/>
        <v>6303.7345</v>
      </c>
      <c r="I71" s="41">
        <f t="shared" si="5"/>
        <v>252.14938</v>
      </c>
      <c r="J71" s="41">
        <v>15759.33625</v>
      </c>
      <c r="K71" s="38">
        <v>1704</v>
      </c>
      <c r="L71" s="39">
        <f t="shared" si="6"/>
        <v>-14055.33625</v>
      </c>
      <c r="M71" s="39">
        <f t="shared" si="7"/>
        <v>-1277.75784090909</v>
      </c>
      <c r="N71" s="40">
        <v>0</v>
      </c>
      <c r="O71" s="40">
        <v>0</v>
      </c>
    </row>
    <row r="72" spans="1:15">
      <c r="A72" s="13">
        <v>71</v>
      </c>
      <c r="B72" s="13">
        <v>539</v>
      </c>
      <c r="C72" s="14" t="s">
        <v>100</v>
      </c>
      <c r="D72" s="13" t="s">
        <v>61</v>
      </c>
      <c r="E72" s="13" t="s">
        <v>32</v>
      </c>
      <c r="F72" s="21">
        <v>28</v>
      </c>
      <c r="G72" s="15">
        <v>100</v>
      </c>
      <c r="H72" s="16">
        <f t="shared" si="4"/>
        <v>6123.0435</v>
      </c>
      <c r="I72" s="37">
        <f t="shared" si="5"/>
        <v>244.92174</v>
      </c>
      <c r="J72" s="37">
        <v>15307.60875</v>
      </c>
      <c r="K72" s="38">
        <v>8650</v>
      </c>
      <c r="L72" s="39">
        <f t="shared" si="6"/>
        <v>-6657.60875</v>
      </c>
      <c r="M72" s="39">
        <f t="shared" si="7"/>
        <v>-605.237159090909</v>
      </c>
      <c r="N72" s="40">
        <v>100</v>
      </c>
      <c r="O72" s="40">
        <v>100</v>
      </c>
    </row>
    <row r="73" spans="1:15">
      <c r="A73" s="13">
        <v>72</v>
      </c>
      <c r="B73" s="13">
        <v>379</v>
      </c>
      <c r="C73" s="14" t="s">
        <v>101</v>
      </c>
      <c r="D73" s="13" t="s">
        <v>16</v>
      </c>
      <c r="E73" s="13" t="s">
        <v>32</v>
      </c>
      <c r="F73" s="23"/>
      <c r="G73" s="15">
        <v>100</v>
      </c>
      <c r="H73" s="16">
        <f t="shared" si="4"/>
        <v>6100.752</v>
      </c>
      <c r="I73" s="37">
        <f t="shared" si="5"/>
        <v>244.03008</v>
      </c>
      <c r="J73" s="37">
        <v>15251.88</v>
      </c>
      <c r="K73" s="38">
        <v>4824</v>
      </c>
      <c r="L73" s="39">
        <f t="shared" si="6"/>
        <v>-10427.88</v>
      </c>
      <c r="M73" s="39">
        <f t="shared" si="7"/>
        <v>-947.989090909091</v>
      </c>
      <c r="N73" s="40">
        <v>0</v>
      </c>
      <c r="O73" s="40">
        <v>0</v>
      </c>
    </row>
    <row r="74" spans="1:15">
      <c r="A74" s="17">
        <v>73</v>
      </c>
      <c r="B74" s="17">
        <v>515</v>
      </c>
      <c r="C74" s="18" t="s">
        <v>102</v>
      </c>
      <c r="D74" s="17" t="s">
        <v>26</v>
      </c>
      <c r="E74" s="17" t="s">
        <v>27</v>
      </c>
      <c r="F74" s="30">
        <v>29</v>
      </c>
      <c r="G74" s="19">
        <v>100</v>
      </c>
      <c r="H74" s="20">
        <f t="shared" si="4"/>
        <v>5571.16</v>
      </c>
      <c r="I74" s="41">
        <f t="shared" si="5"/>
        <v>222.8464</v>
      </c>
      <c r="J74" s="41">
        <v>13927.9</v>
      </c>
      <c r="K74" s="38">
        <v>3599</v>
      </c>
      <c r="L74" s="39">
        <f t="shared" si="6"/>
        <v>-10328.9</v>
      </c>
      <c r="M74" s="39">
        <f t="shared" si="7"/>
        <v>-938.990909090909</v>
      </c>
      <c r="N74" s="40">
        <v>0</v>
      </c>
      <c r="O74" s="40">
        <v>0</v>
      </c>
    </row>
    <row r="75" spans="1:15">
      <c r="A75" s="17">
        <v>74</v>
      </c>
      <c r="B75" s="17">
        <v>102567</v>
      </c>
      <c r="C75" s="18" t="s">
        <v>103</v>
      </c>
      <c r="D75" s="17" t="s">
        <v>39</v>
      </c>
      <c r="E75" s="17" t="s">
        <v>52</v>
      </c>
      <c r="F75" s="32"/>
      <c r="G75" s="19">
        <v>100</v>
      </c>
      <c r="H75" s="20">
        <f t="shared" si="4"/>
        <v>5556.74</v>
      </c>
      <c r="I75" s="41">
        <f t="shared" si="5"/>
        <v>222.2696</v>
      </c>
      <c r="J75" s="41">
        <v>13891.85</v>
      </c>
      <c r="K75" s="38">
        <v>3654</v>
      </c>
      <c r="L75" s="39">
        <f t="shared" si="6"/>
        <v>-10237.85</v>
      </c>
      <c r="M75" s="39">
        <f t="shared" si="7"/>
        <v>-930.713636363636</v>
      </c>
      <c r="N75" s="40">
        <v>0</v>
      </c>
      <c r="O75" s="40">
        <v>0</v>
      </c>
    </row>
    <row r="76" spans="1:15">
      <c r="A76" s="13">
        <v>75</v>
      </c>
      <c r="B76" s="13">
        <v>359</v>
      </c>
      <c r="C76" s="14" t="s">
        <v>104</v>
      </c>
      <c r="D76" s="13" t="s">
        <v>16</v>
      </c>
      <c r="E76" s="13" t="s">
        <v>20</v>
      </c>
      <c r="F76" s="21">
        <v>30</v>
      </c>
      <c r="G76" s="15">
        <v>100</v>
      </c>
      <c r="H76" s="16">
        <f t="shared" si="4"/>
        <v>5488.784</v>
      </c>
      <c r="I76" s="37">
        <f t="shared" si="5"/>
        <v>219.55136</v>
      </c>
      <c r="J76" s="37">
        <v>13721.96</v>
      </c>
      <c r="K76" s="38">
        <v>4359.8</v>
      </c>
      <c r="L76" s="39">
        <f t="shared" si="6"/>
        <v>-9362.16</v>
      </c>
      <c r="M76" s="39">
        <f t="shared" si="7"/>
        <v>-851.105454545455</v>
      </c>
      <c r="N76" s="40">
        <v>0</v>
      </c>
      <c r="O76" s="40">
        <v>0</v>
      </c>
    </row>
    <row r="77" spans="1:15">
      <c r="A77" s="13">
        <v>76</v>
      </c>
      <c r="B77" s="13">
        <v>111400</v>
      </c>
      <c r="C77" s="14" t="s">
        <v>105</v>
      </c>
      <c r="D77" s="13" t="s">
        <v>61</v>
      </c>
      <c r="E77" s="13" t="s">
        <v>35</v>
      </c>
      <c r="F77" s="22"/>
      <c r="G77" s="15">
        <v>100</v>
      </c>
      <c r="H77" s="16">
        <f t="shared" si="4"/>
        <v>5469.352</v>
      </c>
      <c r="I77" s="37">
        <f t="shared" si="5"/>
        <v>218.77408</v>
      </c>
      <c r="J77" s="37">
        <v>13673.38</v>
      </c>
      <c r="K77" s="38">
        <v>3558.98</v>
      </c>
      <c r="L77" s="39">
        <f t="shared" si="6"/>
        <v>-10114.4</v>
      </c>
      <c r="M77" s="39">
        <f t="shared" si="7"/>
        <v>-919.490909090909</v>
      </c>
      <c r="N77" s="40">
        <v>0</v>
      </c>
      <c r="O77" s="40">
        <v>0</v>
      </c>
    </row>
    <row r="78" spans="1:15">
      <c r="A78" s="13">
        <v>77</v>
      </c>
      <c r="B78" s="13">
        <v>103639</v>
      </c>
      <c r="C78" s="14" t="s">
        <v>106</v>
      </c>
      <c r="D78" s="13" t="s">
        <v>26</v>
      </c>
      <c r="E78" s="13" t="s">
        <v>32</v>
      </c>
      <c r="F78" s="23"/>
      <c r="G78" s="15">
        <v>100</v>
      </c>
      <c r="H78" s="16">
        <f t="shared" si="4"/>
        <v>5334.7455</v>
      </c>
      <c r="I78" s="37">
        <f t="shared" si="5"/>
        <v>213.38982</v>
      </c>
      <c r="J78" s="37">
        <v>13336.86375</v>
      </c>
      <c r="K78" s="38">
        <v>5688</v>
      </c>
      <c r="L78" s="39">
        <f t="shared" si="6"/>
        <v>-7648.86375</v>
      </c>
      <c r="M78" s="39">
        <f t="shared" si="7"/>
        <v>-695.35125</v>
      </c>
      <c r="N78" s="40">
        <v>200</v>
      </c>
      <c r="O78" s="40">
        <v>100</v>
      </c>
    </row>
    <row r="79" spans="1:15">
      <c r="A79" s="17">
        <v>78</v>
      </c>
      <c r="B79" s="17">
        <v>598</v>
      </c>
      <c r="C79" s="18" t="s">
        <v>107</v>
      </c>
      <c r="D79" s="17" t="s">
        <v>26</v>
      </c>
      <c r="E79" s="17" t="s">
        <v>32</v>
      </c>
      <c r="F79" s="30">
        <v>31</v>
      </c>
      <c r="G79" s="19">
        <v>100</v>
      </c>
      <c r="H79" s="20">
        <f t="shared" si="4"/>
        <v>5299.5495</v>
      </c>
      <c r="I79" s="41">
        <f t="shared" si="5"/>
        <v>211.98198</v>
      </c>
      <c r="J79" s="41">
        <v>13248.87375</v>
      </c>
      <c r="K79" s="38">
        <v>6576.99</v>
      </c>
      <c r="L79" s="39">
        <f t="shared" si="6"/>
        <v>-6671.88375</v>
      </c>
      <c r="M79" s="39">
        <f t="shared" si="7"/>
        <v>-606.534886363636</v>
      </c>
      <c r="N79" s="40">
        <v>200</v>
      </c>
      <c r="O79" s="40">
        <v>100</v>
      </c>
    </row>
    <row r="80" spans="1:15">
      <c r="A80" s="17">
        <v>79</v>
      </c>
      <c r="B80" s="17">
        <v>733</v>
      </c>
      <c r="C80" s="18" t="s">
        <v>108</v>
      </c>
      <c r="D80" s="17" t="s">
        <v>26</v>
      </c>
      <c r="E80" s="17" t="s">
        <v>52</v>
      </c>
      <c r="F80" s="31"/>
      <c r="G80" s="19">
        <v>100</v>
      </c>
      <c r="H80" s="20">
        <f t="shared" si="4"/>
        <v>5297.068</v>
      </c>
      <c r="I80" s="41">
        <f t="shared" si="5"/>
        <v>211.88272</v>
      </c>
      <c r="J80" s="41">
        <v>13242.67</v>
      </c>
      <c r="K80" s="38">
        <v>2887</v>
      </c>
      <c r="L80" s="39">
        <f t="shared" si="6"/>
        <v>-10355.67</v>
      </c>
      <c r="M80" s="39">
        <f t="shared" si="7"/>
        <v>-941.424545454545</v>
      </c>
      <c r="N80" s="40">
        <v>0</v>
      </c>
      <c r="O80" s="40">
        <v>0</v>
      </c>
    </row>
    <row r="81" spans="1:15">
      <c r="A81" s="17">
        <v>80</v>
      </c>
      <c r="B81" s="17">
        <v>106485</v>
      </c>
      <c r="C81" s="18" t="s">
        <v>109</v>
      </c>
      <c r="D81" s="17" t="s">
        <v>19</v>
      </c>
      <c r="E81" s="17" t="s">
        <v>32</v>
      </c>
      <c r="F81" s="32"/>
      <c r="G81" s="19">
        <v>100</v>
      </c>
      <c r="H81" s="20">
        <f t="shared" si="4"/>
        <v>5279.393</v>
      </c>
      <c r="I81" s="41">
        <f t="shared" si="5"/>
        <v>211.17572</v>
      </c>
      <c r="J81" s="41">
        <v>13198.4825</v>
      </c>
      <c r="K81" s="38">
        <v>3402</v>
      </c>
      <c r="L81" s="39">
        <f t="shared" si="6"/>
        <v>-9796.4825</v>
      </c>
      <c r="M81" s="39">
        <f t="shared" si="7"/>
        <v>-890.589318181818</v>
      </c>
      <c r="N81" s="40">
        <v>0</v>
      </c>
      <c r="O81" s="40">
        <v>0</v>
      </c>
    </row>
    <row r="82" spans="1:15">
      <c r="A82" s="13">
        <v>81</v>
      </c>
      <c r="B82" s="13">
        <v>102479</v>
      </c>
      <c r="C82" s="14" t="s">
        <v>110</v>
      </c>
      <c r="D82" s="13" t="s">
        <v>26</v>
      </c>
      <c r="E82" s="13" t="s">
        <v>32</v>
      </c>
      <c r="F82" s="21">
        <v>32</v>
      </c>
      <c r="G82" s="15">
        <v>100</v>
      </c>
      <c r="H82" s="16">
        <f t="shared" si="4"/>
        <v>5143.845</v>
      </c>
      <c r="I82" s="37">
        <f t="shared" si="5"/>
        <v>205.7538</v>
      </c>
      <c r="J82" s="37">
        <v>12859.6125</v>
      </c>
      <c r="K82" s="38">
        <v>3630</v>
      </c>
      <c r="L82" s="39">
        <f t="shared" si="6"/>
        <v>-9229.6125</v>
      </c>
      <c r="M82" s="39">
        <f t="shared" si="7"/>
        <v>-839.055681818182</v>
      </c>
      <c r="N82" s="40">
        <v>0</v>
      </c>
      <c r="O82" s="40">
        <v>0</v>
      </c>
    </row>
    <row r="83" spans="1:15">
      <c r="A83" s="13">
        <v>82</v>
      </c>
      <c r="B83" s="13">
        <v>721</v>
      </c>
      <c r="C83" s="14" t="s">
        <v>111</v>
      </c>
      <c r="D83" s="13" t="s">
        <v>61</v>
      </c>
      <c r="E83" s="13" t="s">
        <v>32</v>
      </c>
      <c r="F83" s="23"/>
      <c r="G83" s="15">
        <v>100</v>
      </c>
      <c r="H83" s="16">
        <f t="shared" si="4"/>
        <v>5122.712</v>
      </c>
      <c r="I83" s="37">
        <f t="shared" si="5"/>
        <v>204.90848</v>
      </c>
      <c r="J83" s="37">
        <v>12806.78</v>
      </c>
      <c r="K83" s="38">
        <v>3043.7</v>
      </c>
      <c r="L83" s="39">
        <f t="shared" si="6"/>
        <v>-9763.08</v>
      </c>
      <c r="M83" s="39">
        <f t="shared" si="7"/>
        <v>-887.552727272727</v>
      </c>
      <c r="N83" s="40">
        <v>0</v>
      </c>
      <c r="O83" s="40">
        <v>0</v>
      </c>
    </row>
    <row r="84" spans="1:15">
      <c r="A84" s="17">
        <v>83</v>
      </c>
      <c r="B84" s="17">
        <v>387</v>
      </c>
      <c r="C84" s="18" t="s">
        <v>112</v>
      </c>
      <c r="D84" s="17" t="s">
        <v>26</v>
      </c>
      <c r="E84" s="17" t="s">
        <v>32</v>
      </c>
      <c r="F84" s="30">
        <v>33</v>
      </c>
      <c r="G84" s="19">
        <v>100</v>
      </c>
      <c r="H84" s="20">
        <f t="shared" si="4"/>
        <v>5073.145</v>
      </c>
      <c r="I84" s="41">
        <f t="shared" si="5"/>
        <v>202.9258</v>
      </c>
      <c r="J84" s="41">
        <v>12682.8625</v>
      </c>
      <c r="K84" s="38">
        <v>4394</v>
      </c>
      <c r="L84" s="39">
        <f t="shared" si="6"/>
        <v>-8288.8625</v>
      </c>
      <c r="M84" s="39">
        <f t="shared" si="7"/>
        <v>-753.532954545454</v>
      </c>
      <c r="N84" s="40">
        <v>0</v>
      </c>
      <c r="O84" s="40">
        <v>0</v>
      </c>
    </row>
    <row r="85" spans="1:15">
      <c r="A85" s="17">
        <v>84</v>
      </c>
      <c r="B85" s="17">
        <v>311</v>
      </c>
      <c r="C85" s="18" t="s">
        <v>113</v>
      </c>
      <c r="D85" s="17" t="s">
        <v>16</v>
      </c>
      <c r="E85" s="17" t="s">
        <v>32</v>
      </c>
      <c r="F85" s="31"/>
      <c r="G85" s="19">
        <v>100</v>
      </c>
      <c r="H85" s="20">
        <f t="shared" si="4"/>
        <v>5067.1145</v>
      </c>
      <c r="I85" s="41">
        <f t="shared" si="5"/>
        <v>202.68458</v>
      </c>
      <c r="J85" s="41">
        <v>12667.78625</v>
      </c>
      <c r="K85" s="38">
        <v>20614.99</v>
      </c>
      <c r="L85" s="39">
        <f t="shared" si="6"/>
        <v>7947.20375</v>
      </c>
      <c r="M85" s="39">
        <f t="shared" si="7"/>
        <v>722.473068181818</v>
      </c>
      <c r="N85" s="40">
        <v>200</v>
      </c>
      <c r="O85" s="40">
        <v>100</v>
      </c>
    </row>
    <row r="86" spans="1:15">
      <c r="A86" s="17">
        <v>85</v>
      </c>
      <c r="B86" s="17">
        <v>572</v>
      </c>
      <c r="C86" s="18" t="s">
        <v>114</v>
      </c>
      <c r="D86" s="17" t="s">
        <v>30</v>
      </c>
      <c r="E86" s="17" t="s">
        <v>32</v>
      </c>
      <c r="F86" s="32"/>
      <c r="G86" s="19">
        <v>100</v>
      </c>
      <c r="H86" s="20">
        <f t="shared" si="4"/>
        <v>5034.064</v>
      </c>
      <c r="I86" s="41">
        <f t="shared" si="5"/>
        <v>201.36256</v>
      </c>
      <c r="J86" s="41">
        <v>12585.16</v>
      </c>
      <c r="K86" s="38">
        <v>6730</v>
      </c>
      <c r="L86" s="39">
        <f t="shared" si="6"/>
        <v>-5855.16</v>
      </c>
      <c r="M86" s="39">
        <f t="shared" si="7"/>
        <v>-532.287272727273</v>
      </c>
      <c r="N86" s="40">
        <v>0</v>
      </c>
      <c r="O86" s="40">
        <v>0</v>
      </c>
    </row>
    <row r="87" spans="1:15">
      <c r="A87" s="13">
        <v>86</v>
      </c>
      <c r="B87" s="13">
        <v>723</v>
      </c>
      <c r="C87" s="14" t="s">
        <v>115</v>
      </c>
      <c r="D87" s="13" t="s">
        <v>26</v>
      </c>
      <c r="E87" s="13" t="s">
        <v>32</v>
      </c>
      <c r="F87" s="21">
        <v>34</v>
      </c>
      <c r="G87" s="15">
        <v>100</v>
      </c>
      <c r="H87" s="16">
        <f t="shared" si="4"/>
        <v>4978.4525</v>
      </c>
      <c r="I87" s="37">
        <f t="shared" si="5"/>
        <v>199.1381</v>
      </c>
      <c r="J87" s="37">
        <v>12446.13125</v>
      </c>
      <c r="K87" s="38">
        <v>5218.3</v>
      </c>
      <c r="L87" s="39">
        <f t="shared" si="6"/>
        <v>-7227.83125</v>
      </c>
      <c r="M87" s="39">
        <f t="shared" si="7"/>
        <v>-657.075568181818</v>
      </c>
      <c r="N87" s="40">
        <v>0</v>
      </c>
      <c r="O87" s="40">
        <v>0</v>
      </c>
    </row>
    <row r="88" spans="1:15">
      <c r="A88" s="13">
        <v>87</v>
      </c>
      <c r="B88" s="13">
        <v>102564</v>
      </c>
      <c r="C88" s="14" t="s">
        <v>116</v>
      </c>
      <c r="D88" s="13" t="s">
        <v>61</v>
      </c>
      <c r="E88" s="13" t="s">
        <v>52</v>
      </c>
      <c r="F88" s="22"/>
      <c r="G88" s="15">
        <v>100</v>
      </c>
      <c r="H88" s="43">
        <f t="shared" si="4"/>
        <v>4937.597</v>
      </c>
      <c r="I88" s="37">
        <f t="shared" si="5"/>
        <v>197.50388</v>
      </c>
      <c r="J88" s="37">
        <v>12343.9925</v>
      </c>
      <c r="K88" s="38">
        <v>3781.4</v>
      </c>
      <c r="L88" s="39">
        <f t="shared" si="6"/>
        <v>-8562.5925</v>
      </c>
      <c r="M88" s="39">
        <f t="shared" si="7"/>
        <v>-778.4175</v>
      </c>
      <c r="N88" s="40">
        <v>0</v>
      </c>
      <c r="O88" s="40">
        <v>0</v>
      </c>
    </row>
    <row r="89" spans="1:15">
      <c r="A89" s="13">
        <v>88</v>
      </c>
      <c r="B89" s="13">
        <v>104430</v>
      </c>
      <c r="C89" s="14" t="s">
        <v>117</v>
      </c>
      <c r="D89" s="13" t="s">
        <v>26</v>
      </c>
      <c r="E89" s="13" t="s">
        <v>52</v>
      </c>
      <c r="F89" s="23"/>
      <c r="G89" s="15">
        <v>100</v>
      </c>
      <c r="H89" s="16">
        <f t="shared" si="4"/>
        <v>4911.977</v>
      </c>
      <c r="I89" s="37">
        <f t="shared" si="5"/>
        <v>196.47908</v>
      </c>
      <c r="J89" s="37">
        <v>12279.9425</v>
      </c>
      <c r="K89" s="38">
        <v>4307.8</v>
      </c>
      <c r="L89" s="39">
        <f t="shared" si="6"/>
        <v>-7972.1425</v>
      </c>
      <c r="M89" s="39">
        <f t="shared" si="7"/>
        <v>-724.740227272727</v>
      </c>
      <c r="N89" s="40">
        <v>0</v>
      </c>
      <c r="O89" s="40">
        <v>0</v>
      </c>
    </row>
    <row r="90" spans="1:15">
      <c r="A90" s="17">
        <v>89</v>
      </c>
      <c r="B90" s="17">
        <v>712</v>
      </c>
      <c r="C90" s="18" t="s">
        <v>118</v>
      </c>
      <c r="D90" s="17" t="s">
        <v>26</v>
      </c>
      <c r="E90" s="17" t="s">
        <v>35</v>
      </c>
      <c r="F90" s="30">
        <v>35</v>
      </c>
      <c r="G90" s="19">
        <v>100</v>
      </c>
      <c r="H90" s="20">
        <f t="shared" si="4"/>
        <v>4860.8035</v>
      </c>
      <c r="I90" s="41">
        <f t="shared" si="5"/>
        <v>194.43214</v>
      </c>
      <c r="J90" s="41">
        <v>12152.00875</v>
      </c>
      <c r="K90" s="38">
        <v>2338</v>
      </c>
      <c r="L90" s="39">
        <f t="shared" si="6"/>
        <v>-9814.00875</v>
      </c>
      <c r="M90" s="39">
        <f t="shared" si="7"/>
        <v>-892.182613636364</v>
      </c>
      <c r="N90" s="40">
        <v>0</v>
      </c>
      <c r="O90" s="40">
        <v>0</v>
      </c>
    </row>
    <row r="91" spans="1:15">
      <c r="A91" s="17">
        <v>90</v>
      </c>
      <c r="B91" s="17">
        <v>117184</v>
      </c>
      <c r="C91" s="18" t="s">
        <v>119</v>
      </c>
      <c r="D91" s="17" t="s">
        <v>26</v>
      </c>
      <c r="E91" s="17" t="s">
        <v>32</v>
      </c>
      <c r="F91" s="31"/>
      <c r="G91" s="19">
        <v>100</v>
      </c>
      <c r="H91" s="20">
        <f t="shared" si="4"/>
        <v>4777.7415</v>
      </c>
      <c r="I91" s="41">
        <f t="shared" si="5"/>
        <v>191.10966</v>
      </c>
      <c r="J91" s="41">
        <v>11944.35375</v>
      </c>
      <c r="K91" s="38">
        <v>6470.2</v>
      </c>
      <c r="L91" s="39">
        <f t="shared" si="6"/>
        <v>-5474.15375</v>
      </c>
      <c r="M91" s="39">
        <f t="shared" si="7"/>
        <v>-497.650340909091</v>
      </c>
      <c r="N91" s="40">
        <v>0</v>
      </c>
      <c r="O91" s="40">
        <v>0</v>
      </c>
    </row>
    <row r="92" spans="1:15">
      <c r="A92" s="17">
        <v>91</v>
      </c>
      <c r="B92" s="17">
        <v>113298</v>
      </c>
      <c r="C92" s="18" t="s">
        <v>120</v>
      </c>
      <c r="D92" s="17" t="s">
        <v>30</v>
      </c>
      <c r="E92" s="17" t="s">
        <v>52</v>
      </c>
      <c r="F92" s="32"/>
      <c r="G92" s="19">
        <v>100</v>
      </c>
      <c r="H92" s="20">
        <f t="shared" si="4"/>
        <v>4728.6855</v>
      </c>
      <c r="I92" s="41">
        <f t="shared" si="5"/>
        <v>189.14742</v>
      </c>
      <c r="J92" s="41">
        <v>11821.71375</v>
      </c>
      <c r="K92" s="38">
        <v>786.99</v>
      </c>
      <c r="L92" s="39">
        <f t="shared" si="6"/>
        <v>-11034.72375</v>
      </c>
      <c r="M92" s="39">
        <f t="shared" si="7"/>
        <v>-1003.15670454545</v>
      </c>
      <c r="N92" s="40">
        <v>0</v>
      </c>
      <c r="O92" s="40">
        <v>0</v>
      </c>
    </row>
    <row r="93" spans="1:15">
      <c r="A93" s="13">
        <v>92</v>
      </c>
      <c r="B93" s="13">
        <v>377</v>
      </c>
      <c r="C93" s="14" t="s">
        <v>121</v>
      </c>
      <c r="D93" s="13" t="s">
        <v>26</v>
      </c>
      <c r="E93" s="13" t="s">
        <v>35</v>
      </c>
      <c r="F93" s="21">
        <v>36</v>
      </c>
      <c r="G93" s="15">
        <v>100</v>
      </c>
      <c r="H93" s="16">
        <f t="shared" si="4"/>
        <v>4603.3015</v>
      </c>
      <c r="I93" s="37">
        <f t="shared" si="5"/>
        <v>184.13206</v>
      </c>
      <c r="J93" s="37">
        <v>11508.25375</v>
      </c>
      <c r="K93" s="38">
        <v>1824.3</v>
      </c>
      <c r="L93" s="39">
        <f t="shared" si="6"/>
        <v>-9683.95375</v>
      </c>
      <c r="M93" s="39">
        <f t="shared" si="7"/>
        <v>-880.359431818182</v>
      </c>
      <c r="N93" s="40">
        <v>0</v>
      </c>
      <c r="O93" s="40">
        <v>0</v>
      </c>
    </row>
    <row r="94" spans="1:15">
      <c r="A94" s="13">
        <v>93</v>
      </c>
      <c r="B94" s="13">
        <v>710</v>
      </c>
      <c r="C94" s="14" t="s">
        <v>122</v>
      </c>
      <c r="D94" s="13" t="s">
        <v>61</v>
      </c>
      <c r="E94" s="13" t="s">
        <v>52</v>
      </c>
      <c r="F94" s="22"/>
      <c r="G94" s="15">
        <v>100</v>
      </c>
      <c r="H94" s="16">
        <f t="shared" si="4"/>
        <v>4589.7495</v>
      </c>
      <c r="I94" s="37">
        <f t="shared" si="5"/>
        <v>183.58998</v>
      </c>
      <c r="J94" s="37">
        <v>11474.37375</v>
      </c>
      <c r="K94" s="38">
        <v>3947</v>
      </c>
      <c r="L94" s="39">
        <f t="shared" si="6"/>
        <v>-7527.37375</v>
      </c>
      <c r="M94" s="39">
        <f t="shared" si="7"/>
        <v>-684.306704545455</v>
      </c>
      <c r="N94" s="40">
        <v>0</v>
      </c>
      <c r="O94" s="40">
        <v>0</v>
      </c>
    </row>
    <row r="95" spans="1:15">
      <c r="A95" s="13">
        <v>94</v>
      </c>
      <c r="B95" s="13">
        <v>120844</v>
      </c>
      <c r="C95" s="14" t="s">
        <v>123</v>
      </c>
      <c r="D95" s="13" t="s">
        <v>30</v>
      </c>
      <c r="E95" s="13" t="s">
        <v>35</v>
      </c>
      <c r="F95" s="23"/>
      <c r="G95" s="15">
        <v>100</v>
      </c>
      <c r="H95" s="16">
        <f t="shared" si="4"/>
        <v>4554.4555</v>
      </c>
      <c r="I95" s="37">
        <f t="shared" si="5"/>
        <v>182.17822</v>
      </c>
      <c r="J95" s="37">
        <v>11386.13875</v>
      </c>
      <c r="K95" s="38">
        <v>3385.93</v>
      </c>
      <c r="L95" s="39">
        <f t="shared" si="6"/>
        <v>-8000.20875</v>
      </c>
      <c r="M95" s="39">
        <f t="shared" si="7"/>
        <v>-727.291704545455</v>
      </c>
      <c r="N95" s="40">
        <v>0</v>
      </c>
      <c r="O95" s="40">
        <v>0</v>
      </c>
    </row>
    <row r="96" spans="1:15">
      <c r="A96" s="17">
        <v>95</v>
      </c>
      <c r="B96" s="17">
        <v>740</v>
      </c>
      <c r="C96" s="18" t="s">
        <v>124</v>
      </c>
      <c r="D96" s="17" t="s">
        <v>26</v>
      </c>
      <c r="E96" s="17" t="s">
        <v>32</v>
      </c>
      <c r="F96" s="30">
        <v>37</v>
      </c>
      <c r="G96" s="19">
        <v>100</v>
      </c>
      <c r="H96" s="20">
        <f t="shared" si="4"/>
        <v>4485</v>
      </c>
      <c r="I96" s="41">
        <f t="shared" si="5"/>
        <v>179.4</v>
      </c>
      <c r="J96" s="41">
        <v>11212.5</v>
      </c>
      <c r="K96" s="38">
        <v>393.99</v>
      </c>
      <c r="L96" s="39">
        <f t="shared" si="6"/>
        <v>-10818.51</v>
      </c>
      <c r="M96" s="39">
        <f t="shared" si="7"/>
        <v>-983.500909090909</v>
      </c>
      <c r="N96" s="40">
        <v>0</v>
      </c>
      <c r="O96" s="40">
        <v>0</v>
      </c>
    </row>
    <row r="97" spans="1:15">
      <c r="A97" s="17">
        <v>96</v>
      </c>
      <c r="B97" s="17">
        <v>391</v>
      </c>
      <c r="C97" s="18" t="s">
        <v>125</v>
      </c>
      <c r="D97" s="17" t="s">
        <v>16</v>
      </c>
      <c r="E97" s="17" t="s">
        <v>32</v>
      </c>
      <c r="F97" s="31"/>
      <c r="G97" s="19">
        <v>100</v>
      </c>
      <c r="H97" s="20">
        <f t="shared" si="4"/>
        <v>4476.311</v>
      </c>
      <c r="I97" s="41">
        <f t="shared" si="5"/>
        <v>179.05244</v>
      </c>
      <c r="J97" s="41">
        <v>11190.7775</v>
      </c>
      <c r="K97" s="38">
        <v>4343</v>
      </c>
      <c r="L97" s="39">
        <f t="shared" si="6"/>
        <v>-6847.7775</v>
      </c>
      <c r="M97" s="39">
        <f t="shared" si="7"/>
        <v>-622.525227272727</v>
      </c>
      <c r="N97" s="40">
        <v>0</v>
      </c>
      <c r="O97" s="40">
        <v>0</v>
      </c>
    </row>
    <row r="98" spans="1:15">
      <c r="A98" s="17">
        <v>97</v>
      </c>
      <c r="B98" s="17">
        <v>116773</v>
      </c>
      <c r="C98" s="18" t="s">
        <v>126</v>
      </c>
      <c r="D98" s="17" t="s">
        <v>30</v>
      </c>
      <c r="E98" s="17" t="s">
        <v>32</v>
      </c>
      <c r="F98" s="32"/>
      <c r="G98" s="19">
        <v>100</v>
      </c>
      <c r="H98" s="20">
        <f t="shared" si="4"/>
        <v>4468.6425</v>
      </c>
      <c r="I98" s="41">
        <f t="shared" si="5"/>
        <v>178.7457</v>
      </c>
      <c r="J98" s="41">
        <v>11171.60625</v>
      </c>
      <c r="K98" s="38">
        <v>2469</v>
      </c>
      <c r="L98" s="39">
        <f t="shared" si="6"/>
        <v>-8702.60625</v>
      </c>
      <c r="M98" s="39">
        <f t="shared" si="7"/>
        <v>-791.146022727273</v>
      </c>
      <c r="N98" s="40">
        <v>0</v>
      </c>
      <c r="O98" s="40">
        <v>0</v>
      </c>
    </row>
    <row r="99" spans="1:15">
      <c r="A99" s="13">
        <v>98</v>
      </c>
      <c r="B99" s="13">
        <v>594</v>
      </c>
      <c r="C99" s="14" t="s">
        <v>127</v>
      </c>
      <c r="D99" s="13" t="s">
        <v>61</v>
      </c>
      <c r="E99" s="13" t="s">
        <v>32</v>
      </c>
      <c r="F99" s="21">
        <v>38</v>
      </c>
      <c r="G99" s="15">
        <v>100</v>
      </c>
      <c r="H99" s="16">
        <f t="shared" si="4"/>
        <v>4230.8315</v>
      </c>
      <c r="I99" s="37">
        <f t="shared" si="5"/>
        <v>169.23326</v>
      </c>
      <c r="J99" s="37">
        <v>10577.07875</v>
      </c>
      <c r="K99" s="38">
        <v>5058.98</v>
      </c>
      <c r="L99" s="39">
        <f t="shared" si="6"/>
        <v>-5518.09875</v>
      </c>
      <c r="M99" s="39">
        <f t="shared" si="7"/>
        <v>-501.645340909091</v>
      </c>
      <c r="N99" s="40">
        <v>0</v>
      </c>
      <c r="O99" s="40">
        <v>0</v>
      </c>
    </row>
    <row r="100" spans="1:15">
      <c r="A100" s="13">
        <v>99</v>
      </c>
      <c r="B100" s="13">
        <v>371</v>
      </c>
      <c r="C100" s="14" t="s">
        <v>128</v>
      </c>
      <c r="D100" s="13" t="s">
        <v>39</v>
      </c>
      <c r="E100" s="13" t="s">
        <v>52</v>
      </c>
      <c r="F100" s="23"/>
      <c r="G100" s="15">
        <v>100</v>
      </c>
      <c r="H100" s="16">
        <f t="shared" si="4"/>
        <v>4222.8</v>
      </c>
      <c r="I100" s="37">
        <f t="shared" si="5"/>
        <v>168.912</v>
      </c>
      <c r="J100" s="37">
        <v>10557</v>
      </c>
      <c r="K100" s="38">
        <v>2330</v>
      </c>
      <c r="L100" s="39">
        <f t="shared" si="6"/>
        <v>-8227</v>
      </c>
      <c r="M100" s="39">
        <f t="shared" si="7"/>
        <v>-747.909090909091</v>
      </c>
      <c r="N100" s="40">
        <v>0</v>
      </c>
      <c r="O100" s="40">
        <v>0</v>
      </c>
    </row>
    <row r="101" spans="1:15">
      <c r="A101" s="17">
        <v>100</v>
      </c>
      <c r="B101" s="17">
        <v>114844</v>
      </c>
      <c r="C101" s="18" t="s">
        <v>129</v>
      </c>
      <c r="D101" s="17" t="s">
        <v>16</v>
      </c>
      <c r="E101" s="17" t="s">
        <v>35</v>
      </c>
      <c r="F101" s="30">
        <v>39</v>
      </c>
      <c r="G101" s="19">
        <v>100</v>
      </c>
      <c r="H101" s="20">
        <f t="shared" si="4"/>
        <v>4195.5235</v>
      </c>
      <c r="I101" s="41">
        <f t="shared" si="5"/>
        <v>167.82094</v>
      </c>
      <c r="J101" s="41">
        <v>10488.80875</v>
      </c>
      <c r="K101" s="38">
        <v>3081</v>
      </c>
      <c r="L101" s="39">
        <f t="shared" si="6"/>
        <v>-7407.80875</v>
      </c>
      <c r="M101" s="39">
        <f t="shared" si="7"/>
        <v>-673.437159090909</v>
      </c>
      <c r="N101" s="40">
        <v>0</v>
      </c>
      <c r="O101" s="40">
        <v>0</v>
      </c>
    </row>
    <row r="102" spans="1:15">
      <c r="A102" s="17">
        <v>101</v>
      </c>
      <c r="B102" s="17">
        <v>104838</v>
      </c>
      <c r="C102" s="18" t="s">
        <v>130</v>
      </c>
      <c r="D102" s="17" t="s">
        <v>57</v>
      </c>
      <c r="E102" s="17" t="s">
        <v>32</v>
      </c>
      <c r="F102" s="32"/>
      <c r="G102" s="19">
        <v>100</v>
      </c>
      <c r="H102" s="20">
        <f t="shared" si="4"/>
        <v>4135.9395</v>
      </c>
      <c r="I102" s="41">
        <f t="shared" si="5"/>
        <v>165.43758</v>
      </c>
      <c r="J102" s="41">
        <v>10339.84875</v>
      </c>
      <c r="K102" s="38">
        <v>2814</v>
      </c>
      <c r="L102" s="39">
        <f t="shared" si="6"/>
        <v>-7525.84875</v>
      </c>
      <c r="M102" s="39">
        <f t="shared" si="7"/>
        <v>-684.168068181818</v>
      </c>
      <c r="N102" s="40">
        <v>0</v>
      </c>
      <c r="O102" s="40">
        <v>0</v>
      </c>
    </row>
    <row r="103" spans="1:15">
      <c r="A103" s="13">
        <v>102</v>
      </c>
      <c r="B103" s="13">
        <v>748</v>
      </c>
      <c r="C103" s="14" t="s">
        <v>131</v>
      </c>
      <c r="D103" s="13" t="s">
        <v>61</v>
      </c>
      <c r="E103" s="44" t="s">
        <v>32</v>
      </c>
      <c r="F103" s="15">
        <v>40</v>
      </c>
      <c r="G103" s="45">
        <v>100</v>
      </c>
      <c r="H103" s="16">
        <f t="shared" si="4"/>
        <v>4087.181</v>
      </c>
      <c r="I103" s="37">
        <f t="shared" si="5"/>
        <v>163.48724</v>
      </c>
      <c r="J103" s="37">
        <v>10217.9525</v>
      </c>
      <c r="K103" s="38">
        <v>5946</v>
      </c>
      <c r="L103" s="39">
        <f t="shared" si="6"/>
        <v>-4271.9525</v>
      </c>
      <c r="M103" s="39">
        <f t="shared" si="7"/>
        <v>-388.359318181818</v>
      </c>
      <c r="N103" s="40">
        <v>100</v>
      </c>
      <c r="O103" s="40">
        <v>100</v>
      </c>
    </row>
    <row r="104" spans="1:15">
      <c r="A104" s="13">
        <v>103</v>
      </c>
      <c r="B104" s="13">
        <v>108277</v>
      </c>
      <c r="C104" s="14" t="s">
        <v>132</v>
      </c>
      <c r="D104" s="13" t="s">
        <v>16</v>
      </c>
      <c r="E104" s="44" t="s">
        <v>32</v>
      </c>
      <c r="F104" s="15"/>
      <c r="G104" s="45">
        <v>100</v>
      </c>
      <c r="H104" s="16">
        <f t="shared" si="4"/>
        <v>4061.715</v>
      </c>
      <c r="I104" s="37">
        <f t="shared" si="5"/>
        <v>162.4686</v>
      </c>
      <c r="J104" s="37">
        <v>10154.2875</v>
      </c>
      <c r="K104" s="38">
        <v>6456</v>
      </c>
      <c r="L104" s="39">
        <f t="shared" si="6"/>
        <v>-3698.2875</v>
      </c>
      <c r="M104" s="39">
        <f t="shared" si="7"/>
        <v>-336.207954545455</v>
      </c>
      <c r="N104" s="40">
        <v>0</v>
      </c>
      <c r="O104" s="40">
        <v>0</v>
      </c>
    </row>
    <row r="105" spans="1:15">
      <c r="A105" s="17">
        <v>104</v>
      </c>
      <c r="B105" s="17">
        <v>549</v>
      </c>
      <c r="C105" s="18" t="s">
        <v>133</v>
      </c>
      <c r="D105" s="17" t="s">
        <v>61</v>
      </c>
      <c r="E105" s="46" t="s">
        <v>52</v>
      </c>
      <c r="F105" s="19">
        <v>41</v>
      </c>
      <c r="G105" s="47">
        <v>100</v>
      </c>
      <c r="H105" s="20">
        <f t="shared" si="4"/>
        <v>4018.861</v>
      </c>
      <c r="I105" s="41">
        <f t="shared" si="5"/>
        <v>160.75444</v>
      </c>
      <c r="J105" s="41">
        <v>10047.1525</v>
      </c>
      <c r="K105" s="38">
        <v>3016</v>
      </c>
      <c r="L105" s="39">
        <f t="shared" si="6"/>
        <v>-7031.1525</v>
      </c>
      <c r="M105" s="39">
        <f t="shared" si="7"/>
        <v>-639.195681818182</v>
      </c>
      <c r="N105" s="40">
        <v>0</v>
      </c>
      <c r="O105" s="40">
        <v>0</v>
      </c>
    </row>
    <row r="106" spans="1:15">
      <c r="A106" s="17">
        <v>105</v>
      </c>
      <c r="B106" s="17">
        <v>112888</v>
      </c>
      <c r="C106" s="18" t="s">
        <v>134</v>
      </c>
      <c r="D106" s="17" t="s">
        <v>30</v>
      </c>
      <c r="E106" s="46" t="s">
        <v>52</v>
      </c>
      <c r="F106" s="19"/>
      <c r="G106" s="47">
        <v>100</v>
      </c>
      <c r="H106" s="20">
        <f t="shared" si="4"/>
        <v>4013.73</v>
      </c>
      <c r="I106" s="41">
        <f t="shared" si="5"/>
        <v>160.5492</v>
      </c>
      <c r="J106" s="41">
        <v>10034.325</v>
      </c>
      <c r="K106" s="38">
        <v>938.86</v>
      </c>
      <c r="L106" s="39">
        <f t="shared" si="6"/>
        <v>-9095.465</v>
      </c>
      <c r="M106" s="39">
        <f t="shared" si="7"/>
        <v>-826.860454545455</v>
      </c>
      <c r="N106" s="40">
        <v>0</v>
      </c>
      <c r="O106" s="40">
        <v>0</v>
      </c>
    </row>
    <row r="107" spans="1:15">
      <c r="A107" s="17">
        <v>106</v>
      </c>
      <c r="B107" s="17">
        <v>754</v>
      </c>
      <c r="C107" s="18" t="s">
        <v>135</v>
      </c>
      <c r="D107" s="17" t="s">
        <v>57</v>
      </c>
      <c r="E107" s="46" t="s">
        <v>32</v>
      </c>
      <c r="F107" s="19"/>
      <c r="G107" s="47">
        <v>100</v>
      </c>
      <c r="H107" s="20">
        <f t="shared" si="4"/>
        <v>4003.6115</v>
      </c>
      <c r="I107" s="41">
        <f t="shared" si="5"/>
        <v>160.14446</v>
      </c>
      <c r="J107" s="41">
        <v>10009.02875</v>
      </c>
      <c r="K107" s="38">
        <v>2332</v>
      </c>
      <c r="L107" s="39">
        <f t="shared" si="6"/>
        <v>-7677.02875</v>
      </c>
      <c r="M107" s="39">
        <f t="shared" si="7"/>
        <v>-697.911704545455</v>
      </c>
      <c r="N107" s="40">
        <v>0</v>
      </c>
      <c r="O107" s="40">
        <v>0</v>
      </c>
    </row>
    <row r="108" spans="1:15">
      <c r="A108" s="13">
        <v>107</v>
      </c>
      <c r="B108" s="13">
        <v>115971</v>
      </c>
      <c r="C108" s="14" t="s">
        <v>136</v>
      </c>
      <c r="D108" s="13" t="s">
        <v>26</v>
      </c>
      <c r="E108" s="44" t="s">
        <v>32</v>
      </c>
      <c r="F108" s="15">
        <v>42</v>
      </c>
      <c r="G108" s="45">
        <v>100</v>
      </c>
      <c r="H108" s="16">
        <f t="shared" si="4"/>
        <v>3904.593</v>
      </c>
      <c r="I108" s="37">
        <f t="shared" si="5"/>
        <v>156.18372</v>
      </c>
      <c r="J108" s="37">
        <v>9761.4825</v>
      </c>
      <c r="K108" s="38">
        <v>6006.51</v>
      </c>
      <c r="L108" s="39">
        <f t="shared" si="6"/>
        <v>-3754.9725</v>
      </c>
      <c r="M108" s="39">
        <f t="shared" si="7"/>
        <v>-341.361136363636</v>
      </c>
      <c r="N108" s="40">
        <v>200</v>
      </c>
      <c r="O108" s="40">
        <v>100</v>
      </c>
    </row>
    <row r="109" spans="1:15">
      <c r="A109" s="13">
        <v>108</v>
      </c>
      <c r="B109" s="13">
        <v>118151</v>
      </c>
      <c r="C109" s="14" t="s">
        <v>137</v>
      </c>
      <c r="D109" s="13" t="s">
        <v>16</v>
      </c>
      <c r="E109" s="44" t="s">
        <v>52</v>
      </c>
      <c r="F109" s="15"/>
      <c r="G109" s="45">
        <v>100</v>
      </c>
      <c r="H109" s="16">
        <f t="shared" si="4"/>
        <v>3875.515</v>
      </c>
      <c r="I109" s="37">
        <f t="shared" si="5"/>
        <v>155.0206</v>
      </c>
      <c r="J109" s="37">
        <v>9688.7875</v>
      </c>
      <c r="K109" s="38">
        <v>752.99</v>
      </c>
      <c r="L109" s="39">
        <f t="shared" si="6"/>
        <v>-8935.7975</v>
      </c>
      <c r="M109" s="39">
        <f t="shared" si="7"/>
        <v>-812.345227272727</v>
      </c>
      <c r="N109" s="40">
        <v>0</v>
      </c>
      <c r="O109" s="40">
        <v>0</v>
      </c>
    </row>
    <row r="110" spans="1:15">
      <c r="A110" s="13">
        <v>109</v>
      </c>
      <c r="B110" s="13">
        <v>112415</v>
      </c>
      <c r="C110" s="14" t="s">
        <v>138</v>
      </c>
      <c r="D110" s="13" t="s">
        <v>16</v>
      </c>
      <c r="E110" s="44" t="s">
        <v>52</v>
      </c>
      <c r="F110" s="15"/>
      <c r="G110" s="45">
        <v>100</v>
      </c>
      <c r="H110" s="16">
        <f t="shared" si="4"/>
        <v>3827.0925</v>
      </c>
      <c r="I110" s="37">
        <f t="shared" si="5"/>
        <v>153.0837</v>
      </c>
      <c r="J110" s="37">
        <v>9567.73125</v>
      </c>
      <c r="K110" s="38">
        <v>2518</v>
      </c>
      <c r="L110" s="39">
        <f t="shared" si="6"/>
        <v>-7049.73125</v>
      </c>
      <c r="M110" s="39">
        <f t="shared" si="7"/>
        <v>-640.884659090909</v>
      </c>
      <c r="N110" s="40">
        <v>0</v>
      </c>
      <c r="O110" s="40">
        <v>0</v>
      </c>
    </row>
    <row r="111" spans="1:15">
      <c r="A111" s="17">
        <v>110</v>
      </c>
      <c r="B111" s="17">
        <v>122906</v>
      </c>
      <c r="C111" s="18" t="s">
        <v>139</v>
      </c>
      <c r="D111" s="17" t="s">
        <v>30</v>
      </c>
      <c r="E111" s="46" t="s">
        <v>32</v>
      </c>
      <c r="F111" s="19">
        <v>43</v>
      </c>
      <c r="G111" s="47">
        <v>100</v>
      </c>
      <c r="H111" s="20">
        <f t="shared" si="4"/>
        <v>3771.089</v>
      </c>
      <c r="I111" s="41">
        <f t="shared" si="5"/>
        <v>150.84356</v>
      </c>
      <c r="J111" s="41">
        <v>9427.7225</v>
      </c>
      <c r="K111" s="38">
        <v>6459</v>
      </c>
      <c r="L111" s="39">
        <f t="shared" si="6"/>
        <v>-2968.7225</v>
      </c>
      <c r="M111" s="39">
        <f t="shared" si="7"/>
        <v>-269.883863636364</v>
      </c>
      <c r="N111" s="40">
        <v>0</v>
      </c>
      <c r="O111" s="40">
        <v>0</v>
      </c>
    </row>
    <row r="112" spans="1:15">
      <c r="A112" s="17">
        <v>111</v>
      </c>
      <c r="B112" s="17">
        <v>56</v>
      </c>
      <c r="C112" s="18" t="s">
        <v>140</v>
      </c>
      <c r="D112" s="17" t="s">
        <v>57</v>
      </c>
      <c r="E112" s="46" t="s">
        <v>52</v>
      </c>
      <c r="F112" s="19"/>
      <c r="G112" s="47">
        <v>100</v>
      </c>
      <c r="H112" s="20">
        <f t="shared" si="4"/>
        <v>3700.2</v>
      </c>
      <c r="I112" s="41">
        <f t="shared" si="5"/>
        <v>148.008</v>
      </c>
      <c r="J112" s="41">
        <v>9250.5</v>
      </c>
      <c r="K112" s="38">
        <v>1489</v>
      </c>
      <c r="L112" s="39">
        <f t="shared" si="6"/>
        <v>-7761.5</v>
      </c>
      <c r="M112" s="39">
        <f t="shared" si="7"/>
        <v>-705.590909090909</v>
      </c>
      <c r="N112" s="40">
        <v>0</v>
      </c>
      <c r="O112" s="40">
        <v>0</v>
      </c>
    </row>
    <row r="113" spans="1:15">
      <c r="A113" s="17">
        <v>112</v>
      </c>
      <c r="B113" s="17">
        <v>104533</v>
      </c>
      <c r="C113" s="18" t="s">
        <v>141</v>
      </c>
      <c r="D113" s="17" t="s">
        <v>61</v>
      </c>
      <c r="E113" s="46" t="s">
        <v>32</v>
      </c>
      <c r="F113" s="19"/>
      <c r="G113" s="47">
        <v>100</v>
      </c>
      <c r="H113" s="20">
        <f t="shared" si="4"/>
        <v>3585.085</v>
      </c>
      <c r="I113" s="41">
        <f t="shared" si="5"/>
        <v>143.4034</v>
      </c>
      <c r="J113" s="41">
        <v>8962.7125</v>
      </c>
      <c r="K113" s="38">
        <v>4276</v>
      </c>
      <c r="L113" s="39">
        <f t="shared" si="6"/>
        <v>-4686.7125</v>
      </c>
      <c r="M113" s="39">
        <f t="shared" si="7"/>
        <v>-426.064772727273</v>
      </c>
      <c r="N113" s="40">
        <v>200</v>
      </c>
      <c r="O113" s="40">
        <v>100</v>
      </c>
    </row>
    <row r="114" spans="1:15">
      <c r="A114" s="13">
        <v>113</v>
      </c>
      <c r="B114" s="13">
        <v>107728</v>
      </c>
      <c r="C114" s="14" t="s">
        <v>142</v>
      </c>
      <c r="D114" s="13" t="s">
        <v>61</v>
      </c>
      <c r="E114" s="44" t="s">
        <v>32</v>
      </c>
      <c r="F114" s="15">
        <v>44</v>
      </c>
      <c r="G114" s="45">
        <v>100</v>
      </c>
      <c r="H114" s="16">
        <f t="shared" si="4"/>
        <v>3386.6595</v>
      </c>
      <c r="I114" s="37">
        <f t="shared" si="5"/>
        <v>135.46638</v>
      </c>
      <c r="J114" s="37">
        <v>8466.64875</v>
      </c>
      <c r="K114" s="38">
        <v>2872</v>
      </c>
      <c r="L114" s="39">
        <f t="shared" si="6"/>
        <v>-5594.64875</v>
      </c>
      <c r="M114" s="39">
        <f t="shared" si="7"/>
        <v>-508.604431818182</v>
      </c>
      <c r="N114" s="40">
        <v>0</v>
      </c>
      <c r="O114" s="40">
        <v>0</v>
      </c>
    </row>
    <row r="115" spans="1:15">
      <c r="A115" s="13">
        <v>114</v>
      </c>
      <c r="B115" s="13">
        <v>113025</v>
      </c>
      <c r="C115" s="14" t="s">
        <v>143</v>
      </c>
      <c r="D115" s="13" t="s">
        <v>30</v>
      </c>
      <c r="E115" s="44" t="s">
        <v>32</v>
      </c>
      <c r="F115" s="15"/>
      <c r="G115" s="45">
        <v>100</v>
      </c>
      <c r="H115" s="16">
        <f t="shared" si="4"/>
        <v>3307.6435</v>
      </c>
      <c r="I115" s="37">
        <f t="shared" si="5"/>
        <v>132.30574</v>
      </c>
      <c r="J115" s="37">
        <v>8269.10875</v>
      </c>
      <c r="K115" s="38">
        <v>5022</v>
      </c>
      <c r="L115" s="39">
        <f t="shared" si="6"/>
        <v>-3247.10875</v>
      </c>
      <c r="M115" s="39">
        <f t="shared" si="7"/>
        <v>-295.191704545455</v>
      </c>
      <c r="N115" s="40">
        <v>200</v>
      </c>
      <c r="O115" s="40">
        <v>100</v>
      </c>
    </row>
    <row r="116" spans="1:15">
      <c r="A116" s="13">
        <v>115</v>
      </c>
      <c r="B116" s="13">
        <v>104429</v>
      </c>
      <c r="C116" s="14" t="s">
        <v>144</v>
      </c>
      <c r="D116" s="13" t="s">
        <v>30</v>
      </c>
      <c r="E116" s="44" t="s">
        <v>52</v>
      </c>
      <c r="F116" s="15"/>
      <c r="G116" s="45">
        <v>100</v>
      </c>
      <c r="H116" s="16">
        <f t="shared" si="4"/>
        <v>3247.202</v>
      </c>
      <c r="I116" s="37">
        <f t="shared" si="5"/>
        <v>129.88808</v>
      </c>
      <c r="J116" s="37">
        <v>8118.005</v>
      </c>
      <c r="K116" s="38">
        <v>3130</v>
      </c>
      <c r="L116" s="39">
        <f t="shared" si="6"/>
        <v>-4988.005</v>
      </c>
      <c r="M116" s="39">
        <f t="shared" si="7"/>
        <v>-453.455</v>
      </c>
      <c r="N116" s="40">
        <v>0</v>
      </c>
      <c r="O116" s="40">
        <v>0</v>
      </c>
    </row>
    <row r="117" spans="1:15">
      <c r="A117" s="17">
        <v>116</v>
      </c>
      <c r="B117" s="17">
        <v>119263</v>
      </c>
      <c r="C117" s="18" t="s">
        <v>145</v>
      </c>
      <c r="D117" s="17" t="s">
        <v>30</v>
      </c>
      <c r="E117" s="46" t="s">
        <v>32</v>
      </c>
      <c r="F117" s="19">
        <v>45</v>
      </c>
      <c r="G117" s="47">
        <v>100</v>
      </c>
      <c r="H117" s="20">
        <f t="shared" si="4"/>
        <v>3090.8535</v>
      </c>
      <c r="I117" s="41">
        <f t="shared" si="5"/>
        <v>123.63414</v>
      </c>
      <c r="J117" s="41">
        <v>7727.13375</v>
      </c>
      <c r="K117" s="38">
        <v>5647</v>
      </c>
      <c r="L117" s="39">
        <f t="shared" si="6"/>
        <v>-2080.13375</v>
      </c>
      <c r="M117" s="39">
        <f t="shared" si="7"/>
        <v>-189.103068181818</v>
      </c>
      <c r="N117" s="40">
        <v>100</v>
      </c>
      <c r="O117" s="40">
        <v>100</v>
      </c>
    </row>
    <row r="118" spans="1:15">
      <c r="A118" s="17">
        <v>117</v>
      </c>
      <c r="B118" s="17">
        <v>119262</v>
      </c>
      <c r="C118" s="18" t="s">
        <v>146</v>
      </c>
      <c r="D118" s="17" t="s">
        <v>16</v>
      </c>
      <c r="E118" s="46" t="s">
        <v>52</v>
      </c>
      <c r="F118" s="19"/>
      <c r="G118" s="47">
        <v>100</v>
      </c>
      <c r="H118" s="20">
        <f t="shared" si="4"/>
        <v>3053.2915</v>
      </c>
      <c r="I118" s="41">
        <f t="shared" si="5"/>
        <v>122.13166</v>
      </c>
      <c r="J118" s="41">
        <v>7633.22875</v>
      </c>
      <c r="K118" s="38">
        <v>5310</v>
      </c>
      <c r="L118" s="39">
        <f t="shared" si="6"/>
        <v>-2323.22875</v>
      </c>
      <c r="M118" s="39">
        <f t="shared" si="7"/>
        <v>-211.202613636364</v>
      </c>
      <c r="N118" s="40">
        <v>0</v>
      </c>
      <c r="O118" s="40">
        <v>100</v>
      </c>
    </row>
    <row r="119" spans="1:15">
      <c r="A119" s="17">
        <v>118</v>
      </c>
      <c r="B119" s="17">
        <v>123007</v>
      </c>
      <c r="C119" s="18" t="s">
        <v>147</v>
      </c>
      <c r="D119" s="17" t="s">
        <v>61</v>
      </c>
      <c r="E119" s="46" t="s">
        <v>52</v>
      </c>
      <c r="F119" s="19"/>
      <c r="G119" s="47">
        <v>100</v>
      </c>
      <c r="H119" s="20">
        <f t="shared" si="4"/>
        <v>3037.1775</v>
      </c>
      <c r="I119" s="41">
        <f t="shared" si="5"/>
        <v>121.4871</v>
      </c>
      <c r="J119" s="41">
        <v>7592.94375</v>
      </c>
      <c r="K119" s="38">
        <v>3447</v>
      </c>
      <c r="L119" s="39">
        <f t="shared" si="6"/>
        <v>-4145.94375</v>
      </c>
      <c r="M119" s="39">
        <f t="shared" si="7"/>
        <v>-376.903977272727</v>
      </c>
      <c r="N119" s="40">
        <v>0</v>
      </c>
      <c r="O119" s="40">
        <v>100</v>
      </c>
    </row>
    <row r="120" spans="1:15">
      <c r="A120" s="13">
        <v>119</v>
      </c>
      <c r="B120" s="13">
        <v>118951</v>
      </c>
      <c r="C120" s="14" t="s">
        <v>148</v>
      </c>
      <c r="D120" s="13" t="s">
        <v>30</v>
      </c>
      <c r="E120" s="44" t="s">
        <v>32</v>
      </c>
      <c r="F120" s="15">
        <v>46</v>
      </c>
      <c r="G120" s="45">
        <v>100</v>
      </c>
      <c r="H120" s="16">
        <f t="shared" si="4"/>
        <v>2982.1225</v>
      </c>
      <c r="I120" s="37">
        <f t="shared" si="5"/>
        <v>119.2849</v>
      </c>
      <c r="J120" s="37">
        <v>7455.30625</v>
      </c>
      <c r="K120" s="38">
        <v>4432</v>
      </c>
      <c r="L120" s="39">
        <f t="shared" si="6"/>
        <v>-3023.30625</v>
      </c>
      <c r="M120" s="39">
        <f t="shared" si="7"/>
        <v>-274.846022727273</v>
      </c>
      <c r="N120" s="40">
        <v>0</v>
      </c>
      <c r="O120" s="40">
        <v>0</v>
      </c>
    </row>
    <row r="121" spans="1:15">
      <c r="A121" s="13">
        <v>120</v>
      </c>
      <c r="B121" s="13">
        <v>573</v>
      </c>
      <c r="C121" s="14" t="s">
        <v>149</v>
      </c>
      <c r="D121" s="13" t="s">
        <v>26</v>
      </c>
      <c r="E121" s="44" t="s">
        <v>52</v>
      </c>
      <c r="F121" s="15"/>
      <c r="G121" s="45">
        <v>100</v>
      </c>
      <c r="H121" s="16">
        <f t="shared" si="4"/>
        <v>2747.7975</v>
      </c>
      <c r="I121" s="37">
        <f t="shared" si="5"/>
        <v>109.9119</v>
      </c>
      <c r="J121" s="37">
        <v>6869.49375</v>
      </c>
      <c r="K121" s="38">
        <v>1616</v>
      </c>
      <c r="L121" s="39">
        <f t="shared" si="6"/>
        <v>-5253.49375</v>
      </c>
      <c r="M121" s="39">
        <f t="shared" si="7"/>
        <v>-477.590340909091</v>
      </c>
      <c r="N121" s="40">
        <v>0</v>
      </c>
      <c r="O121" s="40">
        <v>0</v>
      </c>
    </row>
    <row r="122" spans="1:15">
      <c r="A122" s="13">
        <v>121</v>
      </c>
      <c r="B122" s="13">
        <v>113008</v>
      </c>
      <c r="C122" s="14" t="s">
        <v>150</v>
      </c>
      <c r="D122" s="13" t="s">
        <v>30</v>
      </c>
      <c r="E122" s="44" t="s">
        <v>27</v>
      </c>
      <c r="F122" s="15"/>
      <c r="G122" s="45">
        <v>100</v>
      </c>
      <c r="H122" s="16">
        <f t="shared" si="4"/>
        <v>2647.652</v>
      </c>
      <c r="I122" s="37">
        <f t="shared" si="5"/>
        <v>105.90608</v>
      </c>
      <c r="J122" s="37">
        <v>6619.13</v>
      </c>
      <c r="K122" s="38">
        <v>1258.99</v>
      </c>
      <c r="L122" s="39">
        <f t="shared" si="6"/>
        <v>-5360.14</v>
      </c>
      <c r="M122" s="39">
        <f t="shared" si="7"/>
        <v>-487.285454545455</v>
      </c>
      <c r="N122" s="40">
        <v>0</v>
      </c>
      <c r="O122" s="40">
        <v>0</v>
      </c>
    </row>
    <row r="123" spans="1:15">
      <c r="A123" s="17">
        <v>122</v>
      </c>
      <c r="B123" s="17">
        <v>570</v>
      </c>
      <c r="C123" s="18" t="s">
        <v>151</v>
      </c>
      <c r="D123" s="17" t="s">
        <v>30</v>
      </c>
      <c r="E123" s="46" t="s">
        <v>32</v>
      </c>
      <c r="F123" s="19">
        <v>47</v>
      </c>
      <c r="G123" s="47">
        <v>100</v>
      </c>
      <c r="H123" s="20">
        <f t="shared" si="4"/>
        <v>2583.84</v>
      </c>
      <c r="I123" s="41">
        <f t="shared" si="5"/>
        <v>103.3536</v>
      </c>
      <c r="J123" s="48">
        <v>6459.6</v>
      </c>
      <c r="K123" s="38">
        <v>2600</v>
      </c>
      <c r="L123" s="39">
        <f t="shared" si="6"/>
        <v>-3859.6</v>
      </c>
      <c r="M123" s="39">
        <f t="shared" si="7"/>
        <v>-350.872727272727</v>
      </c>
      <c r="N123" s="40">
        <v>200</v>
      </c>
      <c r="O123" s="40">
        <v>100</v>
      </c>
    </row>
    <row r="124" spans="1:15">
      <c r="A124" s="17">
        <v>123</v>
      </c>
      <c r="B124" s="17">
        <v>308</v>
      </c>
      <c r="C124" s="18" t="s">
        <v>152</v>
      </c>
      <c r="D124" s="17" t="s">
        <v>19</v>
      </c>
      <c r="E124" s="46" t="s">
        <v>32</v>
      </c>
      <c r="F124" s="19"/>
      <c r="G124" s="47">
        <v>100</v>
      </c>
      <c r="H124" s="20">
        <f t="shared" si="4"/>
        <v>2579.598</v>
      </c>
      <c r="I124" s="49">
        <f t="shared" si="5"/>
        <v>103.18392</v>
      </c>
      <c r="J124" s="41">
        <v>6448.995</v>
      </c>
      <c r="K124" s="38">
        <v>3531</v>
      </c>
      <c r="L124" s="39">
        <f t="shared" si="6"/>
        <v>-2917.995</v>
      </c>
      <c r="M124" s="39">
        <f t="shared" si="7"/>
        <v>-265.272272727273</v>
      </c>
      <c r="N124" s="40">
        <v>0</v>
      </c>
      <c r="O124" s="40">
        <v>0</v>
      </c>
    </row>
    <row r="125" spans="1:15">
      <c r="A125" s="17">
        <v>124</v>
      </c>
      <c r="B125" s="17">
        <v>118758</v>
      </c>
      <c r="C125" s="18" t="s">
        <v>153</v>
      </c>
      <c r="D125" s="17" t="s">
        <v>26</v>
      </c>
      <c r="E125" s="46" t="s">
        <v>52</v>
      </c>
      <c r="F125" s="19"/>
      <c r="G125" s="47">
        <v>100</v>
      </c>
      <c r="H125" s="20">
        <f t="shared" si="4"/>
        <v>2500.5</v>
      </c>
      <c r="I125" s="41">
        <f t="shared" si="5"/>
        <v>100.02</v>
      </c>
      <c r="J125" s="50">
        <v>6251.25</v>
      </c>
      <c r="K125" s="38">
        <v>730</v>
      </c>
      <c r="L125" s="39">
        <f t="shared" si="6"/>
        <v>-5521.25</v>
      </c>
      <c r="M125" s="39">
        <f t="shared" si="7"/>
        <v>-501.931818181818</v>
      </c>
      <c r="N125" s="40">
        <v>0</v>
      </c>
      <c r="O125" s="40">
        <v>0</v>
      </c>
    </row>
    <row r="126" spans="1:15">
      <c r="A126" s="13">
        <v>125</v>
      </c>
      <c r="B126" s="13">
        <v>128640</v>
      </c>
      <c r="C126" s="14" t="s">
        <v>154</v>
      </c>
      <c r="D126" s="13" t="s">
        <v>30</v>
      </c>
      <c r="E126" s="44" t="s">
        <v>52</v>
      </c>
      <c r="F126" s="15">
        <v>48</v>
      </c>
      <c r="G126" s="45">
        <v>100</v>
      </c>
      <c r="H126" s="16">
        <f t="shared" si="4"/>
        <v>2347.961</v>
      </c>
      <c r="I126" s="37">
        <f t="shared" si="5"/>
        <v>93.91844</v>
      </c>
      <c r="J126" s="37">
        <v>5869.9025</v>
      </c>
      <c r="K126" s="38">
        <v>3468.6</v>
      </c>
      <c r="L126" s="39">
        <f t="shared" si="6"/>
        <v>-2401.3025</v>
      </c>
      <c r="M126" s="39">
        <f t="shared" si="7"/>
        <v>-218.300227272727</v>
      </c>
      <c r="N126" s="40">
        <v>0</v>
      </c>
      <c r="O126" s="40">
        <v>0</v>
      </c>
    </row>
    <row r="127" spans="1:15">
      <c r="A127" s="13">
        <v>126</v>
      </c>
      <c r="B127" s="13">
        <v>106568</v>
      </c>
      <c r="C127" s="14" t="s">
        <v>155</v>
      </c>
      <c r="D127" s="13" t="s">
        <v>26</v>
      </c>
      <c r="E127" s="44" t="s">
        <v>52</v>
      </c>
      <c r="F127" s="15"/>
      <c r="G127" s="45">
        <v>100</v>
      </c>
      <c r="H127" s="16">
        <f t="shared" si="4"/>
        <v>2295.44</v>
      </c>
      <c r="I127" s="37">
        <f t="shared" si="5"/>
        <v>91.8176</v>
      </c>
      <c r="J127" s="37">
        <v>5738.6</v>
      </c>
      <c r="K127" s="38">
        <v>248</v>
      </c>
      <c r="L127" s="39">
        <f t="shared" si="6"/>
        <v>-5490.6</v>
      </c>
      <c r="M127" s="39">
        <f t="shared" si="7"/>
        <v>-499.145454545455</v>
      </c>
      <c r="N127" s="40">
        <v>0</v>
      </c>
      <c r="O127" s="40">
        <v>0</v>
      </c>
    </row>
    <row r="128" spans="1:15">
      <c r="A128" s="13">
        <v>127</v>
      </c>
      <c r="B128" s="13">
        <v>720</v>
      </c>
      <c r="C128" s="14" t="s">
        <v>156</v>
      </c>
      <c r="D128" s="13" t="s">
        <v>61</v>
      </c>
      <c r="E128" s="44" t="s">
        <v>32</v>
      </c>
      <c r="F128" s="15"/>
      <c r="G128" s="45">
        <v>100</v>
      </c>
      <c r="H128" s="16">
        <f t="shared" si="4"/>
        <v>2250.0345</v>
      </c>
      <c r="I128" s="37">
        <f t="shared" si="5"/>
        <v>90.00138</v>
      </c>
      <c r="J128" s="37">
        <v>5625.08625</v>
      </c>
      <c r="K128" s="38">
        <v>830</v>
      </c>
      <c r="L128" s="39">
        <f t="shared" si="6"/>
        <v>-4795.08625</v>
      </c>
      <c r="M128" s="39">
        <f t="shared" si="7"/>
        <v>-435.916931818182</v>
      </c>
      <c r="N128" s="40">
        <v>0</v>
      </c>
      <c r="O128" s="40">
        <v>0</v>
      </c>
    </row>
    <row r="129" spans="1:15">
      <c r="A129" s="17">
        <v>128</v>
      </c>
      <c r="B129" s="17">
        <v>114848</v>
      </c>
      <c r="C129" s="18" t="s">
        <v>157</v>
      </c>
      <c r="D129" s="17" t="s">
        <v>26</v>
      </c>
      <c r="E129" s="46" t="s">
        <v>52</v>
      </c>
      <c r="F129" s="30">
        <v>49</v>
      </c>
      <c r="G129" s="47">
        <v>100</v>
      </c>
      <c r="H129" s="20">
        <f t="shared" si="4"/>
        <v>2106.79</v>
      </c>
      <c r="I129" s="41">
        <f t="shared" si="5"/>
        <v>84.2716</v>
      </c>
      <c r="J129" s="41">
        <v>5266.975</v>
      </c>
      <c r="K129" s="38">
        <v>872</v>
      </c>
      <c r="L129" s="39">
        <f t="shared" si="6"/>
        <v>-4394.975</v>
      </c>
      <c r="M129" s="39">
        <f t="shared" si="7"/>
        <v>-399.543181818182</v>
      </c>
      <c r="N129" s="40">
        <v>0</v>
      </c>
      <c r="O129" s="40">
        <v>0</v>
      </c>
    </row>
    <row r="130" spans="1:15">
      <c r="A130" s="17">
        <v>129</v>
      </c>
      <c r="B130" s="17">
        <v>117637</v>
      </c>
      <c r="C130" s="18" t="s">
        <v>158</v>
      </c>
      <c r="D130" s="17" t="s">
        <v>61</v>
      </c>
      <c r="E130" s="46" t="s">
        <v>52</v>
      </c>
      <c r="F130" s="32"/>
      <c r="G130" s="47">
        <v>100</v>
      </c>
      <c r="H130" s="20">
        <f t="shared" ref="H130:H141" si="8">J130*0.4</f>
        <v>2098.2</v>
      </c>
      <c r="I130" s="41">
        <f t="shared" ref="I130:I141" si="9">H130/25</f>
        <v>83.928</v>
      </c>
      <c r="J130" s="41">
        <v>5245.5</v>
      </c>
      <c r="K130" s="38">
        <v>353.79</v>
      </c>
      <c r="L130" s="39">
        <f t="shared" ref="L130:L142" si="10">K130-J130</f>
        <v>-4891.71</v>
      </c>
      <c r="M130" s="39">
        <f t="shared" ref="M130:M142" si="11">L130/11</f>
        <v>-444.700909090909</v>
      </c>
      <c r="N130" s="40">
        <v>0</v>
      </c>
      <c r="O130" s="40">
        <v>0</v>
      </c>
    </row>
    <row r="131" spans="1:15">
      <c r="A131" s="13">
        <v>130</v>
      </c>
      <c r="B131" s="13">
        <v>727</v>
      </c>
      <c r="C131" s="14" t="s">
        <v>159</v>
      </c>
      <c r="D131" s="13" t="s">
        <v>16</v>
      </c>
      <c r="E131" s="44" t="s">
        <v>52</v>
      </c>
      <c r="F131" s="15">
        <v>50</v>
      </c>
      <c r="G131" s="45">
        <v>100</v>
      </c>
      <c r="H131" s="16">
        <f t="shared" si="8"/>
        <v>1924.1985</v>
      </c>
      <c r="I131" s="37">
        <f t="shared" si="9"/>
        <v>76.96794</v>
      </c>
      <c r="J131" s="37">
        <v>4810.49625</v>
      </c>
      <c r="K131" s="38">
        <v>466</v>
      </c>
      <c r="L131" s="39">
        <f t="shared" si="10"/>
        <v>-4344.49625</v>
      </c>
      <c r="M131" s="39">
        <f t="shared" si="11"/>
        <v>-394.954204545455</v>
      </c>
      <c r="N131" s="40">
        <v>0</v>
      </c>
      <c r="O131" s="40">
        <v>0</v>
      </c>
    </row>
    <row r="132" spans="1:15">
      <c r="A132" s="13">
        <v>131</v>
      </c>
      <c r="B132" s="13">
        <v>117923</v>
      </c>
      <c r="C132" s="14" t="s">
        <v>160</v>
      </c>
      <c r="D132" s="13" t="s">
        <v>61</v>
      </c>
      <c r="E132" s="44" t="s">
        <v>52</v>
      </c>
      <c r="F132" s="15"/>
      <c r="G132" s="45">
        <v>100</v>
      </c>
      <c r="H132" s="16">
        <f t="shared" si="8"/>
        <v>1881.0365</v>
      </c>
      <c r="I132" s="37">
        <f t="shared" si="9"/>
        <v>75.24146</v>
      </c>
      <c r="J132" s="37">
        <v>4702.59125</v>
      </c>
      <c r="K132" s="38">
        <v>2263</v>
      </c>
      <c r="L132" s="39">
        <f t="shared" si="10"/>
        <v>-2439.59125</v>
      </c>
      <c r="M132" s="39">
        <f t="shared" si="11"/>
        <v>-221.781022727273</v>
      </c>
      <c r="N132" s="40">
        <v>0</v>
      </c>
      <c r="O132" s="40">
        <v>0</v>
      </c>
    </row>
    <row r="133" spans="1:15">
      <c r="A133" s="13">
        <v>132</v>
      </c>
      <c r="B133" s="13">
        <v>591</v>
      </c>
      <c r="C133" s="14" t="s">
        <v>161</v>
      </c>
      <c r="D133" s="13" t="s">
        <v>61</v>
      </c>
      <c r="E133" s="44" t="s">
        <v>52</v>
      </c>
      <c r="F133" s="15"/>
      <c r="G133" s="45">
        <v>100</v>
      </c>
      <c r="H133" s="16">
        <f t="shared" si="8"/>
        <v>1736.7</v>
      </c>
      <c r="I133" s="37">
        <f t="shared" si="9"/>
        <v>69.468</v>
      </c>
      <c r="J133" s="37">
        <v>4341.75</v>
      </c>
      <c r="K133" s="38">
        <v>2798</v>
      </c>
      <c r="L133" s="39">
        <f t="shared" si="10"/>
        <v>-1543.75</v>
      </c>
      <c r="M133" s="39">
        <f t="shared" si="11"/>
        <v>-140.340909090909</v>
      </c>
      <c r="N133" s="40">
        <v>200</v>
      </c>
      <c r="O133" s="40">
        <v>100</v>
      </c>
    </row>
    <row r="134" spans="1:15">
      <c r="A134" s="17">
        <v>133</v>
      </c>
      <c r="B134" s="17">
        <v>122686</v>
      </c>
      <c r="C134" s="18" t="s">
        <v>162</v>
      </c>
      <c r="D134" s="17" t="s">
        <v>61</v>
      </c>
      <c r="E134" s="17" t="s">
        <v>52</v>
      </c>
      <c r="F134" s="30">
        <v>51</v>
      </c>
      <c r="G134" s="19">
        <v>100</v>
      </c>
      <c r="H134" s="20">
        <f t="shared" si="8"/>
        <v>1431.7065</v>
      </c>
      <c r="I134" s="41">
        <f t="shared" si="9"/>
        <v>57.26826</v>
      </c>
      <c r="J134" s="41">
        <v>3579.26625</v>
      </c>
      <c r="K134" s="38">
        <v>1535.9</v>
      </c>
      <c r="L134" s="39">
        <f t="shared" si="10"/>
        <v>-2043.36625</v>
      </c>
      <c r="M134" s="39">
        <f t="shared" si="11"/>
        <v>-185.760568181818</v>
      </c>
      <c r="N134" s="40">
        <v>0</v>
      </c>
      <c r="O134" s="40">
        <v>0</v>
      </c>
    </row>
    <row r="135" spans="1:15">
      <c r="A135" s="17">
        <v>134</v>
      </c>
      <c r="B135" s="17">
        <v>122718</v>
      </c>
      <c r="C135" s="18" t="s">
        <v>163</v>
      </c>
      <c r="D135" s="17" t="s">
        <v>61</v>
      </c>
      <c r="E135" s="17" t="s">
        <v>52</v>
      </c>
      <c r="F135" s="32"/>
      <c r="G135" s="19">
        <v>100</v>
      </c>
      <c r="H135" s="20">
        <f t="shared" si="8"/>
        <v>1328.18</v>
      </c>
      <c r="I135" s="41">
        <f t="shared" si="9"/>
        <v>53.1272</v>
      </c>
      <c r="J135" s="41">
        <v>3320.45</v>
      </c>
      <c r="K135" s="38">
        <v>2386</v>
      </c>
      <c r="L135" s="39">
        <f t="shared" si="10"/>
        <v>-934.45</v>
      </c>
      <c r="M135" s="39">
        <f t="shared" si="11"/>
        <v>-84.95</v>
      </c>
      <c r="N135" s="40">
        <v>100</v>
      </c>
      <c r="O135" s="40">
        <v>100</v>
      </c>
    </row>
    <row r="136" spans="1:15">
      <c r="A136" s="13">
        <v>135</v>
      </c>
      <c r="B136" s="13">
        <v>732</v>
      </c>
      <c r="C136" s="14" t="s">
        <v>164</v>
      </c>
      <c r="D136" s="13" t="s">
        <v>61</v>
      </c>
      <c r="E136" s="13" t="s">
        <v>32</v>
      </c>
      <c r="F136" s="21">
        <v>52</v>
      </c>
      <c r="G136" s="15">
        <v>100</v>
      </c>
      <c r="H136" s="16">
        <f t="shared" si="8"/>
        <v>997.15</v>
      </c>
      <c r="I136" s="37">
        <f t="shared" si="9"/>
        <v>39.886</v>
      </c>
      <c r="J136" s="37">
        <v>2492.875</v>
      </c>
      <c r="K136" s="38">
        <v>1180.4</v>
      </c>
      <c r="L136" s="39">
        <f t="shared" si="10"/>
        <v>-1312.475</v>
      </c>
      <c r="M136" s="39">
        <f t="shared" si="11"/>
        <v>-119.315909090909</v>
      </c>
      <c r="N136" s="40">
        <v>0</v>
      </c>
      <c r="O136" s="40">
        <v>0</v>
      </c>
    </row>
    <row r="137" spans="1:15">
      <c r="A137" s="13">
        <v>136</v>
      </c>
      <c r="B137" s="13">
        <v>138202</v>
      </c>
      <c r="C137" s="14" t="s">
        <v>165</v>
      </c>
      <c r="D137" s="13" t="s">
        <v>30</v>
      </c>
      <c r="E137" s="13" t="s">
        <v>27</v>
      </c>
      <c r="F137" s="22"/>
      <c r="G137" s="15">
        <v>100</v>
      </c>
      <c r="H137" s="16">
        <f t="shared" si="8"/>
        <v>893.7565</v>
      </c>
      <c r="I137" s="37">
        <f t="shared" si="9"/>
        <v>35.75026</v>
      </c>
      <c r="J137" s="37">
        <v>2234.39125</v>
      </c>
      <c r="K137" s="38">
        <v>3201</v>
      </c>
      <c r="L137" s="28">
        <f t="shared" si="10"/>
        <v>966.60875</v>
      </c>
      <c r="M137" s="39">
        <f t="shared" si="11"/>
        <v>87.8735227272727</v>
      </c>
      <c r="N137" s="40">
        <v>200</v>
      </c>
      <c r="O137" s="40">
        <v>100</v>
      </c>
    </row>
    <row r="138" spans="1:15">
      <c r="A138" s="13">
        <v>137</v>
      </c>
      <c r="B138" s="13">
        <v>117491</v>
      </c>
      <c r="C138" s="14" t="s">
        <v>166</v>
      </c>
      <c r="D138" s="13" t="s">
        <v>16</v>
      </c>
      <c r="E138" s="13" t="s">
        <v>20</v>
      </c>
      <c r="F138" s="23"/>
      <c r="G138" s="15">
        <v>100</v>
      </c>
      <c r="H138" s="16">
        <f t="shared" si="8"/>
        <v>997.15</v>
      </c>
      <c r="I138" s="37">
        <f t="shared" si="9"/>
        <v>39.886</v>
      </c>
      <c r="J138" s="37">
        <v>2492.875</v>
      </c>
      <c r="K138" s="38">
        <v>704</v>
      </c>
      <c r="L138" s="39">
        <f t="shared" si="10"/>
        <v>-1788.875</v>
      </c>
      <c r="M138" s="39">
        <f t="shared" si="11"/>
        <v>-162.625</v>
      </c>
      <c r="N138" s="40">
        <v>0</v>
      </c>
      <c r="O138" s="40">
        <v>0</v>
      </c>
    </row>
    <row r="139" spans="1:15">
      <c r="A139" s="24">
        <v>138</v>
      </c>
      <c r="B139" s="24">
        <v>119622</v>
      </c>
      <c r="C139" s="25" t="s">
        <v>167</v>
      </c>
      <c r="D139" s="24" t="s">
        <v>19</v>
      </c>
      <c r="E139" s="51" t="s">
        <v>168</v>
      </c>
      <c r="F139" s="29"/>
      <c r="G139" s="29">
        <v>0</v>
      </c>
      <c r="H139" s="52">
        <f t="shared" si="8"/>
        <v>727.58</v>
      </c>
      <c r="I139" s="42">
        <f t="shared" si="9"/>
        <v>29.1032</v>
      </c>
      <c r="J139" s="58">
        <v>1818.95</v>
      </c>
      <c r="K139" s="38">
        <v>1181.52</v>
      </c>
      <c r="L139" s="39">
        <f t="shared" si="10"/>
        <v>-637.43</v>
      </c>
      <c r="M139" s="39">
        <f t="shared" si="11"/>
        <v>-57.9481818181818</v>
      </c>
      <c r="N139" s="40">
        <v>0</v>
      </c>
      <c r="O139" s="40">
        <v>0</v>
      </c>
    </row>
    <row r="140" spans="1:15">
      <c r="A140" s="24">
        <v>139</v>
      </c>
      <c r="B140" s="24">
        <v>339</v>
      </c>
      <c r="C140" s="25" t="s">
        <v>169</v>
      </c>
      <c r="D140" s="24" t="s">
        <v>16</v>
      </c>
      <c r="E140" s="53" t="s">
        <v>52</v>
      </c>
      <c r="F140" s="27"/>
      <c r="G140" s="54">
        <v>0</v>
      </c>
      <c r="H140" s="28">
        <f t="shared" si="8"/>
        <v>2240.655</v>
      </c>
      <c r="I140" s="42">
        <f t="shared" si="9"/>
        <v>89.6262</v>
      </c>
      <c r="J140" s="42">
        <v>5601.6375</v>
      </c>
      <c r="K140" s="38">
        <v>2808</v>
      </c>
      <c r="L140" s="39">
        <f t="shared" si="10"/>
        <v>-2793.6375</v>
      </c>
      <c r="M140" s="39">
        <f t="shared" si="11"/>
        <v>-253.967045454545</v>
      </c>
      <c r="N140" s="40">
        <v>0</v>
      </c>
      <c r="O140" s="40">
        <v>0</v>
      </c>
    </row>
    <row r="141" spans="1:15">
      <c r="A141" s="24">
        <v>140</v>
      </c>
      <c r="B141" s="24">
        <v>52</v>
      </c>
      <c r="C141" s="25" t="s">
        <v>170</v>
      </c>
      <c r="D141" s="24" t="s">
        <v>57</v>
      </c>
      <c r="E141" s="24" t="s">
        <v>52</v>
      </c>
      <c r="F141" s="27"/>
      <c r="G141" s="27">
        <v>0</v>
      </c>
      <c r="H141" s="28">
        <f t="shared" si="8"/>
        <v>2987.6875</v>
      </c>
      <c r="I141" s="42">
        <f t="shared" si="9"/>
        <v>119.5075</v>
      </c>
      <c r="J141" s="42">
        <v>7469.21875</v>
      </c>
      <c r="K141" s="38">
        <v>1338</v>
      </c>
      <c r="L141" s="39">
        <f t="shared" si="10"/>
        <v>-6131.21875</v>
      </c>
      <c r="M141" s="39">
        <f t="shared" si="11"/>
        <v>-557.383522727273</v>
      </c>
      <c r="N141" s="40">
        <v>0</v>
      </c>
      <c r="O141" s="40">
        <v>0</v>
      </c>
    </row>
    <row r="142" spans="1:15">
      <c r="A142" s="55"/>
      <c r="B142" s="56"/>
      <c r="C142" s="57"/>
      <c r="D142" s="56"/>
      <c r="E142" s="56"/>
      <c r="F142" s="40"/>
      <c r="G142" s="40"/>
      <c r="H142" s="28">
        <f t="shared" ref="H142:K142" si="12">SUM(H2:H141)</f>
        <v>1141747.8468</v>
      </c>
      <c r="I142" s="42">
        <f t="shared" si="12"/>
        <v>45669.913872</v>
      </c>
      <c r="J142" s="42">
        <f t="shared" si="12"/>
        <v>2854369.617</v>
      </c>
      <c r="K142" s="38">
        <f t="shared" si="12"/>
        <v>1056839.28</v>
      </c>
      <c r="L142" s="39">
        <f t="shared" si="10"/>
        <v>-1797530.337</v>
      </c>
      <c r="M142" s="39">
        <f t="shared" si="11"/>
        <v>-163411.848818182</v>
      </c>
      <c r="N142" s="40">
        <f>SUM(N2:N141)</f>
        <v>5100</v>
      </c>
      <c r="O142" s="40">
        <f>SUM(O2:O141)</f>
        <v>4100</v>
      </c>
    </row>
  </sheetData>
  <autoFilter ref="A1:O142">
    <extLst/>
  </autoFilter>
  <mergeCells count="52">
    <mergeCell ref="F2:F3"/>
    <mergeCell ref="F4:F5"/>
    <mergeCell ref="F6:F8"/>
    <mergeCell ref="F9:F11"/>
    <mergeCell ref="F12:F14"/>
    <mergeCell ref="F15:F16"/>
    <mergeCell ref="F17:F19"/>
    <mergeCell ref="F20:F21"/>
    <mergeCell ref="F22:F24"/>
    <mergeCell ref="F25:F27"/>
    <mergeCell ref="F28:F29"/>
    <mergeCell ref="F30:F31"/>
    <mergeCell ref="F32:F34"/>
    <mergeCell ref="F35:F37"/>
    <mergeCell ref="F38:F39"/>
    <mergeCell ref="F40:F42"/>
    <mergeCell ref="F43:F45"/>
    <mergeCell ref="F46:F47"/>
    <mergeCell ref="F48:F50"/>
    <mergeCell ref="F51:F53"/>
    <mergeCell ref="F54:F56"/>
    <mergeCell ref="F57:F58"/>
    <mergeCell ref="F59:F61"/>
    <mergeCell ref="F62:F64"/>
    <mergeCell ref="F65:F67"/>
    <mergeCell ref="F68:F69"/>
    <mergeCell ref="F70:F71"/>
    <mergeCell ref="F72:F73"/>
    <mergeCell ref="F74:F75"/>
    <mergeCell ref="F76:F78"/>
    <mergeCell ref="F79:F81"/>
    <mergeCell ref="F82:F83"/>
    <mergeCell ref="F84:F86"/>
    <mergeCell ref="F87:F89"/>
    <mergeCell ref="F90:F92"/>
    <mergeCell ref="F93:F95"/>
    <mergeCell ref="F96:F98"/>
    <mergeCell ref="F99:F100"/>
    <mergeCell ref="F101:F102"/>
    <mergeCell ref="F103:F104"/>
    <mergeCell ref="F105:F107"/>
    <mergeCell ref="F108:F110"/>
    <mergeCell ref="F111:F113"/>
    <mergeCell ref="F114:F116"/>
    <mergeCell ref="F117:F119"/>
    <mergeCell ref="F120:F122"/>
    <mergeCell ref="F123:F125"/>
    <mergeCell ref="F126:F128"/>
    <mergeCell ref="F129:F130"/>
    <mergeCell ref="F131:F133"/>
    <mergeCell ref="F134:F135"/>
    <mergeCell ref="F136:F13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渡清欢</cp:lastModifiedBy>
  <dcterms:created xsi:type="dcterms:W3CDTF">2023-05-12T11:15:00Z</dcterms:created>
  <dcterms:modified xsi:type="dcterms:W3CDTF">2023-11-01T09:18:06Z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