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Tables/pivotTable1.xml" ContentType="application/vnd.openxmlformats-officedocument.spreadsheetml.pivotTabl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935" activeTab="1"/>
  </bookViews>
  <sheets>
    <sheet name="Sheet1" sheetId="4" r:id="rId1"/>
    <sheet name="分组及任务，奖励金额" sheetId="2" r:id="rId2"/>
    <sheet name="品种清单" sheetId="3" r:id="rId3"/>
  </sheets>
  <definedNames>
    <definedName name="_xlnm._FilterDatabase" localSheetId="1" hidden="1">'分组及任务，奖励金额'!$A$1:$V$143</definedName>
  </definedNames>
  <calcPr calcId="144525"/>
  <pivotCaches>
    <pivotCache cacheId="0" r:id="rId4"/>
  </pivotCaches>
</workbook>
</file>

<file path=xl/comments1.xml><?xml version="1.0" encoding="utf-8"?>
<comments xmlns="http://schemas.openxmlformats.org/spreadsheetml/2006/main">
  <authors>
    <author>Administrator</author>
  </authors>
  <commentList>
    <comment ref="H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31465元 交大下账</t>
        </r>
      </text>
    </comment>
    <comment ref="H2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555，交大店下账
</t>
        </r>
      </text>
    </comment>
    <comment ref="H4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3108，交大店下账</t>
        </r>
      </text>
    </comment>
    <comment ref="H10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1286.5元 交大店下账</t>
        </r>
      </text>
    </comment>
    <comment ref="H13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1200，交大店下账</t>
        </r>
      </text>
    </comment>
  </commentList>
</comments>
</file>

<file path=xl/sharedStrings.xml><?xml version="1.0" encoding="utf-8"?>
<sst xmlns="http://schemas.openxmlformats.org/spreadsheetml/2006/main" count="811" uniqueCount="360">
  <si>
    <t>片区</t>
  </si>
  <si>
    <t>求和项:任务</t>
  </si>
  <si>
    <t>求和项:实际完成额</t>
  </si>
  <si>
    <t>北门片</t>
  </si>
  <si>
    <t>城郊一片</t>
  </si>
  <si>
    <t>城中片</t>
  </si>
  <si>
    <t>崇州片</t>
  </si>
  <si>
    <t>东南片区</t>
  </si>
  <si>
    <t>都江堰片</t>
  </si>
  <si>
    <t>旗舰片区</t>
  </si>
  <si>
    <t>西门二片</t>
  </si>
  <si>
    <t>西门一片</t>
  </si>
  <si>
    <t>新津片</t>
  </si>
  <si>
    <t>(空白)</t>
  </si>
  <si>
    <t>总计</t>
  </si>
  <si>
    <t>序号</t>
  </si>
  <si>
    <t>门店ID</t>
  </si>
  <si>
    <t>门店名</t>
  </si>
  <si>
    <t>任务</t>
  </si>
  <si>
    <t>奖励</t>
  </si>
  <si>
    <t>奖励总额</t>
  </si>
  <si>
    <t>实际完成额</t>
  </si>
  <si>
    <t>完成率</t>
  </si>
  <si>
    <t>销售增长额</t>
  </si>
  <si>
    <t>销售增长率</t>
  </si>
  <si>
    <t>销售额排名</t>
  </si>
  <si>
    <t>销售率排名</t>
  </si>
  <si>
    <t>组内综合排名</t>
  </si>
  <si>
    <t>奖励金额</t>
  </si>
  <si>
    <t>片长奖励明细</t>
  </si>
  <si>
    <t>四川太极浆洗街药店</t>
  </si>
  <si>
    <t>第一组           第一名1200元
第二名1000元  
第三名800元  
第四名600元</t>
  </si>
  <si>
    <t>任务排名</t>
  </si>
  <si>
    <t>实际销售</t>
  </si>
  <si>
    <t>四川太极旗舰店</t>
  </si>
  <si>
    <t>四川太极高新区大源北街药店</t>
  </si>
  <si>
    <t>四川太极成华区二环路北四段药店（汇融名城）</t>
  </si>
  <si>
    <t>四川太极成华区华泰路药店</t>
  </si>
  <si>
    <t>北门</t>
  </si>
  <si>
    <t>成都成汉太极大药房有限公司</t>
  </si>
  <si>
    <t>第二组           第一名1000元  
第二名800元  
第三名600元  
第四名500元</t>
  </si>
  <si>
    <t>四川太极怀远店</t>
  </si>
  <si>
    <t>四川太极成华区华油路药店</t>
  </si>
  <si>
    <t>四川太极青羊区北东街店</t>
  </si>
  <si>
    <t>四川太极高新区锦城大道药店</t>
  </si>
  <si>
    <t>四川太极新津邓双镇岷江店</t>
  </si>
  <si>
    <t>四川太极大邑县沙渠镇方圆路药店</t>
  </si>
  <si>
    <t>第三组           第一名800元  
第二名700元  
第三名500元  
第四名400元</t>
  </si>
  <si>
    <t>四川太极邛崃市临邛镇洪川小区药店</t>
  </si>
  <si>
    <t>四川太极崇州市崇阳镇永康东路药店</t>
  </si>
  <si>
    <t>四川太极锦江区榕声路店</t>
  </si>
  <si>
    <t>四川太极成华区万科路药店</t>
  </si>
  <si>
    <t>四川太极金带街药店</t>
  </si>
  <si>
    <t>四川太极锦江区梨花街药店</t>
  </si>
  <si>
    <t>四川太极三江店</t>
  </si>
  <si>
    <t>第四组           第一名700元  
第二名500元  
第三名400元  
第四名300元</t>
  </si>
  <si>
    <t>四川太极锦江区观音桥街药店</t>
  </si>
  <si>
    <t>四川太极光华药店</t>
  </si>
  <si>
    <t>四川太极成华区羊子山西路药店（兴元华盛）</t>
  </si>
  <si>
    <t>四川太极成华杉板桥南一路店</t>
  </si>
  <si>
    <t>四川太极青羊区十二桥药店</t>
  </si>
  <si>
    <t>四川太极邛崃中心药店</t>
  </si>
  <si>
    <t>四川太极光华村街药店</t>
  </si>
  <si>
    <t>四川太极通盈街药店</t>
  </si>
  <si>
    <t>第五组           第一名700元  
第二名500元  
第三名400元  
第四名300元</t>
  </si>
  <si>
    <t>四川太极新都区新都街道万和北路药店</t>
  </si>
  <si>
    <t>四川太极新都区新繁镇繁江北路药店</t>
  </si>
  <si>
    <t>四川太极五津西路药店</t>
  </si>
  <si>
    <t>四川太极枣子巷药店</t>
  </si>
  <si>
    <t>四川太极青羊区青龙街药店</t>
  </si>
  <si>
    <t>四川太极清江东路药店</t>
  </si>
  <si>
    <t>四川太极锦江区庆云南街药店</t>
  </si>
  <si>
    <t>四川太极金牛区花照壁中横街药店</t>
  </si>
  <si>
    <t>第六组           第一名700元  
第二名500元  
第三名400元  
第四名300元</t>
  </si>
  <si>
    <t>四川太极郫县郫筒镇一环路东南段药店</t>
  </si>
  <si>
    <t>四川太极新津县五津镇五津西路二药房</t>
  </si>
  <si>
    <t>四川太极成华区培华东路药店</t>
  </si>
  <si>
    <t>四川太极青羊区蜀辉路药店</t>
  </si>
  <si>
    <t>四川太极土龙路药店</t>
  </si>
  <si>
    <t>四川太极新都区马超东路店</t>
  </si>
  <si>
    <t>四川太极新乐中街药店</t>
  </si>
  <si>
    <t>四川太极郫县郫筒镇东大街药店</t>
  </si>
  <si>
    <t>第七组           第一名600元  
第二名450元  
第三名300元  
第四名250元</t>
  </si>
  <si>
    <t>四川太极温江区公平街道江安路药店</t>
  </si>
  <si>
    <t>四川太极新园大道药店</t>
  </si>
  <si>
    <t>四川太极锦江区静沙南路药店</t>
  </si>
  <si>
    <t>四川太极锦江区水杉街药店</t>
  </si>
  <si>
    <t>四川太极武侯区科华街药店</t>
  </si>
  <si>
    <t>四川太极金牛区银河北街药店</t>
  </si>
  <si>
    <t>四川太极大邑县安仁镇千禧街药店</t>
  </si>
  <si>
    <t>四川太极温江店</t>
  </si>
  <si>
    <t>第八组           第一名600元  
第二名450元  
第三名300元  
第四名250元</t>
  </si>
  <si>
    <t>四川太极成华区东昌路一药店</t>
  </si>
  <si>
    <t>四川太极成华区西林一街药店</t>
  </si>
  <si>
    <t>四川太极大邑县晋原镇内蒙古大道桃源药店</t>
  </si>
  <si>
    <t>四川太极都江堰景中路店</t>
  </si>
  <si>
    <t>四川太极金牛区交大路第三药店</t>
  </si>
  <si>
    <t>四川太极成华区崔家店路药店</t>
  </si>
  <si>
    <t>四川太极高新天久北巷药店</t>
  </si>
  <si>
    <t>四川太极高新区新下街药店</t>
  </si>
  <si>
    <t>第九组           第一名500元  
第二名400元  
第三名300元  
第四名200元</t>
  </si>
  <si>
    <t>四川太极高新区泰和二街药店</t>
  </si>
  <si>
    <t>四川太极高新区紫薇东路药店</t>
  </si>
  <si>
    <t>四川太极大邑县晋原镇通达东路五段药店</t>
  </si>
  <si>
    <t>四川太极金牛区金沙路药店</t>
  </si>
  <si>
    <t>四川太极武侯区佳灵路药店</t>
  </si>
  <si>
    <t>四川太极武侯区顺和街店</t>
  </si>
  <si>
    <t>四川太极邛崃市文君街道杏林路药店</t>
  </si>
  <si>
    <t>四川太极武侯区科华北路药店</t>
  </si>
  <si>
    <t>第十组           第一名500元  
第二名400元  
第三名300元  
第四名200元</t>
  </si>
  <si>
    <t>四川太极西部店</t>
  </si>
  <si>
    <t>四川太极金牛区蜀汉路药店</t>
  </si>
  <si>
    <t>四川太极金牛区银沙路药店</t>
  </si>
  <si>
    <t>四川太极青羊区贝森北路药店</t>
  </si>
  <si>
    <t>四川太极金牛区花照壁药店</t>
  </si>
  <si>
    <t>四川太极大邑县晋原镇北街药店</t>
  </si>
  <si>
    <t>四川太极成都高新区元华二巷药店</t>
  </si>
  <si>
    <t>四川太极武侯区大悦路药店</t>
  </si>
  <si>
    <t>第十一组           第一名500元  
第二名400元  
第三名300元  
第四名200元</t>
  </si>
  <si>
    <t>四川太极青羊区光华北五路药店</t>
  </si>
  <si>
    <t>四川太极彭州市致和镇南三环路药店</t>
  </si>
  <si>
    <t>四川太极崇州中心店</t>
  </si>
  <si>
    <t>四川太极双流县西航港街道锦华路一段药店</t>
  </si>
  <si>
    <t>四川太极都江堰聚源镇药店</t>
  </si>
  <si>
    <t>四川太极都江堰市蒲阳镇堰问道西路药店</t>
  </si>
  <si>
    <t>四川太极崇州市崇阳镇尚贤坊街药店</t>
  </si>
  <si>
    <t>四川太极成华区金马河路药店</t>
  </si>
  <si>
    <t>第十二组           第一名400元  
第二名300元  
第三名200元  
第四名100元</t>
  </si>
  <si>
    <t>四川太极锦江区柳翠路药店</t>
  </si>
  <si>
    <t>四川太极锦江区宏济中路药店</t>
  </si>
  <si>
    <t>四川太极大邑县新场镇文昌街药店</t>
  </si>
  <si>
    <t>四川太极大邑县晋原镇东街药店</t>
  </si>
  <si>
    <t>四川太极红星店</t>
  </si>
  <si>
    <t>四川太极金丝街药店</t>
  </si>
  <si>
    <t>四川太极邛崃市羊安镇永康大道药店</t>
  </si>
  <si>
    <t>四川太极都江堰幸福镇翔凤路药店</t>
  </si>
  <si>
    <t>第十三组           第一名400元  
第二名300元  
第三名200元  
第四名100元</t>
  </si>
  <si>
    <t>四川太极邛崃市临邛镇翠荫街药店</t>
  </si>
  <si>
    <t>四川太极武侯区长寿路药店</t>
  </si>
  <si>
    <t>四川太极都江堰市蒲阳路药店</t>
  </si>
  <si>
    <t>四川太极武侯区倪家桥路药店</t>
  </si>
  <si>
    <t>四川太极崇州市崇阳镇蜀州中路药店</t>
  </si>
  <si>
    <t>四川太极金牛区五福桥东路药店</t>
  </si>
  <si>
    <t>四川太极青羊区童子街药店</t>
  </si>
  <si>
    <t>四川太极成华区万宇路药店</t>
  </si>
  <si>
    <t>第十四组           第一名400元  
第二名300元  
第三名200元  
第四名100元</t>
  </si>
  <si>
    <t>四川太极双林路药店</t>
  </si>
  <si>
    <t>四川太极双流区东升街道三强西路药店</t>
  </si>
  <si>
    <t>四川太极沙河源药店</t>
  </si>
  <si>
    <t>四川太极大邑县晋源镇东壕沟段药店</t>
  </si>
  <si>
    <t>四川太极锦江区劼人路药店</t>
  </si>
  <si>
    <t>四川太极高新区中和公济桥路药店</t>
  </si>
  <si>
    <t>四川太极都江堰奎光路中段药店</t>
  </si>
  <si>
    <t>四川太极成华区驷马桥三路药店</t>
  </si>
  <si>
    <t>第十五组           第一名300元  
第二名200元  
第三名150元  
第四名100元</t>
  </si>
  <si>
    <t>四川太极青羊区大石西路药店</t>
  </si>
  <si>
    <t>四川太极金牛区黄苑东街药店</t>
  </si>
  <si>
    <t>四川太极成华区华康路药店</t>
  </si>
  <si>
    <t>四川太极大邑县晋原镇子龙路店</t>
  </si>
  <si>
    <t>四川太极高新区中和大道药店</t>
  </si>
  <si>
    <t>四川太极大邑县晋原镇潘家街药店</t>
  </si>
  <si>
    <t>四川太极武侯区双楠路药店</t>
  </si>
  <si>
    <t>四川太极青羊区光华西一路药店</t>
  </si>
  <si>
    <t>第十六组           第一名300元  
第二名200元  
第三名150元  
第四名100元</t>
  </si>
  <si>
    <t>四川太极高新区剑南大道药店</t>
  </si>
  <si>
    <t>四川太极兴义镇万兴路药店</t>
  </si>
  <si>
    <t>四川太极武侯区丝竹路药店</t>
  </si>
  <si>
    <t>四川太极都江堰药店</t>
  </si>
  <si>
    <t>四川太极高新区天顺路药店</t>
  </si>
  <si>
    <t>四川太极青羊区金祥路药店</t>
  </si>
  <si>
    <t>四川太极青羊区经一路药店</t>
  </si>
  <si>
    <t>四川太极大药房连锁有限公司武侯区聚萃街药店</t>
  </si>
  <si>
    <t>四川太极武侯区大华街药店</t>
  </si>
  <si>
    <t>第十七组           第一名300元  
第二名200元  
第三名150元  
第四名100元</t>
  </si>
  <si>
    <t>四川太极大邑县观音阁街西段店</t>
  </si>
  <si>
    <t>四川太极青羊区蜀鑫路药店</t>
  </si>
  <si>
    <t>四川太极邛崃市文君街道凤凰大道药店</t>
  </si>
  <si>
    <t>四川太极青羊区蜀源路药店</t>
  </si>
  <si>
    <t>四川太极武侯区逸都路药店</t>
  </si>
  <si>
    <t>四川太极成都高新区尚锦路药店</t>
  </si>
  <si>
    <t>四川太极金牛区沙湾东一路药店</t>
  </si>
  <si>
    <t>四川太极大邑晋原街道金巷西街药店</t>
  </si>
  <si>
    <t>四川太极都江堰市永丰街道宝莲路药店</t>
  </si>
  <si>
    <t>第十八组           第一名300元 
第二名200元 
第三名150元  
第四名100元</t>
  </si>
  <si>
    <t>四川太极新都区斑竹园街道医贸大道药店</t>
  </si>
  <si>
    <t>四川太极成华区华泰路二药店</t>
  </si>
  <si>
    <t>四川太极崇州市怀远镇文井北路药店</t>
  </si>
  <si>
    <t>四川太极大邑县青霞街道元通路南段药店</t>
  </si>
  <si>
    <t>四川太极新津县五津镇武阳西路药店</t>
  </si>
  <si>
    <t>四川太极成华区水碾河路药店</t>
  </si>
  <si>
    <t>四川太极大邑县晋原街道蜀望路药店</t>
  </si>
  <si>
    <t>四川太极大邑县晋原街道南街药店</t>
  </si>
  <si>
    <t>id</t>
  </si>
  <si>
    <t>存货名称</t>
  </si>
  <si>
    <t>规格型号</t>
  </si>
  <si>
    <t>单位</t>
  </si>
  <si>
    <t>,</t>
  </si>
  <si>
    <t>安神补心片（薄膜衣）</t>
  </si>
  <si>
    <t>3×15片/板/盒×200盒/箱</t>
  </si>
  <si>
    <t>盒</t>
  </si>
  <si>
    <t>八珍益母片</t>
  </si>
  <si>
    <t>15片*2板*200盒</t>
  </si>
  <si>
    <t>6×15片/板/盒×60盒/箱</t>
  </si>
  <si>
    <t>柏子养心丸</t>
  </si>
  <si>
    <t>10×6g/袋/盒×180盒/箱</t>
  </si>
  <si>
    <t>板蓝根颗粒</t>
  </si>
  <si>
    <t>20×10g/袋/大袋×60大袋/箱</t>
  </si>
  <si>
    <t>大袋</t>
  </si>
  <si>
    <t>10×10g/袋/大袋×150盒/箱</t>
  </si>
  <si>
    <t>板蓝根颗粒（无糖型）</t>
  </si>
  <si>
    <t>12*3g/袋/盒*150盒</t>
  </si>
  <si>
    <t>半夏天麻丸</t>
  </si>
  <si>
    <t>8×6g/袋/盒×150盒/箱</t>
  </si>
  <si>
    <t>12×6g/袋/盒×150盒/箱</t>
  </si>
  <si>
    <t>保和颗粒</t>
  </si>
  <si>
    <t>10×4.5g/袋/盒×150盒/箱</t>
  </si>
  <si>
    <t>4.5g×8袋×150盒/箱</t>
  </si>
  <si>
    <t>补肾强身胶囊</t>
  </si>
  <si>
    <t>2×12粒/板/袋×2袋/盒×150盒</t>
  </si>
  <si>
    <t>补肾强身片</t>
  </si>
  <si>
    <t>补中益气丸</t>
  </si>
  <si>
    <t>参芪颗粒</t>
  </si>
  <si>
    <t>9×10g/袋/盒×150盒/箱</t>
  </si>
  <si>
    <t>12*10g/袋/小盒*3小盒/大盒*30/件</t>
  </si>
  <si>
    <t>大盒</t>
  </si>
  <si>
    <t>参苏丸</t>
  </si>
  <si>
    <t>10×6g/袋/盒×150盒/箱</t>
  </si>
  <si>
    <t>除湿白带丸</t>
  </si>
  <si>
    <t>大山楂颗粒</t>
  </si>
  <si>
    <t>10×15g/袋/盒×120盒/箱</t>
  </si>
  <si>
    <t>当归片</t>
  </si>
  <si>
    <t>3×12片/板/盒×200盒/箱</t>
  </si>
  <si>
    <t>荡涤灵颗粒（含糖型）</t>
  </si>
  <si>
    <t>6×20g/袋/盒×120盒/箱</t>
  </si>
  <si>
    <t>荡涤灵颗粒(无糖型）</t>
  </si>
  <si>
    <t>6×12g/袋/盒×100盒/箱</t>
  </si>
  <si>
    <t>独圣活血片</t>
  </si>
  <si>
    <t>12片*3板*200盒</t>
  </si>
  <si>
    <t>18片/板/盒*200盒/箱</t>
  </si>
  <si>
    <t>防风通圣丸</t>
  </si>
  <si>
    <t>风寒咳嗽颗粒</t>
  </si>
  <si>
    <t>10×5g/袋/盒×150盒/箱</t>
  </si>
  <si>
    <t>风寒咳嗽丸</t>
  </si>
  <si>
    <t>风湿马钱片</t>
  </si>
  <si>
    <t>28片*270瓶</t>
  </si>
  <si>
    <t>瓶</t>
  </si>
  <si>
    <t>风湿马钱片（薄膜衣）</t>
  </si>
  <si>
    <t>2×15片/板/盒×200盒/箱</t>
  </si>
  <si>
    <t>附子理中丸</t>
  </si>
  <si>
    <t>复方板蓝根颗粒</t>
  </si>
  <si>
    <t>20×15g/袋/大袋×50大袋/箱</t>
  </si>
  <si>
    <t>15g*18袋/大袋</t>
  </si>
  <si>
    <t>复方丹参片</t>
  </si>
  <si>
    <t>120片/瓶/盒×120盒/箱</t>
  </si>
  <si>
    <t>复方黄连素片</t>
  </si>
  <si>
    <t>3*12片/板/盒*200</t>
  </si>
  <si>
    <t>1*24片/盒</t>
  </si>
  <si>
    <t>复方黄连素片（薄膜衣片）</t>
  </si>
  <si>
    <t>2*24片/板/盒*200/盒</t>
  </si>
  <si>
    <t>复方鱼腥草片</t>
  </si>
  <si>
    <t>感冒止咳颗粒</t>
  </si>
  <si>
    <t>10×10g/袋/盒×150盒/箱</t>
  </si>
  <si>
    <t>葛根芩连片</t>
  </si>
  <si>
    <t>骨友灵搽剂</t>
  </si>
  <si>
    <t>50ml/瓶/盒×120盒/箱</t>
  </si>
  <si>
    <t>归脾丸</t>
  </si>
  <si>
    <t>黄连上清丸</t>
  </si>
  <si>
    <t>藿香正气颗粒</t>
  </si>
  <si>
    <t>10g*10袋/盒*150盒/件</t>
  </si>
  <si>
    <t>加味藿香正气丸</t>
  </si>
  <si>
    <t>健脾糕片</t>
  </si>
  <si>
    <t>精制银翘解毒片</t>
  </si>
  <si>
    <t>九味羌活丸</t>
  </si>
  <si>
    <t>橘红颗粒</t>
  </si>
  <si>
    <t>10×11g/袋/盒×150盒/箱</t>
  </si>
  <si>
    <t>11克/袋×12袋/盒×120盒</t>
  </si>
  <si>
    <t>橘红丸</t>
  </si>
  <si>
    <t>12×7.2g袋/盒×150盒/箱</t>
  </si>
  <si>
    <t>抗骨增生片</t>
  </si>
  <si>
    <t>100片/瓶/盒×100瓶/箱</t>
  </si>
  <si>
    <t>15片*3板*3盒/大盒</t>
  </si>
  <si>
    <t>利胆排石片</t>
  </si>
  <si>
    <t>利胆片</t>
  </si>
  <si>
    <t>利肝隆颗粒</t>
  </si>
  <si>
    <t>15×10g/袋/盒×60盒/箱</t>
  </si>
  <si>
    <t>六味地黄丸</t>
  </si>
  <si>
    <t>龙胆泻肝丸</t>
  </si>
  <si>
    <t>麻杏止咳片</t>
  </si>
  <si>
    <t>27片/盒*200盒</t>
  </si>
  <si>
    <t>麻杏止咳片（薄膜衣）</t>
  </si>
  <si>
    <t>牛黄解毒片</t>
  </si>
  <si>
    <t>杞菊地黄丸</t>
  </si>
  <si>
    <t>清喉咽颗粒</t>
  </si>
  <si>
    <t>8×18g/袋/盒×120盒/箱</t>
  </si>
  <si>
    <t>清眩片</t>
  </si>
  <si>
    <t>人参归脾丸</t>
  </si>
  <si>
    <t>3×36g/瓶/大盒×28盒/箱</t>
  </si>
  <si>
    <t>人参健脾丸</t>
  </si>
  <si>
    <t>1*40g/瓶/盒*120盒</t>
  </si>
  <si>
    <t>三七伤药片</t>
  </si>
  <si>
    <t>桑菊感冒片</t>
  </si>
  <si>
    <t>伤科活血酊</t>
  </si>
  <si>
    <t>12×40ml/瓶/盒/大盒×10大盒/箱</t>
  </si>
  <si>
    <t>1×100ml/瓶/盒×120盒/箱</t>
  </si>
  <si>
    <t>上清片</t>
  </si>
  <si>
    <t>15片*3板*200盒</t>
  </si>
  <si>
    <t>20片/盒</t>
  </si>
  <si>
    <t>烧伤肤康液</t>
  </si>
  <si>
    <t>40ml/瓶/盒×120盒/箱</t>
  </si>
  <si>
    <t>石淋通颗粒</t>
  </si>
  <si>
    <t>首乌延寿片（薄膜衣）</t>
  </si>
  <si>
    <t>舒筋活血片</t>
  </si>
  <si>
    <t>4×15片/板/盒×200盒/箱</t>
  </si>
  <si>
    <t>30片</t>
  </si>
  <si>
    <t>双氯芬酸钾片</t>
  </si>
  <si>
    <t>1×24片/板/盒×200盒/箱</t>
  </si>
  <si>
    <t>天麻片</t>
  </si>
  <si>
    <t>通宣理肺颗粒</t>
  </si>
  <si>
    <t>10×9g/袋/盒×150盒/箱</t>
  </si>
  <si>
    <t>9克/袋×12袋/盒×120盒</t>
  </si>
  <si>
    <t>通宣理肺丸</t>
  </si>
  <si>
    <t>9×7g/袋/盒×150盒/箱</t>
  </si>
  <si>
    <t>五子衍宗丸</t>
  </si>
  <si>
    <t>10丸*10袋/盒*6/大盒*20大盒</t>
  </si>
  <si>
    <t>8×6g/袋/盒×180盒/箱</t>
  </si>
  <si>
    <t>五子衍宗丸(浓缩丸)</t>
  </si>
  <si>
    <t>6×120丸/瓶/盒/大盒×30大盒/箱</t>
  </si>
  <si>
    <t>10×10丸/袋/盒*3盒/大盒×60/件</t>
  </si>
  <si>
    <t>120丸*2瓶</t>
  </si>
  <si>
    <t>夏桑菊颗粒</t>
  </si>
  <si>
    <t>10g*18袋/大袋</t>
  </si>
  <si>
    <t>香砂养胃丸</t>
  </si>
  <si>
    <t>6×9g/袋/盒×180盒/箱</t>
  </si>
  <si>
    <t>逍遥颗粒</t>
  </si>
  <si>
    <t>小柴胡颗粒</t>
  </si>
  <si>
    <t>10×10g/袋/盒×150盒/箱　</t>
  </si>
  <si>
    <t>小儿咳喘灵颗粒</t>
  </si>
  <si>
    <t>10×2g/袋/盒×150盒/箱</t>
  </si>
  <si>
    <t>心宁片</t>
  </si>
  <si>
    <t>玄麦甘桔颗粒</t>
  </si>
  <si>
    <t>炎可宁胶囊</t>
  </si>
  <si>
    <t>3×9粒/板/盒×200盒/箱</t>
  </si>
  <si>
    <t>炎可宁片</t>
  </si>
  <si>
    <t>2×12片/板/盒×200盒/箱</t>
  </si>
  <si>
    <t>益母草颗粒</t>
  </si>
  <si>
    <t>8×15g/袋/盒×120盒/箱</t>
  </si>
  <si>
    <t>银翘解毒颗粒</t>
  </si>
  <si>
    <t>15g*6袋</t>
  </si>
  <si>
    <t>银翘解毒丸</t>
  </si>
  <si>
    <t>元胡止痛片</t>
  </si>
  <si>
    <t>知柏地黄丸</t>
  </si>
  <si>
    <t>止咳枇杷颗粒</t>
  </si>
  <si>
    <t>磁朱丸</t>
  </si>
  <si>
    <t>3g*8袋*120盒</t>
  </si>
  <si>
    <t>开胸顺气丸</t>
  </si>
  <si>
    <t>6g*10袋*180盒</t>
  </si>
  <si>
    <t>桑菊感冒颗粒</t>
  </si>
  <si>
    <t>11g*10袋*150盒</t>
  </si>
  <si>
    <t>伤痛宁片</t>
  </si>
  <si>
    <t>通脉灵片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</si>
</sst>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40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color theme="1"/>
      <name val="宋体"/>
      <charset val="134"/>
    </font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sz val="11"/>
      <color rgb="FF000000"/>
      <name val="宋体"/>
      <charset val="134"/>
    </font>
    <font>
      <sz val="11"/>
      <name val="宋体"/>
      <charset val="134"/>
    </font>
    <font>
      <b/>
      <sz val="9"/>
      <color indexed="8"/>
      <name val="宋体"/>
      <charset val="134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sz val="11"/>
      <color rgb="FFFF0000"/>
      <name val="宋体"/>
      <charset val="134"/>
      <scheme val="minor"/>
    </font>
    <font>
      <sz val="11"/>
      <color rgb="FFFF0000"/>
      <name val="宋体"/>
      <charset val="134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sz val="10"/>
      <color rgb="FFFF0000"/>
      <name val="宋体"/>
      <charset val="134"/>
    </font>
    <font>
      <sz val="10"/>
      <color rgb="FFFF0000"/>
      <name val="宋体"/>
      <charset val="0"/>
    </font>
    <font>
      <sz val="10"/>
      <name val="宋体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name val="宋体"/>
      <charset val="134"/>
    </font>
    <font>
      <b/>
      <sz val="9"/>
      <name val="宋体"/>
      <charset val="134"/>
    </font>
  </fonts>
  <fills count="3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12" borderId="4" applyNumberFormat="0" applyFont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5" applyNumberFormat="0" applyFill="0" applyAlignment="0" applyProtection="0">
      <alignment vertical="center"/>
    </xf>
    <xf numFmtId="0" fontId="30" fillId="0" borderId="5" applyNumberFormat="0" applyFill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31" fillId="16" borderId="7" applyNumberFormat="0" applyAlignment="0" applyProtection="0">
      <alignment vertical="center"/>
    </xf>
    <xf numFmtId="0" fontId="32" fillId="16" borderId="3" applyNumberFormat="0" applyAlignment="0" applyProtection="0">
      <alignment vertical="center"/>
    </xf>
    <xf numFmtId="0" fontId="33" fillId="17" borderId="8" applyNumberFormat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34" fillId="0" borderId="9" applyNumberFormat="0" applyFill="0" applyAlignment="0" applyProtection="0">
      <alignment vertical="center"/>
    </xf>
    <xf numFmtId="0" fontId="35" fillId="0" borderId="10" applyNumberFormat="0" applyFill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19" fillId="36" borderId="0" applyNumberFormat="0" applyBorder="0" applyAlignment="0" applyProtection="0">
      <alignment vertical="center"/>
    </xf>
    <xf numFmtId="0" fontId="22" fillId="37" borderId="0" applyNumberFormat="0" applyBorder="0" applyAlignment="0" applyProtection="0">
      <alignment vertical="center"/>
    </xf>
    <xf numFmtId="0" fontId="3" fillId="0" borderId="0">
      <alignment vertical="center"/>
    </xf>
  </cellStyleXfs>
  <cellXfs count="67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1" xfId="0" applyNumberFormat="1" applyFill="1" applyBorder="1" applyAlignment="1">
      <alignment horizontal="center" vertical="center"/>
    </xf>
    <xf numFmtId="0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1" xfId="0" applyNumberFormat="1" applyFont="1" applyFill="1" applyBorder="1" applyAlignment="1" applyProtection="1">
      <alignment horizontal="center" vertical="center" wrapText="1" shrinkToFit="1"/>
      <protection locked="0"/>
    </xf>
    <xf numFmtId="176" fontId="2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49" applyNumberFormat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 shrinkToFit="1"/>
    </xf>
    <xf numFmtId="176" fontId="2" fillId="3" borderId="1" xfId="0" applyNumberFormat="1" applyFont="1" applyFill="1" applyBorder="1" applyAlignment="1">
      <alignment horizontal="center" vertical="center"/>
    </xf>
    <xf numFmtId="0" fontId="4" fillId="3" borderId="1" xfId="0" applyNumberFormat="1" applyFont="1" applyFill="1" applyBorder="1" applyAlignment="1">
      <alignment horizontal="center" vertical="center"/>
    </xf>
    <xf numFmtId="176" fontId="4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176" fontId="1" fillId="2" borderId="1" xfId="0" applyNumberFormat="1" applyFont="1" applyFill="1" applyBorder="1" applyAlignment="1">
      <alignment horizontal="center" vertical="center"/>
    </xf>
    <xf numFmtId="0" fontId="2" fillId="3" borderId="1" xfId="0" applyNumberFormat="1" applyFont="1" applyFill="1" applyBorder="1" applyAlignment="1">
      <alignment horizontal="center" vertical="center" shrinkToFit="1"/>
    </xf>
    <xf numFmtId="0" fontId="0" fillId="3" borderId="1" xfId="0" applyNumberForma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 wrapText="1" shrinkToFit="1"/>
    </xf>
    <xf numFmtId="0" fontId="1" fillId="2" borderId="1" xfId="0" applyNumberFormat="1" applyFont="1" applyFill="1" applyBorder="1" applyAlignment="1">
      <alignment horizontal="center" vertical="center" wrapText="1"/>
    </xf>
    <xf numFmtId="0" fontId="2" fillId="3" borderId="1" xfId="0" applyNumberFormat="1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176" fontId="8" fillId="2" borderId="1" xfId="0" applyNumberFormat="1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176" fontId="6" fillId="3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shrinkToFit="1"/>
    </xf>
    <xf numFmtId="176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3" borderId="2" xfId="0" applyNumberFormat="1" applyFill="1" applyBorder="1" applyAlignment="1">
      <alignment horizontal="center" vertical="center"/>
    </xf>
    <xf numFmtId="176" fontId="1" fillId="2" borderId="2" xfId="0" applyNumberFormat="1" applyFont="1" applyFill="1" applyBorder="1" applyAlignment="1">
      <alignment horizontal="center" vertical="center"/>
    </xf>
    <xf numFmtId="0" fontId="1" fillId="2" borderId="2" xfId="0" applyNumberFormat="1" applyFont="1" applyFill="1" applyBorder="1" applyAlignment="1">
      <alignment horizontal="center" vertical="center" shrinkToFit="1"/>
    </xf>
    <xf numFmtId="0" fontId="2" fillId="3" borderId="2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6" fillId="3" borderId="1" xfId="0" applyNumberFormat="1" applyFont="1" applyFill="1" applyBorder="1" applyAlignment="1">
      <alignment horizontal="center" vertical="center" shrinkToFit="1"/>
    </xf>
    <xf numFmtId="0" fontId="10" fillId="0" borderId="1" xfId="49" applyNumberFormat="1" applyFont="1" applyBorder="1" applyAlignment="1">
      <alignment horizontal="center" vertical="center"/>
    </xf>
    <xf numFmtId="0" fontId="11" fillId="2" borderId="1" xfId="0" applyNumberFormat="1" applyFont="1" applyFill="1" applyBorder="1" applyAlignment="1">
      <alignment horizontal="center" vertical="center"/>
    </xf>
    <xf numFmtId="0" fontId="11" fillId="2" borderId="1" xfId="0" applyNumberFormat="1" applyFont="1" applyFill="1" applyBorder="1" applyAlignment="1">
      <alignment horizontal="center" vertical="center" shrinkToFit="1"/>
    </xf>
    <xf numFmtId="176" fontId="11" fillId="3" borderId="1" xfId="0" applyNumberFormat="1" applyFont="1" applyFill="1" applyBorder="1" applyAlignment="1">
      <alignment horizontal="center" vertical="center"/>
    </xf>
    <xf numFmtId="0" fontId="3" fillId="0" borderId="2" xfId="49" applyNumberFormat="1" applyBorder="1" applyAlignment="1">
      <alignment horizontal="center" vertical="center"/>
    </xf>
    <xf numFmtId="0" fontId="1" fillId="2" borderId="2" xfId="0" applyNumberFormat="1" applyFont="1" applyFill="1" applyBorder="1" applyAlignment="1">
      <alignment horizontal="center" vertical="center"/>
    </xf>
    <xf numFmtId="176" fontId="2" fillId="3" borderId="2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12" fillId="0" borderId="0" xfId="0" applyFont="1" applyFill="1" applyAlignment="1">
      <alignment vertical="center"/>
    </xf>
    <xf numFmtId="0" fontId="13" fillId="0" borderId="0" xfId="0" applyFont="1" applyFill="1" applyAlignment="1">
      <alignment vertical="center"/>
    </xf>
    <xf numFmtId="0" fontId="12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 wrapText="1"/>
    </xf>
    <xf numFmtId="9" fontId="13" fillId="0" borderId="1" xfId="11" applyFont="1" applyFill="1" applyBorder="1" applyAlignment="1">
      <alignment horizontal="center" vertical="center"/>
    </xf>
    <xf numFmtId="9" fontId="12" fillId="0" borderId="1" xfId="11" applyFont="1" applyFill="1" applyBorder="1" applyAlignment="1">
      <alignment horizontal="center" vertical="center"/>
    </xf>
    <xf numFmtId="9" fontId="12" fillId="5" borderId="1" xfId="11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vertical="center"/>
    </xf>
    <xf numFmtId="9" fontId="12" fillId="0" borderId="1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 applyProtection="1" quotePrefix="1">
      <alignment horizontal="center" vertical="center" wrapText="1"/>
      <protection locked="0"/>
    </xf>
    <xf numFmtId="0" fontId="1" fillId="2" borderId="1" xfId="0" applyNumberFormat="1" applyFont="1" applyFill="1" applyBorder="1" applyAlignment="1" quotePrefix="1">
      <alignment horizontal="center" vertical="center"/>
    </xf>
    <xf numFmtId="0" fontId="1" fillId="2" borderId="1" xfId="0" applyNumberFormat="1" applyFont="1" applyFill="1" applyBorder="1" applyAlignment="1" quotePrefix="1">
      <alignment horizontal="center" vertical="center" shrinkToFit="1"/>
    </xf>
    <xf numFmtId="176" fontId="1" fillId="2" borderId="1" xfId="0" applyNumberFormat="1" applyFont="1" applyFill="1" applyBorder="1" applyAlignment="1" quotePrefix="1">
      <alignment horizontal="center" vertical="center"/>
    </xf>
    <xf numFmtId="0" fontId="6" fillId="2" borderId="1" xfId="0" applyFont="1" applyFill="1" applyBorder="1" applyAlignment="1" quotePrefix="1">
      <alignment horizontal="center" vertical="center"/>
    </xf>
    <xf numFmtId="0" fontId="7" fillId="2" borderId="1" xfId="0" applyNumberFormat="1" applyFont="1" applyFill="1" applyBorder="1" applyAlignment="1" quotePrefix="1">
      <alignment horizontal="center" vertical="center" wrapText="1" shrinkToFit="1"/>
    </xf>
    <xf numFmtId="0" fontId="1" fillId="2" borderId="1" xfId="0" applyNumberFormat="1" applyFont="1" applyFill="1" applyBorder="1" applyAlignment="1" quotePrefix="1">
      <alignment horizontal="center" vertical="center" wrapText="1"/>
    </xf>
    <xf numFmtId="0" fontId="1" fillId="0" borderId="1" xfId="0" applyNumberFormat="1" applyFont="1" applyFill="1" applyBorder="1" applyAlignment="1" quotePrefix="1">
      <alignment horizontal="center" vertical="center"/>
    </xf>
    <xf numFmtId="0" fontId="1" fillId="0" borderId="1" xfId="0" applyNumberFormat="1" applyFont="1" applyFill="1" applyBorder="1" applyAlignment="1" quotePrefix="1">
      <alignment horizontal="center" vertical="center" shrinkToFit="1"/>
    </xf>
    <xf numFmtId="0" fontId="1" fillId="0" borderId="1" xfId="0" applyFont="1" applyFill="1" applyBorder="1" applyAlignment="1" quotePrefix="1">
      <alignment horizontal="center" vertical="center"/>
    </xf>
    <xf numFmtId="176" fontId="1" fillId="2" borderId="2" xfId="0" applyNumberFormat="1" applyFont="1" applyFill="1" applyBorder="1" applyAlignment="1" quotePrefix="1">
      <alignment horizontal="center" vertical="center"/>
    </xf>
    <xf numFmtId="0" fontId="11" fillId="2" borderId="1" xfId="0" applyNumberFormat="1" applyFont="1" applyFill="1" applyBorder="1" applyAlignment="1" quotePrefix="1">
      <alignment horizontal="center" vertical="center"/>
    </xf>
    <xf numFmtId="0" fontId="11" fillId="2" borderId="1" xfId="0" applyNumberFormat="1" applyFont="1" applyFill="1" applyBorder="1" applyAlignment="1" quotePrefix="1">
      <alignment horizontal="center" vertical="center" shrinkToFit="1"/>
    </xf>
    <xf numFmtId="0" fontId="1" fillId="2" borderId="2" xfId="0" applyNumberFormat="1" applyFont="1" applyFill="1" applyBorder="1" applyAlignment="1" quotePrefix="1">
      <alignment horizontal="center" vertical="center"/>
    </xf>
    <xf numFmtId="0" fontId="1" fillId="2" borderId="2" xfId="0" applyNumberFormat="1" applyFont="1" applyFill="1" applyBorder="1" applyAlignment="1" quotePrefix="1">
      <alignment horizontal="center" vertical="center" shrinkToFi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createdVersion="5" refreshedVersion="5" minRefreshableVersion="3" refreshedDate="44789.6936111111" refreshedBy="Administrator" recordCount="142">
  <cacheSource type="worksheet">
    <worksheetSource ref="B1:H143" sheet="分组及任务，奖励金额"/>
  </cacheSource>
  <cacheFields count="7">
    <cacheField name="门店ID" numFmtId="0">
      <sharedItems containsString="0" containsBlank="1" containsNumber="1" containsInteger="1" minValue="52" maxValue="123007" count="142">
        <n v="337"/>
        <n v="307"/>
        <n v="737"/>
        <n v="581"/>
        <n v="712"/>
        <n v="750"/>
        <n v="54"/>
        <n v="578"/>
        <n v="517"/>
        <n v="571"/>
        <n v="514"/>
        <n v="716"/>
        <n v="721"/>
        <n v="104428"/>
        <n v="546"/>
        <n v="707"/>
        <n v="367"/>
        <n v="106066"/>
        <n v="56"/>
        <n v="724"/>
        <n v="343"/>
        <n v="585"/>
        <n v="511"/>
        <n v="582"/>
        <n v="341"/>
        <n v="365"/>
        <n v="373"/>
        <n v="107658"/>
        <n v="730"/>
        <n v="385"/>
        <n v="359"/>
        <n v="114685"/>
        <n v="357"/>
        <n v="742"/>
        <n v="117491"/>
        <n v="747"/>
        <n v="108656"/>
        <n v="114844"/>
        <n v="106399"/>
        <n v="379"/>
        <n v="709"/>
        <n v="387"/>
        <n v="572"/>
        <n v="101453"/>
        <n v="377"/>
        <n v="117184"/>
        <n v="598"/>
        <n v="744"/>
        <n v="102934"/>
        <n v="594"/>
        <n v="329"/>
        <n v="114622"/>
        <n v="103199"/>
        <n v="746"/>
        <n v="587"/>
        <n v="726"/>
        <n v="515"/>
        <n v="399"/>
        <n v="105751"/>
        <n v="118074"/>
        <n v="105910"/>
        <n v="717"/>
        <n v="745"/>
        <n v="102565"/>
        <n v="513"/>
        <n v="111400"/>
        <n v="116919"/>
        <n v="311"/>
        <n v="105267"/>
        <n v="108277"/>
        <n v="103198"/>
        <n v="111219"/>
        <n v="107728"/>
        <n v="106485"/>
        <n v="106569"/>
        <n v="114286"/>
        <n v="120844"/>
        <n v="52"/>
        <n v="573"/>
        <n v="713"/>
        <n v="710"/>
        <n v="754"/>
        <n v="103639"/>
        <n v="723"/>
        <n v="116482"/>
        <n v="720"/>
        <n v="748"/>
        <n v="308"/>
        <n v="391"/>
        <n v="732"/>
        <n v="706"/>
        <n v="102564"/>
        <n v="117310"/>
        <n v="738"/>
        <n v="113299"/>
        <n v="104838"/>
        <n v="112415"/>
        <n v="102935"/>
        <n v="743"/>
        <n v="355"/>
        <n v="733"/>
        <n v="339"/>
        <n v="549"/>
        <n v="102479"/>
        <n v="106568"/>
        <n v="704"/>
        <n v="119262"/>
        <n v="570"/>
        <n v="727"/>
        <n v="740"/>
        <n v="539"/>
        <n v="104430"/>
        <n v="104533"/>
        <n v="112888"/>
        <n v="113833"/>
        <n v="114069"/>
        <n v="371"/>
        <n v="106865"/>
        <n v="351"/>
        <n v="115971"/>
        <n v="118951"/>
        <n v="116773"/>
        <n v="752"/>
        <n v="104429"/>
        <n v="117923"/>
        <n v="113025"/>
        <n v="591"/>
        <n v="119263"/>
        <n v="113298"/>
        <n v="113008"/>
        <n v="118151"/>
        <n v="117637"/>
        <n v="110378"/>
        <n v="122906"/>
        <n v="122198"/>
        <n v="122176"/>
        <n v="123007"/>
        <n v="102567"/>
        <n v="118758"/>
        <n v="122686"/>
        <n v="122718"/>
        <m/>
      </sharedItems>
    </cacheField>
    <cacheField name="门店名" numFmtId="0">
      <sharedItems containsBlank="1" count="142">
        <s v="四川太极浆洗街药店"/>
        <s v="四川太极旗舰店"/>
        <s v="四川太极高新区大源北街药店"/>
        <s v="四川太极成华区二环路北四段药店（汇融名城）"/>
        <s v="四川太极成华区华泰路药店"/>
        <s v="成都成汉太极大药房有限公司"/>
        <s v="四川太极怀远店"/>
        <s v="四川太极成华区华油路药店"/>
        <s v="四川太极青羊区北东街店"/>
        <s v="四川太极高新区锦城大道药店"/>
        <s v="四川太极新津邓双镇岷江店"/>
        <s v="四川太极大邑县沙渠镇方圆路药店"/>
        <s v="四川太极邛崃市临邛镇洪川小区药店"/>
        <s v="四川太极崇州市崇阳镇永康东路药店"/>
        <s v="四川太极锦江区榕声路店"/>
        <s v="四川太极成华区万科路药店"/>
        <s v="四川太极金带街药店"/>
        <s v="四川太极锦江区梨花街药店"/>
        <s v="四川太极三江店"/>
        <s v="四川太极锦江区观音桥街药店"/>
        <s v="四川太极光华药店"/>
        <s v="四川太极成华区羊子山西路药店（兴元华盛）"/>
        <s v="四川太极成华杉板桥南一路店"/>
        <s v="四川太极青羊区十二桥药店"/>
        <s v="四川太极邛崃中心药店"/>
        <s v="四川太极光华村街药店"/>
        <s v="四川太极通盈街药店"/>
        <s v="四川太极新都区新都街道万和北路药店"/>
        <s v="四川太极新都区新繁镇繁江北路药店"/>
        <s v="四川太极五津西路药店"/>
        <s v="四川太极枣子巷药店"/>
        <s v="四川太极青羊区青龙街药店"/>
        <s v="四川太极清江东路药店"/>
        <s v="四川太极锦江区庆云南街药店"/>
        <s v="四川太极金牛区花照壁中横街药店"/>
        <s v="四川太极郫县郫筒镇一环路东南段药店"/>
        <s v="四川太极新津县五津镇五津西路二药房"/>
        <s v="四川太极成华区培华东路药店"/>
        <s v="四川太极青羊区蜀辉路药店"/>
        <s v="四川太极土龙路药店"/>
        <s v="四川太极新都区马超东路店"/>
        <s v="四川太极新乐中街药店"/>
        <s v="四川太极郫县郫筒镇东大街药店"/>
        <s v="四川太极温江区公平街道江安路药店"/>
        <s v="四川太极新园大道药店"/>
        <s v="四川太极锦江区静沙南路药店"/>
        <s v="四川太极锦江区水杉街药店"/>
        <s v="四川太极武侯区科华街药店"/>
        <s v="四川太极金牛区银河北街药店"/>
        <s v="四川太极大邑县安仁镇千禧街药店"/>
        <s v="四川太极温江店"/>
        <s v="四川太极成华区东昌路一药店"/>
        <s v="四川太极成华区西林一街药店"/>
        <s v="四川太极大邑县晋原镇内蒙古大道桃源药店"/>
        <s v="四川太极都江堰景中路店"/>
        <s v="四川太极金牛区交大路第三药店"/>
        <s v="四川太极成华区崔家店路药店"/>
        <s v="四川太极高新天久北巷药店"/>
        <s v="四川太极高新区新下街药店"/>
        <s v="四川太极高新区泰和二街药店"/>
        <s v="四川太极高新区紫薇东路药店"/>
        <s v="四川太极大邑县晋原镇通达东路五段药店"/>
        <s v="四川太极金牛区金沙路药店"/>
        <s v="四川太极武侯区佳灵路药店"/>
        <s v="四川太极武侯区顺和街店"/>
        <s v="四川太极邛崃市文君街道杏林路药店"/>
        <s v="四川太极武侯区科华北路药店"/>
        <s v="四川太极西部店"/>
        <s v="四川太极金牛区蜀汉路药店"/>
        <s v="四川太极金牛区银沙路药店"/>
        <s v="四川太极青羊区贝森北路药店"/>
        <s v="四川太极金牛区花照壁药店"/>
        <s v="四川太极大邑县晋原镇北街药店"/>
        <s v="四川太极成都高新区元华二巷药店"/>
        <s v="四川太极武侯区大悦路药店"/>
        <s v="四川太极青羊区光华北五路药店"/>
        <s v="四川太极彭州市致和镇南三环路药店"/>
        <s v="四川太极崇州中心店"/>
        <s v="四川太极双流县西航港街道锦华路一段药店"/>
        <s v="四川太极都江堰聚源镇药店"/>
        <s v="四川太极都江堰市蒲阳镇堰问道西路药店"/>
        <s v="四川太极崇州市崇阳镇尚贤坊街药店"/>
        <s v="四川太极成华区金马河路药店"/>
        <s v="四川太极锦江区柳翠路药店"/>
        <s v="四川太极锦江区宏济中路药店"/>
        <s v="四川太极大邑县新场镇文昌街药店"/>
        <s v="四川太极大邑县晋原镇东街药店"/>
        <s v="四川太极红星店"/>
        <s v="四川太极金丝街药店"/>
        <s v="四川太极邛崃市羊安镇永康大道药店"/>
        <s v="四川太极都江堰幸福镇翔凤路药店"/>
        <s v="四川太极邛崃市临邛镇翠荫街药店"/>
        <s v="四川太极武侯区长寿路药店"/>
        <s v="四川太极都江堰市蒲阳路药店"/>
        <s v="四川太极武侯区倪家桥路药店"/>
        <s v="四川太极崇州市崇阳镇蜀州中路药店"/>
        <s v="四川太极金牛区五福桥东路药店"/>
        <s v="四川太极青羊区童子街药店"/>
        <s v="四川太极成华区万宇路药店"/>
        <s v="四川太极双林路药店"/>
        <s v="四川太极双流区东升街道三强西路药店"/>
        <s v="四川太极沙河源药店"/>
        <s v="四川太极大邑县晋源镇东壕沟段药店"/>
        <s v="四川太极锦江区劼人路药店"/>
        <s v="四川太极高新区中和公济桥路药店"/>
        <s v="四川太极都江堰奎光路中段药店"/>
        <s v="四川太极成华区驷马桥三路药店"/>
        <s v="四川太极青羊区大石西路药店"/>
        <s v="四川太极金牛区黄苑东街药店"/>
        <s v="四川太极成华区华康路药店"/>
        <s v="四川太极大邑县晋原镇子龙路店"/>
        <s v="四川太极高新区中和大道药店"/>
        <s v="四川太极大邑县晋原镇潘家街药店"/>
        <s v="四川太极武侯区双楠路药店"/>
        <s v="四川太极青羊区光华西一路药店"/>
        <s v="四川太极高新区剑南大道药店"/>
        <s v="四川太极兴义镇万兴路药店"/>
        <s v="四川太极武侯区丝竹路药店"/>
        <s v="四川太极都江堰药店"/>
        <s v="四川太极高新区天顺路药店"/>
        <s v="四川太极青羊区金祥路药店"/>
        <s v="四川太极青羊区经一路药店"/>
        <s v="四川太极大药房连锁有限公司武侯区聚萃街药店"/>
        <s v="四川太极武侯区大华街药店"/>
        <s v="四川太极大邑县观音阁街西段店"/>
        <s v="四川太极青羊区蜀鑫路药店"/>
        <s v="四川太极邛崃市文君街道凤凰大道药店"/>
        <s v="四川太极青羊区蜀源路药店"/>
        <s v="四川太极武侯区逸都路药店"/>
        <s v="四川太极成都高新区尚锦路药店"/>
        <s v="四川太极金牛区沙湾东一路药店"/>
        <s v="四川太极大邑晋原街道金巷西街药店"/>
        <s v="四川太极都江堰市永丰街道宝莲路药店"/>
        <s v="四川太极新都区斑竹园街道医贸大道药店"/>
        <s v="四川太极成华区华泰路二药店"/>
        <s v="四川太极崇州市怀远镇文井北路药店"/>
        <s v="四川太极大邑县青霞街道元通路南段药店"/>
        <s v="四川太极新津县五津镇武阳西路药店"/>
        <s v="四川太极成华区水碾河路药店"/>
        <s v="四川太极大邑县晋原街道蜀望路药店"/>
        <s v="四川太极大邑县晋原街道南街药店"/>
        <m/>
      </sharedItems>
    </cacheField>
    <cacheField name="片区" numFmtId="0">
      <sharedItems containsBlank="1" count="11">
        <s v="城中片"/>
        <s v="旗舰片区"/>
        <s v="东南片区"/>
        <s v="北门片"/>
        <s v="崇州片"/>
        <s v="新津片"/>
        <s v="城郊一片"/>
        <s v="西门一片"/>
        <s v="西门二片"/>
        <s v="都江堰片"/>
        <m/>
      </sharedItems>
    </cacheField>
    <cacheField name="任务" numFmtId="0">
      <sharedItems containsSemiMixedTypes="0" containsString="0" containsNumber="1" containsInteger="1" minValue="2500" maxValue="755700" count="23">
        <n v="25000"/>
        <n v="23000"/>
        <n v="20000"/>
        <n v="16000"/>
        <n v="18000"/>
        <n v="10000"/>
        <n v="9000"/>
        <n v="8000"/>
        <n v="7000"/>
        <n v="6500"/>
        <n v="6000"/>
        <n v="5800"/>
        <n v="5500"/>
        <n v="4800"/>
        <n v="4500"/>
        <n v="4000"/>
        <n v="3800"/>
        <n v="3500"/>
        <n v="3200"/>
        <n v="2900"/>
        <n v="2600"/>
        <n v="2500"/>
        <n v="755700"/>
      </sharedItems>
    </cacheField>
    <cacheField name="奖励" numFmtId="0">
      <sharedItems containsBlank="1" count="19">
        <s v="第一组           第一名1200元_x000a_第二名1000元  _x000a_第三名800元  _x000a_第四名600元"/>
        <m/>
        <s v="第二组           第一名1000元  _x000a_第二名800元  _x000a_第三名600元  _x000a_第四名500元"/>
        <s v="第三组           第一名800元  _x000a_第二名700元  _x000a_第三名500元  _x000a_第四名400元"/>
        <s v="第四组           第一名700元  _x000a_第二名500元  _x000a_第三名400元  _x000a_第四名300元"/>
        <s v="第五组           第一名700元  _x000a_第二名500元  _x000a_第三名400元  _x000a_第四名300元"/>
        <s v="第六组           第一名700元  _x000a_第二名500元  _x000a_第三名400元  _x000a_第四名300元"/>
        <s v="第七组           第一名600元  _x000a_第二名450元  _x000a_第三名300元  _x000a_第四名250元"/>
        <s v="第八组           第一名600元  _x000a_第二名450元  _x000a_第三名300元  _x000a_第四名250元"/>
        <s v="第九组           第一名500元  _x000a_第二名400元  _x000a_第三名300元  _x000a_第四名200元"/>
        <s v="第十组           第一名500元  _x000a_第二名400元  _x000a_第三名300元  _x000a_第四名200元"/>
        <s v="第十一组           第一名500元  _x000a_第二名400元  _x000a_第三名300元  _x000a_第四名200元"/>
        <s v="第十二组           第一名400元  _x000a_第二名300元  _x000a_第三名200元  _x000a_第四名100元"/>
        <s v="第十三组           第一名400元  _x000a_第二名300元  _x000a_第三名200元  _x000a_第四名100元"/>
        <s v="第十四组           第一名400元  _x000a_第二名300元  _x000a_第三名200元  _x000a_第四名100元"/>
        <s v="第十五组           第一名300元  _x000a_第二名200元  _x000a_第三名150元  _x000a_第四名100元"/>
        <s v="第十六组           第一名300元  _x000a_第二名200元  _x000a_第三名150元  _x000a_第四名100元"/>
        <s v="第十七组           第一名300元  _x000a_第二名200元  _x000a_第三名150元  _x000a_第四名100元"/>
        <s v="第十八组           第一名300元 _x000a_第二名200元 _x000a_第三名150元  _x000a_第四名100元"/>
      </sharedItems>
    </cacheField>
    <cacheField name="奖励总额" numFmtId="0">
      <sharedItems containsString="0" containsBlank="1" containsNumber="1" containsInteger="1" minValue="650" maxValue="3600" count="9">
        <n v="3600"/>
        <m/>
        <n v="2900"/>
        <n v="2400"/>
        <n v="1900"/>
        <n v="1600"/>
        <n v="1400"/>
        <n v="1000"/>
        <n v="650"/>
      </sharedItems>
    </cacheField>
    <cacheField name="实际完成额" numFmtId="0">
      <sharedItems containsSemiMixedTypes="0" containsString="0" containsNumber="1" minValue="710.1" maxValue="578051.4" count="142">
        <n v="27960.4"/>
        <n v="6029.18"/>
        <n v="35002.29"/>
        <n v="20458.43"/>
        <n v="5673.74"/>
        <n v="15129.51"/>
        <n v="9661.48999999999"/>
        <n v="8835.48"/>
        <n v="7464.22"/>
        <n v="7330.35000000001"/>
        <n v="10843.82"/>
        <n v="7511"/>
        <n v="10207.65"/>
        <n v="9368.31"/>
        <n v="7410.09000000001"/>
        <n v="4808.64"/>
        <n v="4802.07"/>
        <n v="6842.81"/>
        <n v="6679.75"/>
        <n v="5291.37"/>
        <n v="5402.01"/>
        <n v="6166.32000000001"/>
        <n v="6285.89"/>
        <n v="2731.88"/>
        <n v="8692.65000000001"/>
        <n v="1800.33"/>
        <n v="4971.32"/>
        <n v="6646"/>
        <n v="7041.07"/>
        <n v="12819.35"/>
        <n v="2183.24"/>
        <n v="2798.31"/>
        <n v="2339.78"/>
        <n v="1375.99"/>
        <n v="2994.83"/>
        <n v="2238.32"/>
        <n v="1532.62"/>
        <n v="2400.51"/>
        <n v="1959.05"/>
        <n v="6182.37"/>
        <n v="2180.5"/>
        <n v="4409.42"/>
        <n v="3129.38"/>
        <n v="5095.99"/>
        <n v="6003"/>
        <n v="3856.18"/>
        <n v="6556.64"/>
        <n v="2201.48"/>
        <n v="2718.93"/>
        <n v="5308.91"/>
        <n v="2314.63"/>
        <n v="5507"/>
        <n v="5761.27"/>
        <n v="2607.26"/>
        <n v="6947.03"/>
        <n v="4577.15"/>
        <n v="2996.9"/>
        <n v="2716.31"/>
        <n v="3215.29"/>
        <n v="4935.23"/>
        <n v="3080.3"/>
        <n v="3929.43"/>
        <n v="2403.36"/>
        <n v="1741.91"/>
        <n v="2381.36"/>
        <n v="2926.46"/>
        <n v="1328.99"/>
        <n v="1073.81"/>
        <n v="1561.01"/>
        <n v="2802.14"/>
        <n v="1567.83"/>
        <n v="3415.97"/>
        <n v="1462.87"/>
        <n v="2199.25"/>
        <n v="1264.44"/>
        <n v="1853.57"/>
        <n v="1305.35"/>
        <n v="4029.75"/>
        <n v="1750.51"/>
        <n v="5846.95"/>
        <n v="2343.31"/>
        <n v="3139.91"/>
        <n v="3559.95"/>
        <n v="5229.5"/>
        <n v="6106.06"/>
        <n v="1906.83"/>
        <n v="2413.85"/>
        <n v="2836.81"/>
        <n v="2865.59"/>
        <n v="2105.82"/>
        <n v="4371.42"/>
        <n v="2914.54"/>
        <n v="1925.54"/>
        <n v="2477.62"/>
        <n v="3506.08"/>
        <n v="4155.88"/>
        <n v="2004.7"/>
        <n v="1432.5"/>
        <n v="3848.18"/>
        <n v="4156.89"/>
        <n v="2595.27"/>
        <n v="1733.88"/>
        <n v="2105.83"/>
        <n v="3417.01"/>
        <n v="5371"/>
        <n v="2598.74"/>
        <n v="3504.43"/>
        <n v="2497.97"/>
        <n v="1466.21"/>
        <n v="1605.53"/>
        <n v="1495.2"/>
        <n v="2382.16"/>
        <n v="1718.58"/>
        <n v="1800.09"/>
        <n v="1799.78"/>
        <n v="2356.95"/>
        <n v="1440.3"/>
        <n v="1457.9"/>
        <n v="1844.58"/>
        <n v="4392.59"/>
        <n v="1857.55"/>
        <n v="2375.64"/>
        <n v="1093.7"/>
        <n v="757.83"/>
        <n v="1920.21"/>
        <n v="845.88"/>
        <n v="1098.74"/>
        <n v="2120.93"/>
        <n v="875.14"/>
        <n v="1449.9"/>
        <n v="942.02"/>
        <n v="1392.58"/>
        <n v="1537.26"/>
        <n v="2157.85"/>
        <n v="2065.86"/>
        <n v="1392.36"/>
        <n v="1790.76"/>
        <n v="960.08"/>
        <n v="1373.22"/>
        <n v="710.1"/>
        <n v="1612.61"/>
        <n v="578051.4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42">
  <r>
    <x v="0"/>
    <x v="0"/>
    <x v="0"/>
    <x v="0"/>
    <x v="0"/>
    <x v="0"/>
    <x v="0"/>
  </r>
  <r>
    <x v="1"/>
    <x v="1"/>
    <x v="1"/>
    <x v="1"/>
    <x v="1"/>
    <x v="1"/>
    <x v="1"/>
  </r>
  <r>
    <x v="2"/>
    <x v="2"/>
    <x v="2"/>
    <x v="2"/>
    <x v="1"/>
    <x v="1"/>
    <x v="2"/>
  </r>
  <r>
    <x v="3"/>
    <x v="3"/>
    <x v="3"/>
    <x v="3"/>
    <x v="1"/>
    <x v="1"/>
    <x v="3"/>
  </r>
  <r>
    <x v="4"/>
    <x v="4"/>
    <x v="2"/>
    <x v="4"/>
    <x v="1"/>
    <x v="1"/>
    <x v="4"/>
  </r>
  <r>
    <x v="5"/>
    <x v="5"/>
    <x v="1"/>
    <x v="5"/>
    <x v="2"/>
    <x v="2"/>
    <x v="5"/>
  </r>
  <r>
    <x v="6"/>
    <x v="6"/>
    <x v="4"/>
    <x v="5"/>
    <x v="1"/>
    <x v="1"/>
    <x v="6"/>
  </r>
  <r>
    <x v="7"/>
    <x v="7"/>
    <x v="3"/>
    <x v="5"/>
    <x v="1"/>
    <x v="1"/>
    <x v="7"/>
  </r>
  <r>
    <x v="8"/>
    <x v="8"/>
    <x v="0"/>
    <x v="5"/>
    <x v="1"/>
    <x v="1"/>
    <x v="8"/>
  </r>
  <r>
    <x v="9"/>
    <x v="9"/>
    <x v="2"/>
    <x v="6"/>
    <x v="1"/>
    <x v="1"/>
    <x v="9"/>
  </r>
  <r>
    <x v="10"/>
    <x v="10"/>
    <x v="5"/>
    <x v="6"/>
    <x v="1"/>
    <x v="1"/>
    <x v="10"/>
  </r>
  <r>
    <x v="11"/>
    <x v="11"/>
    <x v="6"/>
    <x v="7"/>
    <x v="3"/>
    <x v="3"/>
    <x v="11"/>
  </r>
  <r>
    <x v="12"/>
    <x v="12"/>
    <x v="6"/>
    <x v="7"/>
    <x v="1"/>
    <x v="1"/>
    <x v="12"/>
  </r>
  <r>
    <x v="13"/>
    <x v="13"/>
    <x v="4"/>
    <x v="7"/>
    <x v="1"/>
    <x v="1"/>
    <x v="13"/>
  </r>
  <r>
    <x v="14"/>
    <x v="14"/>
    <x v="0"/>
    <x v="7"/>
    <x v="1"/>
    <x v="1"/>
    <x v="14"/>
  </r>
  <r>
    <x v="15"/>
    <x v="15"/>
    <x v="2"/>
    <x v="7"/>
    <x v="1"/>
    <x v="1"/>
    <x v="15"/>
  </r>
  <r>
    <x v="16"/>
    <x v="16"/>
    <x v="4"/>
    <x v="7"/>
    <x v="1"/>
    <x v="1"/>
    <x v="16"/>
  </r>
  <r>
    <x v="17"/>
    <x v="17"/>
    <x v="1"/>
    <x v="7"/>
    <x v="1"/>
    <x v="1"/>
    <x v="17"/>
  </r>
  <r>
    <x v="18"/>
    <x v="18"/>
    <x v="4"/>
    <x v="8"/>
    <x v="4"/>
    <x v="4"/>
    <x v="18"/>
  </r>
  <r>
    <x v="19"/>
    <x v="19"/>
    <x v="0"/>
    <x v="8"/>
    <x v="1"/>
    <x v="1"/>
    <x v="19"/>
  </r>
  <r>
    <x v="20"/>
    <x v="20"/>
    <x v="7"/>
    <x v="8"/>
    <x v="1"/>
    <x v="1"/>
    <x v="20"/>
  </r>
  <r>
    <x v="21"/>
    <x v="21"/>
    <x v="3"/>
    <x v="8"/>
    <x v="1"/>
    <x v="1"/>
    <x v="21"/>
  </r>
  <r>
    <x v="22"/>
    <x v="22"/>
    <x v="0"/>
    <x v="8"/>
    <x v="1"/>
    <x v="1"/>
    <x v="22"/>
  </r>
  <r>
    <x v="23"/>
    <x v="23"/>
    <x v="7"/>
    <x v="8"/>
    <x v="1"/>
    <x v="1"/>
    <x v="23"/>
  </r>
  <r>
    <x v="24"/>
    <x v="24"/>
    <x v="6"/>
    <x v="8"/>
    <x v="1"/>
    <x v="1"/>
    <x v="24"/>
  </r>
  <r>
    <x v="25"/>
    <x v="25"/>
    <x v="7"/>
    <x v="8"/>
    <x v="1"/>
    <x v="1"/>
    <x v="25"/>
  </r>
  <r>
    <x v="26"/>
    <x v="26"/>
    <x v="0"/>
    <x v="8"/>
    <x v="5"/>
    <x v="4"/>
    <x v="26"/>
  </r>
  <r>
    <x v="27"/>
    <x v="27"/>
    <x v="3"/>
    <x v="8"/>
    <x v="1"/>
    <x v="1"/>
    <x v="27"/>
  </r>
  <r>
    <x v="28"/>
    <x v="28"/>
    <x v="3"/>
    <x v="8"/>
    <x v="1"/>
    <x v="1"/>
    <x v="28"/>
  </r>
  <r>
    <x v="29"/>
    <x v="29"/>
    <x v="5"/>
    <x v="8"/>
    <x v="1"/>
    <x v="1"/>
    <x v="29"/>
  </r>
  <r>
    <x v="30"/>
    <x v="30"/>
    <x v="7"/>
    <x v="8"/>
    <x v="1"/>
    <x v="1"/>
    <x v="30"/>
  </r>
  <r>
    <x v="31"/>
    <x v="31"/>
    <x v="0"/>
    <x v="8"/>
    <x v="1"/>
    <x v="1"/>
    <x v="31"/>
  </r>
  <r>
    <x v="32"/>
    <x v="32"/>
    <x v="7"/>
    <x v="8"/>
    <x v="1"/>
    <x v="1"/>
    <x v="32"/>
  </r>
  <r>
    <x v="33"/>
    <x v="33"/>
    <x v="1"/>
    <x v="8"/>
    <x v="1"/>
    <x v="1"/>
    <x v="33"/>
  </r>
  <r>
    <x v="34"/>
    <x v="34"/>
    <x v="7"/>
    <x v="8"/>
    <x v="6"/>
    <x v="4"/>
    <x v="34"/>
  </r>
  <r>
    <x v="35"/>
    <x v="35"/>
    <x v="0"/>
    <x v="8"/>
    <x v="1"/>
    <x v="1"/>
    <x v="35"/>
  </r>
  <r>
    <x v="36"/>
    <x v="36"/>
    <x v="5"/>
    <x v="8"/>
    <x v="1"/>
    <x v="1"/>
    <x v="36"/>
  </r>
  <r>
    <x v="37"/>
    <x v="37"/>
    <x v="0"/>
    <x v="8"/>
    <x v="1"/>
    <x v="1"/>
    <x v="37"/>
  </r>
  <r>
    <x v="38"/>
    <x v="38"/>
    <x v="8"/>
    <x v="8"/>
    <x v="1"/>
    <x v="1"/>
    <x v="38"/>
  </r>
  <r>
    <x v="39"/>
    <x v="39"/>
    <x v="7"/>
    <x v="9"/>
    <x v="1"/>
    <x v="1"/>
    <x v="39"/>
  </r>
  <r>
    <x v="40"/>
    <x v="40"/>
    <x v="3"/>
    <x v="9"/>
    <x v="1"/>
    <x v="1"/>
    <x v="40"/>
  </r>
  <r>
    <x v="41"/>
    <x v="41"/>
    <x v="2"/>
    <x v="9"/>
    <x v="1"/>
    <x v="1"/>
    <x v="41"/>
  </r>
  <r>
    <x v="42"/>
    <x v="42"/>
    <x v="0"/>
    <x v="10"/>
    <x v="7"/>
    <x v="5"/>
    <x v="42"/>
  </r>
  <r>
    <x v="43"/>
    <x v="43"/>
    <x v="8"/>
    <x v="10"/>
    <x v="1"/>
    <x v="1"/>
    <x v="43"/>
  </r>
  <r>
    <x v="44"/>
    <x v="44"/>
    <x v="2"/>
    <x v="10"/>
    <x v="1"/>
    <x v="1"/>
    <x v="44"/>
  </r>
  <r>
    <x v="45"/>
    <x v="45"/>
    <x v="0"/>
    <x v="10"/>
    <x v="1"/>
    <x v="1"/>
    <x v="45"/>
  </r>
  <r>
    <x v="46"/>
    <x v="46"/>
    <x v="0"/>
    <x v="11"/>
    <x v="1"/>
    <x v="1"/>
    <x v="46"/>
  </r>
  <r>
    <x v="47"/>
    <x v="47"/>
    <x v="0"/>
    <x v="11"/>
    <x v="1"/>
    <x v="1"/>
    <x v="47"/>
  </r>
  <r>
    <x v="48"/>
    <x v="48"/>
    <x v="7"/>
    <x v="11"/>
    <x v="1"/>
    <x v="1"/>
    <x v="48"/>
  </r>
  <r>
    <x v="49"/>
    <x v="49"/>
    <x v="6"/>
    <x v="11"/>
    <x v="1"/>
    <x v="1"/>
    <x v="49"/>
  </r>
  <r>
    <x v="50"/>
    <x v="50"/>
    <x v="8"/>
    <x v="12"/>
    <x v="8"/>
    <x v="5"/>
    <x v="50"/>
  </r>
  <r>
    <x v="51"/>
    <x v="51"/>
    <x v="3"/>
    <x v="12"/>
    <x v="1"/>
    <x v="1"/>
    <x v="51"/>
  </r>
  <r>
    <x v="52"/>
    <x v="52"/>
    <x v="3"/>
    <x v="12"/>
    <x v="1"/>
    <x v="1"/>
    <x v="52"/>
  </r>
  <r>
    <x v="53"/>
    <x v="53"/>
    <x v="6"/>
    <x v="12"/>
    <x v="1"/>
    <x v="1"/>
    <x v="53"/>
  </r>
  <r>
    <x v="54"/>
    <x v="54"/>
    <x v="9"/>
    <x v="12"/>
    <x v="1"/>
    <x v="1"/>
    <x v="54"/>
  </r>
  <r>
    <x v="55"/>
    <x v="55"/>
    <x v="7"/>
    <x v="12"/>
    <x v="1"/>
    <x v="1"/>
    <x v="55"/>
  </r>
  <r>
    <x v="56"/>
    <x v="56"/>
    <x v="0"/>
    <x v="12"/>
    <x v="1"/>
    <x v="1"/>
    <x v="56"/>
  </r>
  <r>
    <x v="57"/>
    <x v="57"/>
    <x v="7"/>
    <x v="12"/>
    <x v="1"/>
    <x v="1"/>
    <x v="57"/>
  </r>
  <r>
    <x v="58"/>
    <x v="58"/>
    <x v="2"/>
    <x v="13"/>
    <x v="9"/>
    <x v="6"/>
    <x v="58"/>
  </r>
  <r>
    <x v="59"/>
    <x v="59"/>
    <x v="2"/>
    <x v="13"/>
    <x v="1"/>
    <x v="1"/>
    <x v="59"/>
  </r>
  <r>
    <x v="60"/>
    <x v="60"/>
    <x v="7"/>
    <x v="13"/>
    <x v="1"/>
    <x v="1"/>
    <x v="60"/>
  </r>
  <r>
    <x v="61"/>
    <x v="61"/>
    <x v="6"/>
    <x v="13"/>
    <x v="1"/>
    <x v="1"/>
    <x v="61"/>
  </r>
  <r>
    <x v="62"/>
    <x v="62"/>
    <x v="7"/>
    <x v="13"/>
    <x v="1"/>
    <x v="1"/>
    <x v="62"/>
  </r>
  <r>
    <x v="63"/>
    <x v="63"/>
    <x v="7"/>
    <x v="13"/>
    <x v="1"/>
    <x v="1"/>
    <x v="63"/>
  </r>
  <r>
    <x v="64"/>
    <x v="64"/>
    <x v="7"/>
    <x v="13"/>
    <x v="1"/>
    <x v="1"/>
    <x v="64"/>
  </r>
  <r>
    <x v="65"/>
    <x v="65"/>
    <x v="6"/>
    <x v="13"/>
    <x v="1"/>
    <x v="1"/>
    <x v="65"/>
  </r>
  <r>
    <x v="66"/>
    <x v="66"/>
    <x v="1"/>
    <x v="14"/>
    <x v="10"/>
    <x v="6"/>
    <x v="66"/>
  </r>
  <r>
    <x v="67"/>
    <x v="67"/>
    <x v="3"/>
    <x v="14"/>
    <x v="1"/>
    <x v="1"/>
    <x v="67"/>
  </r>
  <r>
    <x v="68"/>
    <x v="68"/>
    <x v="7"/>
    <x v="14"/>
    <x v="1"/>
    <x v="1"/>
    <x v="68"/>
  </r>
  <r>
    <x v="69"/>
    <x v="69"/>
    <x v="7"/>
    <x v="14"/>
    <x v="1"/>
    <x v="1"/>
    <x v="69"/>
  </r>
  <r>
    <x v="70"/>
    <x v="70"/>
    <x v="7"/>
    <x v="14"/>
    <x v="1"/>
    <x v="1"/>
    <x v="70"/>
  </r>
  <r>
    <x v="71"/>
    <x v="71"/>
    <x v="7"/>
    <x v="14"/>
    <x v="1"/>
    <x v="1"/>
    <x v="71"/>
  </r>
  <r>
    <x v="72"/>
    <x v="72"/>
    <x v="6"/>
    <x v="14"/>
    <x v="1"/>
    <x v="1"/>
    <x v="72"/>
  </r>
  <r>
    <x v="73"/>
    <x v="73"/>
    <x v="1"/>
    <x v="14"/>
    <x v="1"/>
    <x v="1"/>
    <x v="73"/>
  </r>
  <r>
    <x v="74"/>
    <x v="74"/>
    <x v="7"/>
    <x v="15"/>
    <x v="11"/>
    <x v="6"/>
    <x v="74"/>
  </r>
  <r>
    <x v="75"/>
    <x v="75"/>
    <x v="8"/>
    <x v="15"/>
    <x v="1"/>
    <x v="1"/>
    <x v="75"/>
  </r>
  <r>
    <x v="76"/>
    <x v="76"/>
    <x v="3"/>
    <x v="15"/>
    <x v="1"/>
    <x v="1"/>
    <x v="76"/>
  </r>
  <r>
    <x v="77"/>
    <x v="77"/>
    <x v="4"/>
    <x v="15"/>
    <x v="1"/>
    <x v="1"/>
    <x v="77"/>
  </r>
  <r>
    <x v="78"/>
    <x v="78"/>
    <x v="2"/>
    <x v="15"/>
    <x v="1"/>
    <x v="1"/>
    <x v="78"/>
  </r>
  <r>
    <x v="79"/>
    <x v="79"/>
    <x v="9"/>
    <x v="15"/>
    <x v="1"/>
    <x v="1"/>
    <x v="79"/>
  </r>
  <r>
    <x v="80"/>
    <x v="80"/>
    <x v="9"/>
    <x v="15"/>
    <x v="1"/>
    <x v="1"/>
    <x v="80"/>
  </r>
  <r>
    <x v="81"/>
    <x v="81"/>
    <x v="4"/>
    <x v="15"/>
    <x v="1"/>
    <x v="1"/>
    <x v="81"/>
  </r>
  <r>
    <x v="82"/>
    <x v="82"/>
    <x v="2"/>
    <x v="16"/>
    <x v="12"/>
    <x v="7"/>
    <x v="82"/>
  </r>
  <r>
    <x v="83"/>
    <x v="83"/>
    <x v="0"/>
    <x v="16"/>
    <x v="1"/>
    <x v="1"/>
    <x v="83"/>
  </r>
  <r>
    <x v="84"/>
    <x v="84"/>
    <x v="0"/>
    <x v="16"/>
    <x v="1"/>
    <x v="1"/>
    <x v="84"/>
  </r>
  <r>
    <x v="85"/>
    <x v="85"/>
    <x v="6"/>
    <x v="16"/>
    <x v="1"/>
    <x v="1"/>
    <x v="85"/>
  </r>
  <r>
    <x v="86"/>
    <x v="86"/>
    <x v="6"/>
    <x v="16"/>
    <x v="1"/>
    <x v="1"/>
    <x v="86"/>
  </r>
  <r>
    <x v="87"/>
    <x v="87"/>
    <x v="3"/>
    <x v="16"/>
    <x v="1"/>
    <x v="1"/>
    <x v="87"/>
  </r>
  <r>
    <x v="88"/>
    <x v="88"/>
    <x v="0"/>
    <x v="16"/>
    <x v="1"/>
    <x v="1"/>
    <x v="88"/>
  </r>
  <r>
    <x v="89"/>
    <x v="89"/>
    <x v="6"/>
    <x v="16"/>
    <x v="1"/>
    <x v="1"/>
    <x v="89"/>
  </r>
  <r>
    <x v="90"/>
    <x v="90"/>
    <x v="9"/>
    <x v="17"/>
    <x v="13"/>
    <x v="7"/>
    <x v="90"/>
  </r>
  <r>
    <x v="91"/>
    <x v="91"/>
    <x v="6"/>
    <x v="17"/>
    <x v="1"/>
    <x v="1"/>
    <x v="91"/>
  </r>
  <r>
    <x v="92"/>
    <x v="92"/>
    <x v="7"/>
    <x v="17"/>
    <x v="1"/>
    <x v="1"/>
    <x v="92"/>
  </r>
  <r>
    <x v="93"/>
    <x v="93"/>
    <x v="9"/>
    <x v="17"/>
    <x v="1"/>
    <x v="1"/>
    <x v="93"/>
  </r>
  <r>
    <x v="94"/>
    <x v="94"/>
    <x v="0"/>
    <x v="17"/>
    <x v="1"/>
    <x v="1"/>
    <x v="94"/>
  </r>
  <r>
    <x v="95"/>
    <x v="95"/>
    <x v="4"/>
    <x v="17"/>
    <x v="1"/>
    <x v="1"/>
    <x v="95"/>
  </r>
  <r>
    <x v="96"/>
    <x v="96"/>
    <x v="3"/>
    <x v="17"/>
    <x v="1"/>
    <x v="1"/>
    <x v="96"/>
  </r>
  <r>
    <x v="97"/>
    <x v="97"/>
    <x v="1"/>
    <x v="17"/>
    <x v="1"/>
    <x v="1"/>
    <x v="97"/>
  </r>
  <r>
    <x v="98"/>
    <x v="98"/>
    <x v="2"/>
    <x v="18"/>
    <x v="14"/>
    <x v="7"/>
    <x v="98"/>
  </r>
  <r>
    <x v="99"/>
    <x v="99"/>
    <x v="0"/>
    <x v="18"/>
    <x v="1"/>
    <x v="1"/>
    <x v="99"/>
  </r>
  <r>
    <x v="100"/>
    <x v="100"/>
    <x v="2"/>
    <x v="18"/>
    <x v="1"/>
    <x v="1"/>
    <x v="100"/>
  </r>
  <r>
    <x v="101"/>
    <x v="101"/>
    <x v="3"/>
    <x v="18"/>
    <x v="1"/>
    <x v="1"/>
    <x v="101"/>
  </r>
  <r>
    <x v="102"/>
    <x v="102"/>
    <x v="6"/>
    <x v="18"/>
    <x v="1"/>
    <x v="1"/>
    <x v="102"/>
  </r>
  <r>
    <x v="103"/>
    <x v="103"/>
    <x v="0"/>
    <x v="18"/>
    <x v="1"/>
    <x v="1"/>
    <x v="103"/>
  </r>
  <r>
    <x v="104"/>
    <x v="104"/>
    <x v="2"/>
    <x v="18"/>
    <x v="1"/>
    <x v="1"/>
    <x v="104"/>
  </r>
  <r>
    <x v="105"/>
    <x v="105"/>
    <x v="9"/>
    <x v="18"/>
    <x v="1"/>
    <x v="1"/>
    <x v="105"/>
  </r>
  <r>
    <x v="106"/>
    <x v="106"/>
    <x v="3"/>
    <x v="19"/>
    <x v="15"/>
    <x v="8"/>
    <x v="106"/>
  </r>
  <r>
    <x v="107"/>
    <x v="107"/>
    <x v="8"/>
    <x v="19"/>
    <x v="1"/>
    <x v="1"/>
    <x v="107"/>
  </r>
  <r>
    <x v="108"/>
    <x v="108"/>
    <x v="7"/>
    <x v="19"/>
    <x v="1"/>
    <x v="1"/>
    <x v="108"/>
  </r>
  <r>
    <x v="109"/>
    <x v="109"/>
    <x v="2"/>
    <x v="19"/>
    <x v="1"/>
    <x v="1"/>
    <x v="109"/>
  </r>
  <r>
    <x v="110"/>
    <x v="110"/>
    <x v="6"/>
    <x v="19"/>
    <x v="1"/>
    <x v="1"/>
    <x v="110"/>
  </r>
  <r>
    <x v="111"/>
    <x v="111"/>
    <x v="2"/>
    <x v="19"/>
    <x v="1"/>
    <x v="1"/>
    <x v="111"/>
  </r>
  <r>
    <x v="112"/>
    <x v="112"/>
    <x v="6"/>
    <x v="19"/>
    <x v="1"/>
    <x v="1"/>
    <x v="112"/>
  </r>
  <r>
    <x v="113"/>
    <x v="113"/>
    <x v="8"/>
    <x v="19"/>
    <x v="1"/>
    <x v="1"/>
    <x v="113"/>
  </r>
  <r>
    <x v="114"/>
    <x v="114"/>
    <x v="8"/>
    <x v="20"/>
    <x v="16"/>
    <x v="8"/>
    <x v="114"/>
  </r>
  <r>
    <x v="115"/>
    <x v="115"/>
    <x v="2"/>
    <x v="20"/>
    <x v="1"/>
    <x v="1"/>
    <x v="115"/>
  </r>
  <r>
    <x v="116"/>
    <x v="116"/>
    <x v="5"/>
    <x v="20"/>
    <x v="1"/>
    <x v="1"/>
    <x v="116"/>
  </r>
  <r>
    <x v="117"/>
    <x v="117"/>
    <x v="1"/>
    <x v="20"/>
    <x v="1"/>
    <x v="1"/>
    <x v="117"/>
  </r>
  <r>
    <x v="118"/>
    <x v="118"/>
    <x v="9"/>
    <x v="20"/>
    <x v="1"/>
    <x v="1"/>
    <x v="118"/>
  </r>
  <r>
    <x v="119"/>
    <x v="119"/>
    <x v="7"/>
    <x v="20"/>
    <x v="1"/>
    <x v="1"/>
    <x v="119"/>
  </r>
  <r>
    <x v="120"/>
    <x v="120"/>
    <x v="8"/>
    <x v="20"/>
    <x v="1"/>
    <x v="1"/>
    <x v="120"/>
  </r>
  <r>
    <x v="121"/>
    <x v="121"/>
    <x v="8"/>
    <x v="20"/>
    <x v="1"/>
    <x v="1"/>
    <x v="121"/>
  </r>
  <r>
    <x v="122"/>
    <x v="122"/>
    <x v="8"/>
    <x v="20"/>
    <x v="1"/>
    <x v="1"/>
    <x v="122"/>
  </r>
  <r>
    <x v="123"/>
    <x v="123"/>
    <x v="8"/>
    <x v="21"/>
    <x v="17"/>
    <x v="8"/>
    <x v="123"/>
  </r>
  <r>
    <x v="124"/>
    <x v="124"/>
    <x v="6"/>
    <x v="21"/>
    <x v="1"/>
    <x v="1"/>
    <x v="124"/>
  </r>
  <r>
    <x v="125"/>
    <x v="125"/>
    <x v="8"/>
    <x v="21"/>
    <x v="1"/>
    <x v="1"/>
    <x v="125"/>
  </r>
  <r>
    <x v="126"/>
    <x v="126"/>
    <x v="6"/>
    <x v="21"/>
    <x v="1"/>
    <x v="1"/>
    <x v="126"/>
  </r>
  <r>
    <x v="127"/>
    <x v="127"/>
    <x v="8"/>
    <x v="21"/>
    <x v="1"/>
    <x v="1"/>
    <x v="127"/>
  </r>
  <r>
    <x v="128"/>
    <x v="128"/>
    <x v="8"/>
    <x v="21"/>
    <x v="1"/>
    <x v="1"/>
    <x v="128"/>
  </r>
  <r>
    <x v="129"/>
    <x v="129"/>
    <x v="0"/>
    <x v="21"/>
    <x v="1"/>
    <x v="1"/>
    <x v="129"/>
  </r>
  <r>
    <x v="130"/>
    <x v="130"/>
    <x v="7"/>
    <x v="21"/>
    <x v="1"/>
    <x v="1"/>
    <x v="130"/>
  </r>
  <r>
    <x v="131"/>
    <x v="131"/>
    <x v="6"/>
    <x v="21"/>
    <x v="1"/>
    <x v="1"/>
    <x v="131"/>
  </r>
  <r>
    <x v="132"/>
    <x v="132"/>
    <x v="9"/>
    <x v="21"/>
    <x v="18"/>
    <x v="8"/>
    <x v="132"/>
  </r>
  <r>
    <x v="133"/>
    <x v="133"/>
    <x v="3"/>
    <x v="21"/>
    <x v="1"/>
    <x v="1"/>
    <x v="133"/>
  </r>
  <r>
    <x v="134"/>
    <x v="134"/>
    <x v="2"/>
    <x v="21"/>
    <x v="1"/>
    <x v="1"/>
    <x v="134"/>
  </r>
  <r>
    <x v="135"/>
    <x v="135"/>
    <x v="4"/>
    <x v="21"/>
    <x v="1"/>
    <x v="1"/>
    <x v="135"/>
  </r>
  <r>
    <x v="136"/>
    <x v="136"/>
    <x v="6"/>
    <x v="21"/>
    <x v="1"/>
    <x v="1"/>
    <x v="136"/>
  </r>
  <r>
    <x v="137"/>
    <x v="137"/>
    <x v="5"/>
    <x v="21"/>
    <x v="1"/>
    <x v="1"/>
    <x v="137"/>
  </r>
  <r>
    <x v="138"/>
    <x v="138"/>
    <x v="0"/>
    <x v="21"/>
    <x v="1"/>
    <x v="1"/>
    <x v="138"/>
  </r>
  <r>
    <x v="139"/>
    <x v="139"/>
    <x v="6"/>
    <x v="21"/>
    <x v="1"/>
    <x v="1"/>
    <x v="139"/>
  </r>
  <r>
    <x v="140"/>
    <x v="140"/>
    <x v="6"/>
    <x v="21"/>
    <x v="1"/>
    <x v="1"/>
    <x v="140"/>
  </r>
  <r>
    <x v="141"/>
    <x v="141"/>
    <x v="10"/>
    <x v="22"/>
    <x v="1"/>
    <x v="1"/>
    <x v="14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数据透视表1" cacheId="0" autoFormatId="1" applyNumberFormats="0" applyBorderFormats="0" applyFontFormats="0" applyPatternFormats="0" applyAlignmentFormats="0" applyWidthHeightFormats="1" dataCaption="值" updatedVersion="5" minRefreshableVersion="3" createdVersion="5" useAutoFormatting="1" compact="0" indent="0" outline="1" compactData="0" outlineData="1" showDrill="1" multipleFieldFilters="0">
  <location ref="A3:C15" firstHeaderRow="0" firstDataRow="1" firstDataCol="1"/>
  <pivotFields count="7">
    <pivotField compact="0" showAll="0"/>
    <pivotField compact="0" showAll="0"/>
    <pivotField axis="axisRow" compact="0" showAll="0">
      <items count="12">
        <item x="3"/>
        <item x="6"/>
        <item x="0"/>
        <item x="4"/>
        <item x="2"/>
        <item x="9"/>
        <item x="1"/>
        <item x="8"/>
        <item x="7"/>
        <item x="5"/>
        <item x="10"/>
        <item t="default"/>
      </items>
    </pivotField>
    <pivotField dataField="1" compact="0" showAll="0"/>
    <pivotField compact="0" showAll="0"/>
    <pivotField compact="0" showAll="0"/>
    <pivotField dataField="1" compact="0" showAll="0"/>
  </pivotFields>
  <rowFields count="1">
    <field x="2"/>
  </rowFields>
  <rowItems count="1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 t="grand">
      <x/>
    </i>
  </rowItems>
  <colFields count="1">
    <field x="-2"/>
  </colFields>
  <colItems count="2">
    <i>
      <x/>
    </i>
    <i i="1">
      <x v="1"/>
    </i>
  </colItems>
  <dataFields count="2">
    <dataField name="求和项:任务" fld="3" baseField="0" baseItem="0"/>
    <dataField name="求和项:实际完成额" fld="6" baseField="0" baseItem="0"/>
  </dataFields>
  <pivotTableStyleInfo name="PivotStyleLight16" showRowHeaders="1" showColHeaders="1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C15"/>
  <sheetViews>
    <sheetView workbookViewId="0">
      <selection activeCell="A3" sqref="A3:C13"/>
    </sheetView>
  </sheetViews>
  <sheetFormatPr defaultColWidth="9" defaultRowHeight="13.5" outlineLevelCol="2"/>
  <cols>
    <col min="1" max="1" width="8.875"/>
    <col min="2" max="3" width="18.25"/>
  </cols>
  <sheetData>
    <row r="3" spans="1:3">
      <c r="A3" t="s">
        <v>0</v>
      </c>
      <c r="B3" t="s">
        <v>1</v>
      </c>
      <c r="C3" t="s">
        <v>2</v>
      </c>
    </row>
    <row r="4" spans="1:3">
      <c r="A4" t="s">
        <v>3</v>
      </c>
      <c r="B4">
        <v>88900</v>
      </c>
      <c r="C4">
        <v>77212.9</v>
      </c>
    </row>
    <row r="5" spans="1:3">
      <c r="A5" t="s">
        <v>4</v>
      </c>
      <c r="B5">
        <v>87300</v>
      </c>
      <c r="C5">
        <v>65831.88</v>
      </c>
    </row>
    <row r="6" spans="1:3">
      <c r="A6" t="s">
        <v>5</v>
      </c>
      <c r="B6">
        <v>140400</v>
      </c>
      <c r="C6">
        <v>113665.26</v>
      </c>
    </row>
    <row r="7" spans="1:3">
      <c r="A7" t="s">
        <v>6</v>
      </c>
      <c r="B7">
        <v>47000</v>
      </c>
      <c r="C7">
        <v>43229.52</v>
      </c>
    </row>
    <row r="8" spans="1:3">
      <c r="A8" t="s">
        <v>7</v>
      </c>
      <c r="B8">
        <v>105400</v>
      </c>
      <c r="C8">
        <v>96913.37</v>
      </c>
    </row>
    <row r="9" spans="1:3">
      <c r="A9" t="s">
        <v>8</v>
      </c>
      <c r="B9">
        <v>28800</v>
      </c>
      <c r="C9">
        <v>27966.91</v>
      </c>
    </row>
    <row r="10" spans="1:3">
      <c r="A10" t="s">
        <v>9</v>
      </c>
      <c r="B10">
        <v>63100</v>
      </c>
      <c r="C10">
        <v>35796.13</v>
      </c>
    </row>
    <row r="11" spans="1:3">
      <c r="A11" t="s">
        <v>10</v>
      </c>
      <c r="B11">
        <v>48700</v>
      </c>
      <c r="C11">
        <v>27247.75</v>
      </c>
    </row>
    <row r="12" spans="1:3">
      <c r="A12" t="s">
        <v>11</v>
      </c>
      <c r="B12">
        <v>118000</v>
      </c>
      <c r="C12">
        <v>62591.51</v>
      </c>
    </row>
    <row r="13" spans="1:3">
      <c r="A13" t="s">
        <v>12</v>
      </c>
      <c r="B13">
        <v>28100</v>
      </c>
      <c r="C13">
        <v>27596.17</v>
      </c>
    </row>
    <row r="14" spans="1:3">
      <c r="A14" t="s">
        <v>13</v>
      </c>
      <c r="B14">
        <v>755700</v>
      </c>
      <c r="C14">
        <v>578051.4</v>
      </c>
    </row>
    <row r="15" spans="1:3">
      <c r="A15" t="s">
        <v>14</v>
      </c>
      <c r="B15">
        <v>1511400</v>
      </c>
      <c r="C15">
        <v>1156102.8</v>
      </c>
    </row>
  </sheetData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49"/>
  <sheetViews>
    <sheetView tabSelected="1" topLeftCell="G1" workbookViewId="0">
      <selection activeCell="V3" sqref="V3:V12"/>
    </sheetView>
  </sheetViews>
  <sheetFormatPr defaultColWidth="9" defaultRowHeight="12"/>
  <cols>
    <col min="1" max="1" width="5.125" style="48" customWidth="1"/>
    <col min="2" max="2" width="9" style="48" customWidth="1"/>
    <col min="3" max="3" width="25.375" style="48" customWidth="1"/>
    <col min="4" max="4" width="9" style="48"/>
    <col min="5" max="5" width="8.375" style="50" customWidth="1"/>
    <col min="6" max="6" width="13.6166666666667" style="51" customWidth="1"/>
    <col min="7" max="7" width="7.625" style="51" customWidth="1"/>
    <col min="8" max="8" width="13.6166666666667" style="50" customWidth="1"/>
    <col min="9" max="9" width="9.875" style="50" customWidth="1"/>
    <col min="10" max="11" width="9.875" style="48" customWidth="1"/>
    <col min="12" max="13" width="9" style="50" customWidth="1"/>
    <col min="14" max="14" width="7.375" style="50" customWidth="1"/>
    <col min="15" max="15" width="8.49166666666667" style="50" customWidth="1"/>
    <col min="16" max="18" width="9" style="48"/>
    <col min="19" max="19" width="10.375" style="48"/>
    <col min="20" max="20" width="11.125" style="48"/>
    <col min="21" max="21" width="9" style="48"/>
    <col min="22" max="22" width="13.375" style="48" customWidth="1"/>
    <col min="23" max="24" width="9" style="48"/>
    <col min="25" max="16377" width="12.0166666666667" style="48"/>
    <col min="16378" max="16384" width="9" style="48"/>
  </cols>
  <sheetData>
    <row r="1" s="48" customFormat="1" ht="36" customHeight="1" spans="1:22">
      <c r="A1" s="52" t="s">
        <v>15</v>
      </c>
      <c r="B1" s="52" t="s">
        <v>16</v>
      </c>
      <c r="C1" s="52" t="s">
        <v>17</v>
      </c>
      <c r="D1" s="52" t="s">
        <v>0</v>
      </c>
      <c r="E1" s="53" t="s">
        <v>18</v>
      </c>
      <c r="F1" s="54" t="s">
        <v>19</v>
      </c>
      <c r="G1" s="54" t="s">
        <v>20</v>
      </c>
      <c r="H1" s="53" t="s">
        <v>21</v>
      </c>
      <c r="I1" s="53" t="s">
        <v>22</v>
      </c>
      <c r="J1" s="53" t="s">
        <v>23</v>
      </c>
      <c r="K1" s="53" t="s">
        <v>24</v>
      </c>
      <c r="L1" s="61" t="s">
        <v>25</v>
      </c>
      <c r="M1" s="61" t="s">
        <v>26</v>
      </c>
      <c r="N1" s="61" t="s">
        <v>27</v>
      </c>
      <c r="O1" s="53" t="s">
        <v>28</v>
      </c>
      <c r="Q1" s="53" t="s">
        <v>29</v>
      </c>
      <c r="R1" s="53"/>
      <c r="S1" s="53"/>
      <c r="T1" s="53"/>
      <c r="U1" s="53"/>
      <c r="V1" s="53"/>
    </row>
    <row r="2" s="49" customFormat="1" spans="1:22">
      <c r="A2" s="55">
        <v>1</v>
      </c>
      <c r="B2" s="56">
        <v>337</v>
      </c>
      <c r="C2" s="56" t="s">
        <v>30</v>
      </c>
      <c r="D2" s="56" t="s">
        <v>5</v>
      </c>
      <c r="E2" s="57">
        <v>25000</v>
      </c>
      <c r="F2" s="58" t="s">
        <v>31</v>
      </c>
      <c r="G2" s="54">
        <v>3600</v>
      </c>
      <c r="H2" s="57">
        <v>27960.4</v>
      </c>
      <c r="I2" s="62">
        <f>H2/E2</f>
        <v>1.118416</v>
      </c>
      <c r="J2" s="57">
        <f>H2-E2</f>
        <v>2960.4</v>
      </c>
      <c r="K2" s="62">
        <f>J2/E2</f>
        <v>0.118416</v>
      </c>
      <c r="L2" s="57">
        <f>RANK(J2,J$2:J$6)</f>
        <v>3</v>
      </c>
      <c r="M2" s="57">
        <f>RANK(K2,K$2:K$6)</f>
        <v>3</v>
      </c>
      <c r="N2" s="57">
        <f>(L2+M2)/2</f>
        <v>3</v>
      </c>
      <c r="O2" s="57">
        <v>800</v>
      </c>
      <c r="Q2" s="65" t="s">
        <v>0</v>
      </c>
      <c r="R2" s="53" t="s">
        <v>18</v>
      </c>
      <c r="S2" s="53" t="s">
        <v>32</v>
      </c>
      <c r="T2" s="53" t="s">
        <v>33</v>
      </c>
      <c r="U2" s="53" t="s">
        <v>22</v>
      </c>
      <c r="V2" s="53" t="s">
        <v>28</v>
      </c>
    </row>
    <row r="3" s="48" customFormat="1" spans="1:22">
      <c r="A3" s="52">
        <v>2</v>
      </c>
      <c r="B3" s="59">
        <v>307</v>
      </c>
      <c r="C3" s="59" t="s">
        <v>34</v>
      </c>
      <c r="D3" s="59" t="s">
        <v>9</v>
      </c>
      <c r="E3" s="53">
        <v>23000</v>
      </c>
      <c r="F3" s="58"/>
      <c r="G3" s="54"/>
      <c r="H3" s="53">
        <v>6029.18</v>
      </c>
      <c r="I3" s="63">
        <f t="shared" ref="I3:I34" si="0">H3/E3</f>
        <v>0.262138260869565</v>
      </c>
      <c r="J3" s="53">
        <f t="shared" ref="J3:J34" si="1">H3-E3</f>
        <v>-16970.82</v>
      </c>
      <c r="K3" s="63">
        <f t="shared" ref="K3:K34" si="2">J3/E3</f>
        <v>-0.737861739130435</v>
      </c>
      <c r="L3" s="57">
        <f>RANK(J3,J$2:J$6)</f>
        <v>5</v>
      </c>
      <c r="M3" s="57">
        <f>RANK(K3,K$2:K$6)</f>
        <v>5</v>
      </c>
      <c r="N3" s="57"/>
      <c r="O3" s="53"/>
      <c r="Q3" s="59" t="s">
        <v>5</v>
      </c>
      <c r="R3" s="53">
        <v>140400</v>
      </c>
      <c r="S3" s="53">
        <v>1</v>
      </c>
      <c r="T3" s="53">
        <v>113665</v>
      </c>
      <c r="U3" s="66">
        <f t="shared" ref="U3:U12" si="3">T3/R3</f>
        <v>0.809579772079772</v>
      </c>
      <c r="V3" s="53">
        <v>400</v>
      </c>
    </row>
    <row r="4" s="49" customFormat="1" spans="1:22">
      <c r="A4" s="55">
        <v>3</v>
      </c>
      <c r="B4" s="56">
        <v>737</v>
      </c>
      <c r="C4" s="56" t="s">
        <v>35</v>
      </c>
      <c r="D4" s="56" t="s">
        <v>7</v>
      </c>
      <c r="E4" s="57">
        <v>20000</v>
      </c>
      <c r="F4" s="58"/>
      <c r="G4" s="54"/>
      <c r="H4" s="57">
        <v>35002.29</v>
      </c>
      <c r="I4" s="62">
        <f t="shared" si="0"/>
        <v>1.7501145</v>
      </c>
      <c r="J4" s="57">
        <f t="shared" si="1"/>
        <v>15002.29</v>
      </c>
      <c r="K4" s="62">
        <f t="shared" si="2"/>
        <v>0.7501145</v>
      </c>
      <c r="L4" s="57">
        <f>RANK(J4,J$2:J$6)</f>
        <v>1</v>
      </c>
      <c r="M4" s="57">
        <f>RANK(K4,K$2:K$6)</f>
        <v>1</v>
      </c>
      <c r="N4" s="57">
        <f>(L4+M4)/2</f>
        <v>1</v>
      </c>
      <c r="O4" s="57">
        <v>1200</v>
      </c>
      <c r="Q4" s="59" t="s">
        <v>11</v>
      </c>
      <c r="R4" s="53">
        <v>118000</v>
      </c>
      <c r="S4" s="53">
        <v>2</v>
      </c>
      <c r="T4" s="53">
        <v>62591</v>
      </c>
      <c r="U4" s="66">
        <f t="shared" si="3"/>
        <v>0.530432203389831</v>
      </c>
      <c r="V4" s="53"/>
    </row>
    <row r="5" s="49" customFormat="1" ht="14" customHeight="1" spans="1:22">
      <c r="A5" s="55">
        <v>4</v>
      </c>
      <c r="B5" s="56">
        <v>581</v>
      </c>
      <c r="C5" s="56" t="s">
        <v>36</v>
      </c>
      <c r="D5" s="56" t="s">
        <v>3</v>
      </c>
      <c r="E5" s="57">
        <v>16000</v>
      </c>
      <c r="F5" s="58"/>
      <c r="G5" s="54"/>
      <c r="H5" s="57">
        <v>20458.43</v>
      </c>
      <c r="I5" s="62">
        <f t="shared" si="0"/>
        <v>1.278651875</v>
      </c>
      <c r="J5" s="57">
        <f t="shared" si="1"/>
        <v>4458.43</v>
      </c>
      <c r="K5" s="62">
        <f t="shared" si="2"/>
        <v>0.278651875</v>
      </c>
      <c r="L5" s="57">
        <f>RANK(J5,J$2:J$6)</f>
        <v>2</v>
      </c>
      <c r="M5" s="57">
        <f>RANK(K5,K$2:K$6)</f>
        <v>2</v>
      </c>
      <c r="N5" s="57">
        <f>(L5+M5)/2</f>
        <v>2</v>
      </c>
      <c r="O5" s="57">
        <v>1000</v>
      </c>
      <c r="Q5" s="59" t="s">
        <v>7</v>
      </c>
      <c r="R5" s="53">
        <v>105400</v>
      </c>
      <c r="S5" s="53">
        <v>3</v>
      </c>
      <c r="T5" s="53">
        <v>96913</v>
      </c>
      <c r="U5" s="66">
        <f t="shared" si="3"/>
        <v>0.919478178368121</v>
      </c>
      <c r="V5" s="53">
        <v>400</v>
      </c>
    </row>
    <row r="6" s="48" customFormat="1" ht="15" customHeight="1" spans="1:22">
      <c r="A6" s="52">
        <v>5</v>
      </c>
      <c r="B6" s="59">
        <v>712</v>
      </c>
      <c r="C6" s="59" t="s">
        <v>37</v>
      </c>
      <c r="D6" s="59" t="s">
        <v>7</v>
      </c>
      <c r="E6" s="53">
        <v>18000</v>
      </c>
      <c r="F6" s="58"/>
      <c r="G6" s="54"/>
      <c r="H6" s="53">
        <v>5673.74</v>
      </c>
      <c r="I6" s="63">
        <f t="shared" si="0"/>
        <v>0.315207777777778</v>
      </c>
      <c r="J6" s="53">
        <f t="shared" si="1"/>
        <v>-12326.26</v>
      </c>
      <c r="K6" s="63">
        <f t="shared" si="2"/>
        <v>-0.684792222222222</v>
      </c>
      <c r="L6" s="57">
        <f>RANK(J6,J$2:J$6)</f>
        <v>4</v>
      </c>
      <c r="M6" s="57">
        <f>RANK(K6,K$2:K$6)</f>
        <v>4</v>
      </c>
      <c r="N6" s="57"/>
      <c r="O6" s="53"/>
      <c r="Q6" s="65" t="s">
        <v>38</v>
      </c>
      <c r="R6" s="53">
        <v>88900</v>
      </c>
      <c r="S6" s="53">
        <v>4</v>
      </c>
      <c r="T6" s="53">
        <v>77213</v>
      </c>
      <c r="U6" s="66">
        <f t="shared" si="3"/>
        <v>0.868537682789651</v>
      </c>
      <c r="V6" s="53">
        <v>300</v>
      </c>
    </row>
    <row r="7" s="49" customFormat="1" spans="1:22">
      <c r="A7" s="55">
        <v>6</v>
      </c>
      <c r="B7" s="56">
        <v>750</v>
      </c>
      <c r="C7" s="56" t="s">
        <v>39</v>
      </c>
      <c r="D7" s="56" t="s">
        <v>9</v>
      </c>
      <c r="E7" s="57">
        <v>10000</v>
      </c>
      <c r="F7" s="58" t="s">
        <v>40</v>
      </c>
      <c r="G7" s="54">
        <v>2900</v>
      </c>
      <c r="H7" s="57">
        <v>15129.51</v>
      </c>
      <c r="I7" s="62">
        <f t="shared" si="0"/>
        <v>1.512951</v>
      </c>
      <c r="J7" s="57">
        <f t="shared" si="1"/>
        <v>5129.51</v>
      </c>
      <c r="K7" s="62">
        <f t="shared" si="2"/>
        <v>0.512951</v>
      </c>
      <c r="L7" s="57">
        <f>RANK(J7,J$7:J$12)</f>
        <v>1</v>
      </c>
      <c r="M7" s="57">
        <f>RANK(K7,K$7:K$12)</f>
        <v>1</v>
      </c>
      <c r="N7" s="57">
        <f>(L7+M7)/2</f>
        <v>1</v>
      </c>
      <c r="O7" s="57">
        <v>1000</v>
      </c>
      <c r="Q7" s="59" t="s">
        <v>4</v>
      </c>
      <c r="R7" s="53">
        <v>87300</v>
      </c>
      <c r="S7" s="53">
        <v>5</v>
      </c>
      <c r="T7" s="53">
        <v>65832</v>
      </c>
      <c r="U7" s="66">
        <f t="shared" si="3"/>
        <v>0.754089347079038</v>
      </c>
      <c r="V7" s="53"/>
    </row>
    <row r="8" s="48" customFormat="1" spans="1:22">
      <c r="A8" s="52">
        <v>7</v>
      </c>
      <c r="B8" s="59">
        <v>54</v>
      </c>
      <c r="C8" s="59" t="s">
        <v>41</v>
      </c>
      <c r="D8" s="59" t="s">
        <v>6</v>
      </c>
      <c r="E8" s="53">
        <v>10000</v>
      </c>
      <c r="F8" s="58"/>
      <c r="G8" s="54"/>
      <c r="H8" s="53">
        <v>9661.48999999999</v>
      </c>
      <c r="I8" s="63">
        <f t="shared" si="0"/>
        <v>0.966148999999999</v>
      </c>
      <c r="J8" s="53">
        <f t="shared" si="1"/>
        <v>-338.510000000009</v>
      </c>
      <c r="K8" s="63">
        <f t="shared" si="2"/>
        <v>-0.0338510000000009</v>
      </c>
      <c r="L8" s="57">
        <f t="shared" ref="L8:L13" si="4">RANK(J8,J$7:J$12)</f>
        <v>3</v>
      </c>
      <c r="M8" s="57">
        <f t="shared" ref="M8:M13" si="5">RANK(K8,K$7:K$12)</f>
        <v>3</v>
      </c>
      <c r="N8" s="57"/>
      <c r="O8" s="53"/>
      <c r="Q8" s="59" t="s">
        <v>9</v>
      </c>
      <c r="R8" s="53">
        <v>63100</v>
      </c>
      <c r="S8" s="53">
        <v>6</v>
      </c>
      <c r="T8" s="53">
        <v>35796</v>
      </c>
      <c r="U8" s="66">
        <f t="shared" si="3"/>
        <v>0.567290015847861</v>
      </c>
      <c r="V8" s="53"/>
    </row>
    <row r="9" s="48" customFormat="1" spans="1:22">
      <c r="A9" s="52">
        <v>8</v>
      </c>
      <c r="B9" s="59">
        <v>578</v>
      </c>
      <c r="C9" s="59" t="s">
        <v>42</v>
      </c>
      <c r="D9" s="59" t="s">
        <v>3</v>
      </c>
      <c r="E9" s="53">
        <v>10000</v>
      </c>
      <c r="F9" s="58"/>
      <c r="G9" s="54"/>
      <c r="H9" s="53">
        <v>8835.48</v>
      </c>
      <c r="I9" s="63">
        <f t="shared" si="0"/>
        <v>0.883548</v>
      </c>
      <c r="J9" s="53">
        <f t="shared" si="1"/>
        <v>-1164.52</v>
      </c>
      <c r="K9" s="63">
        <f t="shared" si="2"/>
        <v>-0.116452</v>
      </c>
      <c r="L9" s="57">
        <f t="shared" si="4"/>
        <v>4</v>
      </c>
      <c r="M9" s="57">
        <f t="shared" si="5"/>
        <v>4</v>
      </c>
      <c r="N9" s="57"/>
      <c r="O9" s="53"/>
      <c r="Q9" s="59" t="s">
        <v>10</v>
      </c>
      <c r="R9" s="53">
        <v>48700</v>
      </c>
      <c r="S9" s="53">
        <v>7</v>
      </c>
      <c r="T9" s="53">
        <v>27247</v>
      </c>
      <c r="U9" s="66">
        <f t="shared" si="3"/>
        <v>0.559486652977413</v>
      </c>
      <c r="V9" s="53"/>
    </row>
    <row r="10" s="48" customFormat="1" spans="1:22">
      <c r="A10" s="52">
        <v>9</v>
      </c>
      <c r="B10" s="59">
        <v>517</v>
      </c>
      <c r="C10" s="59" t="s">
        <v>43</v>
      </c>
      <c r="D10" s="59" t="s">
        <v>5</v>
      </c>
      <c r="E10" s="53">
        <v>10000</v>
      </c>
      <c r="F10" s="58"/>
      <c r="G10" s="54"/>
      <c r="H10" s="53">
        <v>7464.22</v>
      </c>
      <c r="I10" s="63">
        <f t="shared" si="0"/>
        <v>0.746422</v>
      </c>
      <c r="J10" s="53">
        <f t="shared" si="1"/>
        <v>-2535.78</v>
      </c>
      <c r="K10" s="63">
        <f t="shared" si="2"/>
        <v>-0.253578</v>
      </c>
      <c r="L10" s="57">
        <f t="shared" si="4"/>
        <v>6</v>
      </c>
      <c r="M10" s="57">
        <f t="shared" si="5"/>
        <v>6</v>
      </c>
      <c r="N10" s="57"/>
      <c r="O10" s="53"/>
      <c r="Q10" s="59" t="s">
        <v>6</v>
      </c>
      <c r="R10" s="53">
        <v>47000</v>
      </c>
      <c r="S10" s="53">
        <v>8</v>
      </c>
      <c r="T10" s="53">
        <v>43229</v>
      </c>
      <c r="U10" s="66">
        <f t="shared" si="3"/>
        <v>0.919765957446809</v>
      </c>
      <c r="V10" s="53">
        <v>200</v>
      </c>
    </row>
    <row r="11" s="48" customFormat="1" spans="1:22">
      <c r="A11" s="52">
        <v>10</v>
      </c>
      <c r="B11" s="59">
        <v>571</v>
      </c>
      <c r="C11" s="59" t="s">
        <v>44</v>
      </c>
      <c r="D11" s="59" t="s">
        <v>7</v>
      </c>
      <c r="E11" s="53">
        <v>9000</v>
      </c>
      <c r="F11" s="58"/>
      <c r="G11" s="54"/>
      <c r="H11" s="53">
        <v>7330.35000000001</v>
      </c>
      <c r="I11" s="63">
        <f t="shared" si="0"/>
        <v>0.814483333333334</v>
      </c>
      <c r="J11" s="53">
        <f t="shared" si="1"/>
        <v>-1669.64999999999</v>
      </c>
      <c r="K11" s="63">
        <f t="shared" si="2"/>
        <v>-0.185516666666666</v>
      </c>
      <c r="L11" s="57">
        <f t="shared" si="4"/>
        <v>5</v>
      </c>
      <c r="M11" s="57">
        <f t="shared" si="5"/>
        <v>5</v>
      </c>
      <c r="N11" s="57"/>
      <c r="O11" s="53"/>
      <c r="Q11" s="59" t="s">
        <v>8</v>
      </c>
      <c r="R11" s="53">
        <v>28800</v>
      </c>
      <c r="S11" s="53">
        <v>9</v>
      </c>
      <c r="T11" s="53">
        <v>27966</v>
      </c>
      <c r="U11" s="66">
        <f t="shared" si="3"/>
        <v>0.971041666666667</v>
      </c>
      <c r="V11" s="53">
        <v>200</v>
      </c>
    </row>
    <row r="12" s="49" customFormat="1" spans="1:22">
      <c r="A12" s="55">
        <v>11</v>
      </c>
      <c r="B12" s="56">
        <v>514</v>
      </c>
      <c r="C12" s="56" t="s">
        <v>45</v>
      </c>
      <c r="D12" s="56" t="s">
        <v>12</v>
      </c>
      <c r="E12" s="57">
        <v>9000</v>
      </c>
      <c r="F12" s="58"/>
      <c r="G12" s="54"/>
      <c r="H12" s="57">
        <v>10843.82</v>
      </c>
      <c r="I12" s="62">
        <f t="shared" si="0"/>
        <v>1.20486888888889</v>
      </c>
      <c r="J12" s="57">
        <f t="shared" si="1"/>
        <v>1843.82</v>
      </c>
      <c r="K12" s="62">
        <f t="shared" si="2"/>
        <v>0.204868888888889</v>
      </c>
      <c r="L12" s="57">
        <f t="shared" si="4"/>
        <v>2</v>
      </c>
      <c r="M12" s="57">
        <f t="shared" si="5"/>
        <v>2</v>
      </c>
      <c r="N12" s="57">
        <f>(L12+M12)/2</f>
        <v>2</v>
      </c>
      <c r="O12" s="57">
        <v>800</v>
      </c>
      <c r="Q12" s="59" t="s">
        <v>12</v>
      </c>
      <c r="R12" s="53">
        <v>28100</v>
      </c>
      <c r="S12" s="53">
        <v>10</v>
      </c>
      <c r="T12" s="53">
        <v>29596</v>
      </c>
      <c r="U12" s="66">
        <f t="shared" si="3"/>
        <v>1.0532384341637</v>
      </c>
      <c r="V12" s="53">
        <v>200</v>
      </c>
    </row>
    <row r="13" s="48" customFormat="1" spans="1:15">
      <c r="A13" s="52">
        <v>12</v>
      </c>
      <c r="B13" s="59">
        <v>716</v>
      </c>
      <c r="C13" s="59" t="s">
        <v>46</v>
      </c>
      <c r="D13" s="59" t="s">
        <v>4</v>
      </c>
      <c r="E13" s="53">
        <v>8000</v>
      </c>
      <c r="F13" s="58" t="s">
        <v>47</v>
      </c>
      <c r="G13" s="54">
        <v>2400</v>
      </c>
      <c r="H13" s="53">
        <v>7511</v>
      </c>
      <c r="I13" s="63">
        <f t="shared" si="0"/>
        <v>0.938875</v>
      </c>
      <c r="J13" s="53">
        <f t="shared" si="1"/>
        <v>-489</v>
      </c>
      <c r="K13" s="63">
        <f t="shared" si="2"/>
        <v>-0.061125</v>
      </c>
      <c r="L13" s="57">
        <f>RANK(J13,J$13:J$19)</f>
        <v>3</v>
      </c>
      <c r="M13" s="57">
        <f>RANK(K13,K$13:K$19)</f>
        <v>3</v>
      </c>
      <c r="N13" s="57"/>
      <c r="O13" s="53"/>
    </row>
    <row r="14" s="49" customFormat="1" spans="1:15">
      <c r="A14" s="55">
        <v>13</v>
      </c>
      <c r="B14" s="56">
        <v>721</v>
      </c>
      <c r="C14" s="56" t="s">
        <v>48</v>
      </c>
      <c r="D14" s="56" t="s">
        <v>4</v>
      </c>
      <c r="E14" s="57">
        <v>8000</v>
      </c>
      <c r="F14" s="58"/>
      <c r="G14" s="54"/>
      <c r="H14" s="57">
        <v>10207.65</v>
      </c>
      <c r="I14" s="62">
        <f t="shared" si="0"/>
        <v>1.27595625</v>
      </c>
      <c r="J14" s="57">
        <f t="shared" si="1"/>
        <v>2207.65</v>
      </c>
      <c r="K14" s="62">
        <f t="shared" si="2"/>
        <v>0.27595625</v>
      </c>
      <c r="L14" s="57">
        <f t="shared" ref="L14:L19" si="6">RANK(J14,J$13:J$19)</f>
        <v>1</v>
      </c>
      <c r="M14" s="57">
        <f t="shared" ref="M14:M19" si="7">RANK(K14,K$13:K$19)</f>
        <v>1</v>
      </c>
      <c r="N14" s="57">
        <f>(L14+M14)/2</f>
        <v>1</v>
      </c>
      <c r="O14" s="57">
        <v>800</v>
      </c>
    </row>
    <row r="15" s="49" customFormat="1" spans="1:15">
      <c r="A15" s="55">
        <v>14</v>
      </c>
      <c r="B15" s="56">
        <v>104428</v>
      </c>
      <c r="C15" s="56" t="s">
        <v>49</v>
      </c>
      <c r="D15" s="56" t="s">
        <v>6</v>
      </c>
      <c r="E15" s="57">
        <v>8000</v>
      </c>
      <c r="F15" s="58"/>
      <c r="G15" s="54"/>
      <c r="H15" s="57">
        <v>9368.31</v>
      </c>
      <c r="I15" s="62">
        <f t="shared" si="0"/>
        <v>1.17103875</v>
      </c>
      <c r="J15" s="57">
        <f t="shared" si="1"/>
        <v>1368.31</v>
      </c>
      <c r="K15" s="62">
        <f t="shared" si="2"/>
        <v>0.17103875</v>
      </c>
      <c r="L15" s="57">
        <f t="shared" si="6"/>
        <v>2</v>
      </c>
      <c r="M15" s="57">
        <f t="shared" si="7"/>
        <v>2</v>
      </c>
      <c r="N15" s="57">
        <f>(L15+M15)/2</f>
        <v>2</v>
      </c>
      <c r="O15" s="57">
        <v>700</v>
      </c>
    </row>
    <row r="16" s="48" customFormat="1" spans="1:15">
      <c r="A16" s="52">
        <v>15</v>
      </c>
      <c r="B16" s="59">
        <v>546</v>
      </c>
      <c r="C16" s="59" t="s">
        <v>50</v>
      </c>
      <c r="D16" s="59" t="s">
        <v>5</v>
      </c>
      <c r="E16" s="53">
        <v>8000</v>
      </c>
      <c r="F16" s="58"/>
      <c r="G16" s="54"/>
      <c r="H16" s="53">
        <v>7410.09000000001</v>
      </c>
      <c r="I16" s="63">
        <f t="shared" si="0"/>
        <v>0.926261250000001</v>
      </c>
      <c r="J16" s="53">
        <f t="shared" si="1"/>
        <v>-589.90999999999</v>
      </c>
      <c r="K16" s="63">
        <f t="shared" si="2"/>
        <v>-0.0737387499999987</v>
      </c>
      <c r="L16" s="57">
        <f t="shared" si="6"/>
        <v>4</v>
      </c>
      <c r="M16" s="57">
        <f t="shared" si="7"/>
        <v>4</v>
      </c>
      <c r="N16" s="57"/>
      <c r="O16" s="53"/>
    </row>
    <row r="17" s="48" customFormat="1" spans="1:15">
      <c r="A17" s="52">
        <v>16</v>
      </c>
      <c r="B17" s="59">
        <v>707</v>
      </c>
      <c r="C17" s="59" t="s">
        <v>51</v>
      </c>
      <c r="D17" s="59" t="s">
        <v>7</v>
      </c>
      <c r="E17" s="53">
        <v>8000</v>
      </c>
      <c r="F17" s="58"/>
      <c r="G17" s="54"/>
      <c r="H17" s="53">
        <v>4808.64</v>
      </c>
      <c r="I17" s="63">
        <f t="shared" si="0"/>
        <v>0.60108</v>
      </c>
      <c r="J17" s="53">
        <f t="shared" si="1"/>
        <v>-3191.36</v>
      </c>
      <c r="K17" s="63">
        <f t="shared" si="2"/>
        <v>-0.39892</v>
      </c>
      <c r="L17" s="57">
        <f t="shared" si="6"/>
        <v>6</v>
      </c>
      <c r="M17" s="57">
        <f t="shared" si="7"/>
        <v>6</v>
      </c>
      <c r="N17" s="57"/>
      <c r="O17" s="53"/>
    </row>
    <row r="18" s="48" customFormat="1" spans="1:15">
      <c r="A18" s="52">
        <v>17</v>
      </c>
      <c r="B18" s="59">
        <v>367</v>
      </c>
      <c r="C18" s="59" t="s">
        <v>52</v>
      </c>
      <c r="D18" s="59" t="s">
        <v>6</v>
      </c>
      <c r="E18" s="53">
        <v>8000</v>
      </c>
      <c r="F18" s="58"/>
      <c r="G18" s="54"/>
      <c r="H18" s="53">
        <v>4802.07</v>
      </c>
      <c r="I18" s="63">
        <f t="shared" si="0"/>
        <v>0.60025875</v>
      </c>
      <c r="J18" s="53">
        <f t="shared" si="1"/>
        <v>-3197.93</v>
      </c>
      <c r="K18" s="63">
        <f t="shared" si="2"/>
        <v>-0.39974125</v>
      </c>
      <c r="L18" s="57">
        <f t="shared" si="6"/>
        <v>7</v>
      </c>
      <c r="M18" s="57">
        <f t="shared" si="7"/>
        <v>7</v>
      </c>
      <c r="N18" s="57"/>
      <c r="O18" s="53"/>
    </row>
    <row r="19" s="48" customFormat="1" spans="1:22">
      <c r="A19" s="52">
        <v>18</v>
      </c>
      <c r="B19" s="59">
        <v>106066</v>
      </c>
      <c r="C19" s="59" t="s">
        <v>53</v>
      </c>
      <c r="D19" s="59" t="s">
        <v>9</v>
      </c>
      <c r="E19" s="53">
        <v>8000</v>
      </c>
      <c r="F19" s="58"/>
      <c r="G19" s="54"/>
      <c r="H19" s="53">
        <v>6842.81</v>
      </c>
      <c r="I19" s="63">
        <f t="shared" si="0"/>
        <v>0.85535125</v>
      </c>
      <c r="J19" s="53">
        <f t="shared" si="1"/>
        <v>-1157.19</v>
      </c>
      <c r="K19" s="63">
        <f t="shared" si="2"/>
        <v>-0.14464875</v>
      </c>
      <c r="L19" s="57">
        <f t="shared" si="6"/>
        <v>5</v>
      </c>
      <c r="M19" s="57">
        <f t="shared" si="7"/>
        <v>5</v>
      </c>
      <c r="N19" s="57"/>
      <c r="O19" s="53"/>
      <c r="Q19" s="49"/>
      <c r="R19" s="49"/>
      <c r="S19" s="49"/>
      <c r="T19" s="49"/>
      <c r="U19" s="49"/>
      <c r="V19" s="49"/>
    </row>
    <row r="20" s="48" customFormat="1" ht="16" customHeight="1" spans="1:22">
      <c r="A20" s="52">
        <v>19</v>
      </c>
      <c r="B20" s="59">
        <v>56</v>
      </c>
      <c r="C20" s="59" t="s">
        <v>54</v>
      </c>
      <c r="D20" s="59" t="s">
        <v>6</v>
      </c>
      <c r="E20" s="53">
        <v>7000</v>
      </c>
      <c r="F20" s="58" t="s">
        <v>55</v>
      </c>
      <c r="G20" s="54">
        <v>1900</v>
      </c>
      <c r="H20" s="53">
        <v>6679.75</v>
      </c>
      <c r="I20" s="63">
        <f t="shared" si="0"/>
        <v>0.95425</v>
      </c>
      <c r="J20" s="53">
        <f t="shared" si="1"/>
        <v>-320.25</v>
      </c>
      <c r="K20" s="63">
        <f t="shared" si="2"/>
        <v>-0.04575</v>
      </c>
      <c r="L20" s="57">
        <f>RANK(J20,J$20:J$27)</f>
        <v>2</v>
      </c>
      <c r="M20" s="57">
        <f>RANK(K20,K$20:K$27)</f>
        <v>2</v>
      </c>
      <c r="N20" s="57"/>
      <c r="O20" s="53"/>
      <c r="Q20" s="49"/>
      <c r="R20" s="49"/>
      <c r="S20" s="49"/>
      <c r="T20" s="49"/>
      <c r="U20" s="49"/>
      <c r="V20" s="49"/>
    </row>
    <row r="21" s="48" customFormat="1" spans="1:15">
      <c r="A21" s="52">
        <v>20</v>
      </c>
      <c r="B21" s="59">
        <v>724</v>
      </c>
      <c r="C21" s="59" t="s">
        <v>56</v>
      </c>
      <c r="D21" s="59" t="s">
        <v>5</v>
      </c>
      <c r="E21" s="53">
        <v>7000</v>
      </c>
      <c r="F21" s="58"/>
      <c r="G21" s="54"/>
      <c r="H21" s="53">
        <v>5291.37</v>
      </c>
      <c r="I21" s="63">
        <f t="shared" si="0"/>
        <v>0.75591</v>
      </c>
      <c r="J21" s="53">
        <f t="shared" si="1"/>
        <v>-1708.63</v>
      </c>
      <c r="K21" s="63">
        <f t="shared" si="2"/>
        <v>-0.24409</v>
      </c>
      <c r="L21" s="57">
        <f t="shared" ref="L21:L27" si="8">RANK(J21,J$20:J$27)</f>
        <v>6</v>
      </c>
      <c r="M21" s="57">
        <f t="shared" ref="M21:M27" si="9">RANK(K21,K$20:K$27)</f>
        <v>6</v>
      </c>
      <c r="N21" s="57"/>
      <c r="O21" s="53"/>
    </row>
    <row r="22" s="48" customFormat="1" spans="1:15">
      <c r="A22" s="52">
        <v>21</v>
      </c>
      <c r="B22" s="59">
        <v>343</v>
      </c>
      <c r="C22" s="59" t="s">
        <v>57</v>
      </c>
      <c r="D22" s="59" t="s">
        <v>11</v>
      </c>
      <c r="E22" s="53">
        <v>7000</v>
      </c>
      <c r="F22" s="58"/>
      <c r="G22" s="54"/>
      <c r="H22" s="53">
        <v>5402.01</v>
      </c>
      <c r="I22" s="63">
        <f t="shared" si="0"/>
        <v>0.771715714285714</v>
      </c>
      <c r="J22" s="53">
        <f t="shared" si="1"/>
        <v>-1597.99</v>
      </c>
      <c r="K22" s="63">
        <f t="shared" si="2"/>
        <v>-0.228284285714286</v>
      </c>
      <c r="L22" s="57">
        <f t="shared" si="8"/>
        <v>5</v>
      </c>
      <c r="M22" s="57">
        <f t="shared" si="9"/>
        <v>5</v>
      </c>
      <c r="N22" s="57"/>
      <c r="O22" s="53"/>
    </row>
    <row r="23" s="48" customFormat="1" spans="1:15">
      <c r="A23" s="52">
        <v>22</v>
      </c>
      <c r="B23" s="59">
        <v>585</v>
      </c>
      <c r="C23" s="59" t="s">
        <v>58</v>
      </c>
      <c r="D23" s="59" t="s">
        <v>3</v>
      </c>
      <c r="E23" s="53">
        <v>7000</v>
      </c>
      <c r="F23" s="58"/>
      <c r="G23" s="54"/>
      <c r="H23" s="53">
        <v>6166.32000000001</v>
      </c>
      <c r="I23" s="63">
        <f t="shared" si="0"/>
        <v>0.880902857142859</v>
      </c>
      <c r="J23" s="53">
        <f t="shared" si="1"/>
        <v>-833.67999999999</v>
      </c>
      <c r="K23" s="63">
        <f t="shared" si="2"/>
        <v>-0.119097142857141</v>
      </c>
      <c r="L23" s="57">
        <f t="shared" si="8"/>
        <v>4</v>
      </c>
      <c r="M23" s="57">
        <f t="shared" si="9"/>
        <v>4</v>
      </c>
      <c r="N23" s="57"/>
      <c r="O23" s="53"/>
    </row>
    <row r="24" s="48" customFormat="1" spans="1:15">
      <c r="A24" s="52">
        <v>23</v>
      </c>
      <c r="B24" s="59">
        <v>511</v>
      </c>
      <c r="C24" s="59" t="s">
        <v>59</v>
      </c>
      <c r="D24" s="59" t="s">
        <v>5</v>
      </c>
      <c r="E24" s="53">
        <v>7000</v>
      </c>
      <c r="F24" s="58"/>
      <c r="G24" s="54"/>
      <c r="H24" s="53">
        <v>6285.89</v>
      </c>
      <c r="I24" s="63">
        <f t="shared" si="0"/>
        <v>0.897984285714286</v>
      </c>
      <c r="J24" s="53">
        <f t="shared" si="1"/>
        <v>-714.11</v>
      </c>
      <c r="K24" s="63">
        <f t="shared" si="2"/>
        <v>-0.102015714285714</v>
      </c>
      <c r="L24" s="57">
        <f t="shared" si="8"/>
        <v>3</v>
      </c>
      <c r="M24" s="57">
        <f t="shared" si="9"/>
        <v>3</v>
      </c>
      <c r="N24" s="57"/>
      <c r="O24" s="53"/>
    </row>
    <row r="25" s="48" customFormat="1" spans="1:15">
      <c r="A25" s="52">
        <v>24</v>
      </c>
      <c r="B25" s="59">
        <v>582</v>
      </c>
      <c r="C25" s="59" t="s">
        <v>60</v>
      </c>
      <c r="D25" s="59" t="s">
        <v>11</v>
      </c>
      <c r="E25" s="53">
        <v>7000</v>
      </c>
      <c r="F25" s="58"/>
      <c r="G25" s="54"/>
      <c r="H25" s="53">
        <v>2731.88</v>
      </c>
      <c r="I25" s="63">
        <f t="shared" si="0"/>
        <v>0.390268571428571</v>
      </c>
      <c r="J25" s="53">
        <f t="shared" si="1"/>
        <v>-4268.12</v>
      </c>
      <c r="K25" s="63">
        <f t="shared" si="2"/>
        <v>-0.609731428571429</v>
      </c>
      <c r="L25" s="57">
        <f t="shared" si="8"/>
        <v>7</v>
      </c>
      <c r="M25" s="57">
        <f t="shared" si="9"/>
        <v>7</v>
      </c>
      <c r="N25" s="57"/>
      <c r="O25" s="53"/>
    </row>
    <row r="26" s="49" customFormat="1" spans="1:22">
      <c r="A26" s="55">
        <v>25</v>
      </c>
      <c r="B26" s="56">
        <v>341</v>
      </c>
      <c r="C26" s="56" t="s">
        <v>61</v>
      </c>
      <c r="D26" s="56" t="s">
        <v>4</v>
      </c>
      <c r="E26" s="57">
        <v>7000</v>
      </c>
      <c r="F26" s="58"/>
      <c r="G26" s="54"/>
      <c r="H26" s="57">
        <v>8692.65000000001</v>
      </c>
      <c r="I26" s="62">
        <f t="shared" si="0"/>
        <v>1.24180714285714</v>
      </c>
      <c r="J26" s="57">
        <f t="shared" si="1"/>
        <v>1692.65000000001</v>
      </c>
      <c r="K26" s="62">
        <f t="shared" si="2"/>
        <v>0.241807142857144</v>
      </c>
      <c r="L26" s="57">
        <f t="shared" si="8"/>
        <v>1</v>
      </c>
      <c r="M26" s="57">
        <f t="shared" si="9"/>
        <v>1</v>
      </c>
      <c r="N26" s="57">
        <f>(L26+M26)/2</f>
        <v>1</v>
      </c>
      <c r="O26" s="57">
        <v>700</v>
      </c>
      <c r="Q26" s="48"/>
      <c r="R26" s="48"/>
      <c r="S26" s="48"/>
      <c r="T26" s="48"/>
      <c r="U26" s="48"/>
      <c r="V26" s="48"/>
    </row>
    <row r="27" s="48" customFormat="1" spans="1:15">
      <c r="A27" s="52">
        <v>26</v>
      </c>
      <c r="B27" s="59">
        <v>365</v>
      </c>
      <c r="C27" s="59" t="s">
        <v>62</v>
      </c>
      <c r="D27" s="59" t="s">
        <v>11</v>
      </c>
      <c r="E27" s="53">
        <v>7000</v>
      </c>
      <c r="F27" s="58"/>
      <c r="G27" s="54"/>
      <c r="H27" s="53">
        <v>1800.33</v>
      </c>
      <c r="I27" s="63">
        <f t="shared" si="0"/>
        <v>0.25719</v>
      </c>
      <c r="J27" s="53">
        <f t="shared" si="1"/>
        <v>-5199.67</v>
      </c>
      <c r="K27" s="63">
        <f t="shared" si="2"/>
        <v>-0.74281</v>
      </c>
      <c r="L27" s="57">
        <f t="shared" si="8"/>
        <v>8</v>
      </c>
      <c r="M27" s="57">
        <f t="shared" si="9"/>
        <v>8</v>
      </c>
      <c r="N27" s="57"/>
      <c r="O27" s="53"/>
    </row>
    <row r="28" s="48" customFormat="1" spans="1:15">
      <c r="A28" s="52">
        <v>27</v>
      </c>
      <c r="B28" s="59">
        <v>373</v>
      </c>
      <c r="C28" s="59" t="s">
        <v>63</v>
      </c>
      <c r="D28" s="59" t="s">
        <v>5</v>
      </c>
      <c r="E28" s="53">
        <v>7000</v>
      </c>
      <c r="F28" s="58" t="s">
        <v>64</v>
      </c>
      <c r="G28" s="54">
        <v>1900</v>
      </c>
      <c r="H28" s="53">
        <v>4971.32</v>
      </c>
      <c r="I28" s="63">
        <f t="shared" si="0"/>
        <v>0.710188571428571</v>
      </c>
      <c r="J28" s="53">
        <f t="shared" si="1"/>
        <v>-2028.68</v>
      </c>
      <c r="K28" s="63">
        <f t="shared" si="2"/>
        <v>-0.289811428571429</v>
      </c>
      <c r="L28" s="57">
        <f>RANK(J28,J$28:J$35)</f>
        <v>4</v>
      </c>
      <c r="M28" s="57">
        <f>RANK(K28,K$28:K$35)</f>
        <v>4</v>
      </c>
      <c r="N28" s="57"/>
      <c r="O28" s="53"/>
    </row>
    <row r="29" s="48" customFormat="1" spans="1:15">
      <c r="A29" s="52">
        <v>28</v>
      </c>
      <c r="B29" s="59">
        <v>107658</v>
      </c>
      <c r="C29" s="59" t="s">
        <v>65</v>
      </c>
      <c r="D29" s="59" t="s">
        <v>3</v>
      </c>
      <c r="E29" s="53">
        <v>7000</v>
      </c>
      <c r="F29" s="58"/>
      <c r="G29" s="54"/>
      <c r="H29" s="53">
        <v>6646</v>
      </c>
      <c r="I29" s="63">
        <f t="shared" si="0"/>
        <v>0.949428571428571</v>
      </c>
      <c r="J29" s="53">
        <f t="shared" si="1"/>
        <v>-354</v>
      </c>
      <c r="K29" s="63">
        <f t="shared" si="2"/>
        <v>-0.0505714285714286</v>
      </c>
      <c r="L29" s="57">
        <f t="shared" ref="L29:L35" si="10">RANK(J29,J$28:J$35)</f>
        <v>3</v>
      </c>
      <c r="M29" s="57">
        <f t="shared" ref="M29:M35" si="11">RANK(K29,K$28:K$35)</f>
        <v>3</v>
      </c>
      <c r="N29" s="57"/>
      <c r="O29" s="53"/>
    </row>
    <row r="30" s="49" customFormat="1" spans="1:22">
      <c r="A30" s="55">
        <v>29</v>
      </c>
      <c r="B30" s="56">
        <v>730</v>
      </c>
      <c r="C30" s="56" t="s">
        <v>66</v>
      </c>
      <c r="D30" s="56" t="s">
        <v>3</v>
      </c>
      <c r="E30" s="57">
        <v>7000</v>
      </c>
      <c r="F30" s="58"/>
      <c r="G30" s="54"/>
      <c r="H30" s="57">
        <v>7041.07</v>
      </c>
      <c r="I30" s="62">
        <f t="shared" si="0"/>
        <v>1.00586714285714</v>
      </c>
      <c r="J30" s="57">
        <f t="shared" si="1"/>
        <v>41.0699999999997</v>
      </c>
      <c r="K30" s="62">
        <f t="shared" si="2"/>
        <v>0.00586714285714282</v>
      </c>
      <c r="L30" s="57">
        <f t="shared" si="10"/>
        <v>2</v>
      </c>
      <c r="M30" s="57">
        <f t="shared" si="11"/>
        <v>2</v>
      </c>
      <c r="N30" s="57">
        <f>(L30+M30)/2</f>
        <v>2</v>
      </c>
      <c r="O30" s="57">
        <v>500</v>
      </c>
      <c r="Q30" s="48"/>
      <c r="R30" s="48"/>
      <c r="S30" s="48"/>
      <c r="T30" s="48"/>
      <c r="U30" s="48"/>
      <c r="V30" s="48"/>
    </row>
    <row r="31" s="49" customFormat="1" spans="1:22">
      <c r="A31" s="55">
        <v>30</v>
      </c>
      <c r="B31" s="56">
        <v>385</v>
      </c>
      <c r="C31" s="56" t="s">
        <v>67</v>
      </c>
      <c r="D31" s="56" t="s">
        <v>12</v>
      </c>
      <c r="E31" s="57">
        <v>7000</v>
      </c>
      <c r="F31" s="58"/>
      <c r="G31" s="54"/>
      <c r="H31" s="57">
        <v>12819.35</v>
      </c>
      <c r="I31" s="62">
        <f t="shared" si="0"/>
        <v>1.83133571428571</v>
      </c>
      <c r="J31" s="57">
        <f t="shared" si="1"/>
        <v>5819.35</v>
      </c>
      <c r="K31" s="62">
        <f t="shared" si="2"/>
        <v>0.831335714285714</v>
      </c>
      <c r="L31" s="57">
        <f t="shared" si="10"/>
        <v>1</v>
      </c>
      <c r="M31" s="57">
        <f t="shared" si="11"/>
        <v>1</v>
      </c>
      <c r="N31" s="57">
        <f>(L31+M31)/2</f>
        <v>1</v>
      </c>
      <c r="O31" s="57">
        <v>700</v>
      </c>
      <c r="Q31" s="48"/>
      <c r="R31" s="48"/>
      <c r="S31" s="48"/>
      <c r="T31" s="48"/>
      <c r="U31" s="48"/>
      <c r="V31" s="48"/>
    </row>
    <row r="32" s="48" customFormat="1" spans="1:15">
      <c r="A32" s="52">
        <v>31</v>
      </c>
      <c r="B32" s="59">
        <v>359</v>
      </c>
      <c r="C32" s="59" t="s">
        <v>68</v>
      </c>
      <c r="D32" s="59" t="s">
        <v>11</v>
      </c>
      <c r="E32" s="53">
        <v>7000</v>
      </c>
      <c r="F32" s="58"/>
      <c r="G32" s="54"/>
      <c r="H32" s="53">
        <v>2183.24</v>
      </c>
      <c r="I32" s="63">
        <f t="shared" si="0"/>
        <v>0.311891428571429</v>
      </c>
      <c r="J32" s="53">
        <f t="shared" si="1"/>
        <v>-4816.76</v>
      </c>
      <c r="K32" s="63">
        <f t="shared" si="2"/>
        <v>-0.688108571428572</v>
      </c>
      <c r="L32" s="57">
        <f t="shared" si="10"/>
        <v>7</v>
      </c>
      <c r="M32" s="57">
        <f t="shared" si="11"/>
        <v>7</v>
      </c>
      <c r="N32" s="57"/>
      <c r="O32" s="53"/>
    </row>
    <row r="33" s="48" customFormat="1" spans="1:15">
      <c r="A33" s="52">
        <v>32</v>
      </c>
      <c r="B33" s="59">
        <v>114685</v>
      </c>
      <c r="C33" s="59" t="s">
        <v>69</v>
      </c>
      <c r="D33" s="59" t="s">
        <v>5</v>
      </c>
      <c r="E33" s="53">
        <v>7000</v>
      </c>
      <c r="F33" s="58"/>
      <c r="G33" s="54"/>
      <c r="H33" s="53">
        <v>2798.31</v>
      </c>
      <c r="I33" s="63">
        <f t="shared" si="0"/>
        <v>0.399758571428571</v>
      </c>
      <c r="J33" s="53">
        <f t="shared" si="1"/>
        <v>-4201.69</v>
      </c>
      <c r="K33" s="63">
        <f t="shared" si="2"/>
        <v>-0.600241428571429</v>
      </c>
      <c r="L33" s="57">
        <f t="shared" si="10"/>
        <v>5</v>
      </c>
      <c r="M33" s="57">
        <f t="shared" si="11"/>
        <v>5</v>
      </c>
      <c r="N33" s="57"/>
      <c r="O33" s="53"/>
    </row>
    <row r="34" s="48" customFormat="1" spans="1:15">
      <c r="A34" s="52">
        <v>33</v>
      </c>
      <c r="B34" s="59">
        <v>357</v>
      </c>
      <c r="C34" s="59" t="s">
        <v>70</v>
      </c>
      <c r="D34" s="59" t="s">
        <v>11</v>
      </c>
      <c r="E34" s="53">
        <v>7000</v>
      </c>
      <c r="F34" s="58"/>
      <c r="G34" s="54"/>
      <c r="H34" s="53">
        <v>2339.78</v>
      </c>
      <c r="I34" s="63">
        <f t="shared" si="0"/>
        <v>0.334254285714286</v>
      </c>
      <c r="J34" s="53">
        <f t="shared" si="1"/>
        <v>-4660.22</v>
      </c>
      <c r="K34" s="63">
        <f t="shared" si="2"/>
        <v>-0.665745714285714</v>
      </c>
      <c r="L34" s="57">
        <f t="shared" si="10"/>
        <v>6</v>
      </c>
      <c r="M34" s="57">
        <f t="shared" si="11"/>
        <v>6</v>
      </c>
      <c r="N34" s="57"/>
      <c r="O34" s="53"/>
    </row>
    <row r="35" s="48" customFormat="1" spans="1:15">
      <c r="A35" s="52">
        <v>34</v>
      </c>
      <c r="B35" s="59">
        <v>742</v>
      </c>
      <c r="C35" s="59" t="s">
        <v>71</v>
      </c>
      <c r="D35" s="59" t="s">
        <v>9</v>
      </c>
      <c r="E35" s="53">
        <v>7000</v>
      </c>
      <c r="F35" s="58"/>
      <c r="G35" s="54"/>
      <c r="H35" s="53">
        <v>1375.99</v>
      </c>
      <c r="I35" s="63">
        <f t="shared" ref="I35:I66" si="12">H35/E35</f>
        <v>0.19657</v>
      </c>
      <c r="J35" s="53">
        <f t="shared" ref="J35:J66" si="13">H35-E35</f>
        <v>-5624.01</v>
      </c>
      <c r="K35" s="63">
        <f t="shared" ref="K35:K66" si="14">J35/E35</f>
        <v>-0.80343</v>
      </c>
      <c r="L35" s="57">
        <f t="shared" si="10"/>
        <v>8</v>
      </c>
      <c r="M35" s="57">
        <f t="shared" si="11"/>
        <v>8</v>
      </c>
      <c r="N35" s="57"/>
      <c r="O35" s="53"/>
    </row>
    <row r="36" s="48" customFormat="1" spans="1:15">
      <c r="A36" s="52">
        <v>35</v>
      </c>
      <c r="B36" s="59">
        <v>117491</v>
      </c>
      <c r="C36" s="59" t="s">
        <v>72</v>
      </c>
      <c r="D36" s="59" t="s">
        <v>11</v>
      </c>
      <c r="E36" s="53">
        <v>7000</v>
      </c>
      <c r="F36" s="58" t="s">
        <v>73</v>
      </c>
      <c r="G36" s="54">
        <v>1900</v>
      </c>
      <c r="H36" s="53">
        <v>2994.83</v>
      </c>
      <c r="I36" s="63">
        <f t="shared" si="12"/>
        <v>0.427832857142857</v>
      </c>
      <c r="J36" s="53">
        <f t="shared" si="13"/>
        <v>-4005.17</v>
      </c>
      <c r="K36" s="63">
        <f t="shared" si="14"/>
        <v>-0.572167142857143</v>
      </c>
      <c r="L36" s="57">
        <f>RANK(J36,J$36:J$43)</f>
        <v>3</v>
      </c>
      <c r="M36" s="57">
        <f>RANK(K36,K$36:K$43)</f>
        <v>3</v>
      </c>
      <c r="N36" s="57"/>
      <c r="O36" s="53"/>
    </row>
    <row r="37" s="48" customFormat="1" spans="1:22">
      <c r="A37" s="52">
        <v>36</v>
      </c>
      <c r="B37" s="59">
        <v>747</v>
      </c>
      <c r="C37" s="59" t="s">
        <v>74</v>
      </c>
      <c r="D37" s="59" t="s">
        <v>5</v>
      </c>
      <c r="E37" s="53">
        <v>7000</v>
      </c>
      <c r="F37" s="58"/>
      <c r="G37" s="54"/>
      <c r="H37" s="53">
        <v>2238.32</v>
      </c>
      <c r="I37" s="63">
        <f t="shared" si="12"/>
        <v>0.31976</v>
      </c>
      <c r="J37" s="53">
        <f t="shared" si="13"/>
        <v>-4761.68</v>
      </c>
      <c r="K37" s="63">
        <f t="shared" si="14"/>
        <v>-0.68024</v>
      </c>
      <c r="L37" s="57">
        <f t="shared" ref="L37:L43" si="15">RANK(J37,J$36:J$43)</f>
        <v>6</v>
      </c>
      <c r="M37" s="57">
        <f t="shared" ref="M37:M43" si="16">RANK(K37,K$36:K$43)</f>
        <v>6</v>
      </c>
      <c r="N37" s="57"/>
      <c r="O37" s="53"/>
      <c r="Q37" s="49"/>
      <c r="R37" s="49"/>
      <c r="S37" s="49"/>
      <c r="T37" s="49"/>
      <c r="U37" s="49"/>
      <c r="V37" s="49"/>
    </row>
    <row r="38" s="48" customFormat="1" spans="1:15">
      <c r="A38" s="52">
        <v>37</v>
      </c>
      <c r="B38" s="59">
        <v>108656</v>
      </c>
      <c r="C38" s="59" t="s">
        <v>75</v>
      </c>
      <c r="D38" s="59" t="s">
        <v>12</v>
      </c>
      <c r="E38" s="53">
        <v>7000</v>
      </c>
      <c r="F38" s="58"/>
      <c r="G38" s="54"/>
      <c r="H38" s="53">
        <v>1532.62</v>
      </c>
      <c r="I38" s="63">
        <f t="shared" si="12"/>
        <v>0.218945714285714</v>
      </c>
      <c r="J38" s="53">
        <f t="shared" si="13"/>
        <v>-5467.38</v>
      </c>
      <c r="K38" s="63">
        <f t="shared" si="14"/>
        <v>-0.781054285714286</v>
      </c>
      <c r="L38" s="57">
        <f t="shared" si="15"/>
        <v>8</v>
      </c>
      <c r="M38" s="57">
        <f t="shared" si="16"/>
        <v>8</v>
      </c>
      <c r="N38" s="57"/>
      <c r="O38" s="53"/>
    </row>
    <row r="39" s="48" customFormat="1" spans="1:15">
      <c r="A39" s="52">
        <v>38</v>
      </c>
      <c r="B39" s="59">
        <v>114844</v>
      </c>
      <c r="C39" s="59" t="s">
        <v>76</v>
      </c>
      <c r="D39" s="59" t="s">
        <v>5</v>
      </c>
      <c r="E39" s="53">
        <v>7000</v>
      </c>
      <c r="F39" s="58"/>
      <c r="G39" s="54"/>
      <c r="H39" s="53">
        <v>2400.51</v>
      </c>
      <c r="I39" s="63">
        <f t="shared" si="12"/>
        <v>0.34293</v>
      </c>
      <c r="J39" s="53">
        <f t="shared" si="13"/>
        <v>-4599.49</v>
      </c>
      <c r="K39" s="63">
        <f t="shared" si="14"/>
        <v>-0.65707</v>
      </c>
      <c r="L39" s="57">
        <f t="shared" si="15"/>
        <v>5</v>
      </c>
      <c r="M39" s="57">
        <f t="shared" si="16"/>
        <v>4</v>
      </c>
      <c r="N39" s="57"/>
      <c r="O39" s="53"/>
    </row>
    <row r="40" s="48" customFormat="1" spans="1:15">
      <c r="A40" s="52">
        <v>39</v>
      </c>
      <c r="B40" s="59">
        <v>106399</v>
      </c>
      <c r="C40" s="59" t="s">
        <v>77</v>
      </c>
      <c r="D40" s="59" t="s">
        <v>10</v>
      </c>
      <c r="E40" s="53">
        <v>7000</v>
      </c>
      <c r="F40" s="58"/>
      <c r="G40" s="54"/>
      <c r="H40" s="53">
        <v>1959.05</v>
      </c>
      <c r="I40" s="63">
        <f t="shared" si="12"/>
        <v>0.279864285714286</v>
      </c>
      <c r="J40" s="53">
        <f t="shared" si="13"/>
        <v>-5040.95</v>
      </c>
      <c r="K40" s="63">
        <f t="shared" si="14"/>
        <v>-0.720135714285714</v>
      </c>
      <c r="L40" s="57">
        <f t="shared" si="15"/>
        <v>7</v>
      </c>
      <c r="M40" s="57">
        <f t="shared" si="16"/>
        <v>7</v>
      </c>
      <c r="N40" s="57"/>
      <c r="O40" s="53"/>
    </row>
    <row r="41" s="48" customFormat="1" spans="1:15">
      <c r="A41" s="52">
        <v>40</v>
      </c>
      <c r="B41" s="59">
        <v>379</v>
      </c>
      <c r="C41" s="59" t="s">
        <v>78</v>
      </c>
      <c r="D41" s="59" t="s">
        <v>11</v>
      </c>
      <c r="E41" s="53">
        <v>6500</v>
      </c>
      <c r="F41" s="58"/>
      <c r="G41" s="54"/>
      <c r="H41" s="53">
        <v>6182.37</v>
      </c>
      <c r="I41" s="63">
        <f t="shared" si="12"/>
        <v>0.951133846153846</v>
      </c>
      <c r="J41" s="53">
        <f t="shared" si="13"/>
        <v>-317.63</v>
      </c>
      <c r="K41" s="63">
        <f t="shared" si="14"/>
        <v>-0.0488661538461539</v>
      </c>
      <c r="L41" s="57">
        <f t="shared" si="15"/>
        <v>1</v>
      </c>
      <c r="M41" s="57">
        <f t="shared" si="16"/>
        <v>1</v>
      </c>
      <c r="N41" s="57"/>
      <c r="O41" s="53"/>
    </row>
    <row r="42" s="48" customFormat="1" spans="1:15">
      <c r="A42" s="52">
        <v>41</v>
      </c>
      <c r="B42" s="59">
        <v>709</v>
      </c>
      <c r="C42" s="59" t="s">
        <v>79</v>
      </c>
      <c r="D42" s="59" t="s">
        <v>3</v>
      </c>
      <c r="E42" s="53">
        <v>6500</v>
      </c>
      <c r="F42" s="58"/>
      <c r="G42" s="54"/>
      <c r="H42" s="53">
        <v>2180.5</v>
      </c>
      <c r="I42" s="63">
        <f t="shared" si="12"/>
        <v>0.335461538461538</v>
      </c>
      <c r="J42" s="53">
        <f t="shared" si="13"/>
        <v>-4319.5</v>
      </c>
      <c r="K42" s="63">
        <f t="shared" si="14"/>
        <v>-0.664538461538462</v>
      </c>
      <c r="L42" s="57">
        <f t="shared" si="15"/>
        <v>4</v>
      </c>
      <c r="M42" s="57">
        <f t="shared" si="16"/>
        <v>5</v>
      </c>
      <c r="N42" s="57"/>
      <c r="O42" s="53"/>
    </row>
    <row r="43" s="48" customFormat="1" spans="1:22">
      <c r="A43" s="52">
        <v>42</v>
      </c>
      <c r="B43" s="59">
        <v>387</v>
      </c>
      <c r="C43" s="59" t="s">
        <v>80</v>
      </c>
      <c r="D43" s="59" t="s">
        <v>7</v>
      </c>
      <c r="E43" s="53">
        <v>6500</v>
      </c>
      <c r="F43" s="58"/>
      <c r="G43" s="54"/>
      <c r="H43" s="53">
        <v>4409.42</v>
      </c>
      <c r="I43" s="63">
        <f t="shared" si="12"/>
        <v>0.678372307692308</v>
      </c>
      <c r="J43" s="53">
        <f t="shared" si="13"/>
        <v>-2090.58</v>
      </c>
      <c r="K43" s="63">
        <f t="shared" si="14"/>
        <v>-0.321627692307692</v>
      </c>
      <c r="L43" s="57">
        <f t="shared" si="15"/>
        <v>2</v>
      </c>
      <c r="M43" s="57">
        <f t="shared" si="16"/>
        <v>2</v>
      </c>
      <c r="N43" s="57"/>
      <c r="O43" s="53"/>
      <c r="Q43" s="49"/>
      <c r="R43" s="49"/>
      <c r="S43" s="49"/>
      <c r="T43" s="49"/>
      <c r="U43" s="49"/>
      <c r="V43" s="49"/>
    </row>
    <row r="44" s="48" customFormat="1" spans="1:15">
      <c r="A44" s="52">
        <v>43</v>
      </c>
      <c r="B44" s="59">
        <v>572</v>
      </c>
      <c r="C44" s="59" t="s">
        <v>81</v>
      </c>
      <c r="D44" s="59" t="s">
        <v>5</v>
      </c>
      <c r="E44" s="53">
        <v>6000</v>
      </c>
      <c r="F44" s="58" t="s">
        <v>82</v>
      </c>
      <c r="G44" s="54">
        <v>1600</v>
      </c>
      <c r="H44" s="53">
        <v>3129.38</v>
      </c>
      <c r="I44" s="63">
        <f t="shared" si="12"/>
        <v>0.521563333333333</v>
      </c>
      <c r="J44" s="53">
        <f t="shared" si="13"/>
        <v>-2870.62</v>
      </c>
      <c r="K44" s="63">
        <f t="shared" si="14"/>
        <v>-0.478436666666667</v>
      </c>
      <c r="L44" s="57">
        <f>RANK(J44,J$44:J$51)</f>
        <v>6</v>
      </c>
      <c r="M44" s="57">
        <f>RANK(K44,K$44:K$51)</f>
        <v>6</v>
      </c>
      <c r="N44" s="57"/>
      <c r="O44" s="53"/>
    </row>
    <row r="45" s="48" customFormat="1" spans="1:22">
      <c r="A45" s="52">
        <v>44</v>
      </c>
      <c r="B45" s="59">
        <v>101453</v>
      </c>
      <c r="C45" s="59" t="s">
        <v>83</v>
      </c>
      <c r="D45" s="59" t="s">
        <v>10</v>
      </c>
      <c r="E45" s="53">
        <v>6000</v>
      </c>
      <c r="F45" s="58"/>
      <c r="G45" s="54"/>
      <c r="H45" s="53">
        <v>5095.99</v>
      </c>
      <c r="I45" s="63">
        <f t="shared" si="12"/>
        <v>0.849331666666667</v>
      </c>
      <c r="J45" s="53">
        <f t="shared" si="13"/>
        <v>-904.01</v>
      </c>
      <c r="K45" s="63">
        <f t="shared" si="14"/>
        <v>-0.150668333333333</v>
      </c>
      <c r="L45" s="57">
        <f t="shared" ref="L45:L51" si="17">RANK(J45,J$44:J$51)</f>
        <v>4</v>
      </c>
      <c r="M45" s="57">
        <f t="shared" ref="M45:M51" si="18">RANK(K45,K$44:K$51)</f>
        <v>4</v>
      </c>
      <c r="N45" s="57"/>
      <c r="O45" s="53"/>
      <c r="Q45" s="49"/>
      <c r="R45" s="49"/>
      <c r="S45" s="49"/>
      <c r="T45" s="49"/>
      <c r="U45" s="49"/>
      <c r="V45" s="49"/>
    </row>
    <row r="46" s="48" customFormat="1" spans="1:15">
      <c r="A46" s="52">
        <v>45</v>
      </c>
      <c r="B46" s="59">
        <v>377</v>
      </c>
      <c r="C46" s="59" t="s">
        <v>84</v>
      </c>
      <c r="D46" s="59" t="s">
        <v>7</v>
      </c>
      <c r="E46" s="53">
        <v>6000</v>
      </c>
      <c r="F46" s="58"/>
      <c r="G46" s="54"/>
      <c r="H46" s="60">
        <v>6003</v>
      </c>
      <c r="I46" s="64">
        <f t="shared" si="12"/>
        <v>1.0005</v>
      </c>
      <c r="J46" s="53">
        <f t="shared" si="13"/>
        <v>3</v>
      </c>
      <c r="K46" s="63">
        <f t="shared" si="14"/>
        <v>0.0005</v>
      </c>
      <c r="L46" s="57">
        <f t="shared" si="17"/>
        <v>2</v>
      </c>
      <c r="M46" s="57">
        <f t="shared" si="18"/>
        <v>2</v>
      </c>
      <c r="N46" s="57"/>
      <c r="O46" s="60">
        <v>450</v>
      </c>
    </row>
    <row r="47" s="48" customFormat="1" spans="1:15">
      <c r="A47" s="52">
        <v>46</v>
      </c>
      <c r="B47" s="59">
        <v>117184</v>
      </c>
      <c r="C47" s="59" t="s">
        <v>85</v>
      </c>
      <c r="D47" s="59" t="s">
        <v>5</v>
      </c>
      <c r="E47" s="53">
        <v>6000</v>
      </c>
      <c r="F47" s="58"/>
      <c r="G47" s="54"/>
      <c r="H47" s="53">
        <v>3856.18</v>
      </c>
      <c r="I47" s="63">
        <f t="shared" si="12"/>
        <v>0.642696666666667</v>
      </c>
      <c r="J47" s="53">
        <f t="shared" si="13"/>
        <v>-2143.82</v>
      </c>
      <c r="K47" s="63">
        <f t="shared" si="14"/>
        <v>-0.357303333333333</v>
      </c>
      <c r="L47" s="57">
        <f t="shared" si="17"/>
        <v>5</v>
      </c>
      <c r="M47" s="57">
        <f t="shared" si="18"/>
        <v>5</v>
      </c>
      <c r="N47" s="57"/>
      <c r="O47" s="53"/>
    </row>
    <row r="48" s="49" customFormat="1" spans="1:22">
      <c r="A48" s="55">
        <v>47</v>
      </c>
      <c r="B48" s="56">
        <v>598</v>
      </c>
      <c r="C48" s="56" t="s">
        <v>86</v>
      </c>
      <c r="D48" s="56" t="s">
        <v>5</v>
      </c>
      <c r="E48" s="57">
        <v>5800</v>
      </c>
      <c r="F48" s="58"/>
      <c r="G48" s="54"/>
      <c r="H48" s="57">
        <v>6556.64</v>
      </c>
      <c r="I48" s="62">
        <f t="shared" si="12"/>
        <v>1.13045517241379</v>
      </c>
      <c r="J48" s="57">
        <f t="shared" si="13"/>
        <v>756.64</v>
      </c>
      <c r="K48" s="62">
        <f t="shared" si="14"/>
        <v>0.130455172413793</v>
      </c>
      <c r="L48" s="57">
        <f t="shared" si="17"/>
        <v>1</v>
      </c>
      <c r="M48" s="57">
        <f t="shared" si="18"/>
        <v>1</v>
      </c>
      <c r="N48" s="57">
        <f>(L48+M48)/2</f>
        <v>1</v>
      </c>
      <c r="O48" s="57">
        <v>600</v>
      </c>
      <c r="Q48" s="48"/>
      <c r="R48" s="48"/>
      <c r="S48" s="48"/>
      <c r="T48" s="48"/>
      <c r="U48" s="48"/>
      <c r="V48" s="48"/>
    </row>
    <row r="49" s="48" customFormat="1" spans="1:15">
      <c r="A49" s="52">
        <v>48</v>
      </c>
      <c r="B49" s="59">
        <v>744</v>
      </c>
      <c r="C49" s="59" t="s">
        <v>87</v>
      </c>
      <c r="D49" s="59" t="s">
        <v>5</v>
      </c>
      <c r="E49" s="53">
        <v>5800</v>
      </c>
      <c r="F49" s="58"/>
      <c r="G49" s="54"/>
      <c r="H49" s="53">
        <v>2201.48</v>
      </c>
      <c r="I49" s="63">
        <f t="shared" si="12"/>
        <v>0.379565517241379</v>
      </c>
      <c r="J49" s="53">
        <f t="shared" si="13"/>
        <v>-3598.52</v>
      </c>
      <c r="K49" s="63">
        <f t="shared" si="14"/>
        <v>-0.620434482758621</v>
      </c>
      <c r="L49" s="57">
        <f t="shared" si="17"/>
        <v>8</v>
      </c>
      <c r="M49" s="57">
        <f t="shared" si="18"/>
        <v>8</v>
      </c>
      <c r="N49" s="57"/>
      <c r="O49" s="53"/>
    </row>
    <row r="50" s="48" customFormat="1" spans="1:22">
      <c r="A50" s="52">
        <v>49</v>
      </c>
      <c r="B50" s="59">
        <v>102934</v>
      </c>
      <c r="C50" s="59" t="s">
        <v>88</v>
      </c>
      <c r="D50" s="59" t="s">
        <v>11</v>
      </c>
      <c r="E50" s="53">
        <v>5800</v>
      </c>
      <c r="F50" s="58"/>
      <c r="G50" s="54"/>
      <c r="H50" s="53">
        <v>2718.93</v>
      </c>
      <c r="I50" s="63">
        <f t="shared" si="12"/>
        <v>0.468781034482759</v>
      </c>
      <c r="J50" s="53">
        <f t="shared" si="13"/>
        <v>-3081.07</v>
      </c>
      <c r="K50" s="63">
        <f t="shared" si="14"/>
        <v>-0.531218965517241</v>
      </c>
      <c r="L50" s="57">
        <f t="shared" si="17"/>
        <v>7</v>
      </c>
      <c r="M50" s="57">
        <f t="shared" si="18"/>
        <v>7</v>
      </c>
      <c r="N50" s="57"/>
      <c r="O50" s="53"/>
      <c r="Q50" s="49"/>
      <c r="R50" s="49"/>
      <c r="S50" s="49"/>
      <c r="T50" s="49"/>
      <c r="U50" s="49"/>
      <c r="V50" s="49"/>
    </row>
    <row r="51" s="48" customFormat="1" spans="1:15">
      <c r="A51" s="52">
        <v>50</v>
      </c>
      <c r="B51" s="59">
        <v>594</v>
      </c>
      <c r="C51" s="59" t="s">
        <v>89</v>
      </c>
      <c r="D51" s="59" t="s">
        <v>4</v>
      </c>
      <c r="E51" s="53">
        <v>5800</v>
      </c>
      <c r="F51" s="58"/>
      <c r="G51" s="54"/>
      <c r="H51" s="53">
        <v>5308.91</v>
      </c>
      <c r="I51" s="63">
        <f t="shared" si="12"/>
        <v>0.915329310344828</v>
      </c>
      <c r="J51" s="53">
        <f t="shared" si="13"/>
        <v>-491.09</v>
      </c>
      <c r="K51" s="63">
        <f t="shared" si="14"/>
        <v>-0.0846706896551724</v>
      </c>
      <c r="L51" s="57">
        <f t="shared" si="17"/>
        <v>3</v>
      </c>
      <c r="M51" s="57">
        <f t="shared" si="18"/>
        <v>3</v>
      </c>
      <c r="N51" s="57"/>
      <c r="O51" s="53"/>
    </row>
    <row r="52" s="48" customFormat="1" spans="1:15">
      <c r="A52" s="52">
        <v>55</v>
      </c>
      <c r="B52" s="59">
        <v>329</v>
      </c>
      <c r="C52" s="59" t="s">
        <v>90</v>
      </c>
      <c r="D52" s="59" t="s">
        <v>10</v>
      </c>
      <c r="E52" s="53">
        <v>5500</v>
      </c>
      <c r="F52" s="58" t="s">
        <v>91</v>
      </c>
      <c r="G52" s="54">
        <v>1600</v>
      </c>
      <c r="H52" s="53">
        <v>2314.63</v>
      </c>
      <c r="I52" s="63">
        <f t="shared" si="12"/>
        <v>0.420841818181818</v>
      </c>
      <c r="J52" s="53">
        <f t="shared" si="13"/>
        <v>-3185.37</v>
      </c>
      <c r="K52" s="63">
        <f t="shared" si="14"/>
        <v>-0.579158181818182</v>
      </c>
      <c r="L52" s="57">
        <f>RANK(J52,J$52:J$59)</f>
        <v>8</v>
      </c>
      <c r="M52" s="57">
        <f>RANK(K52,K$52:K$59)</f>
        <v>8</v>
      </c>
      <c r="N52" s="57"/>
      <c r="O52" s="53"/>
    </row>
    <row r="53" s="48" customFormat="1" spans="1:15">
      <c r="A53" s="52">
        <v>56</v>
      </c>
      <c r="B53" s="59">
        <v>114622</v>
      </c>
      <c r="C53" s="59" t="s">
        <v>92</v>
      </c>
      <c r="D53" s="59" t="s">
        <v>3</v>
      </c>
      <c r="E53" s="53">
        <v>5500</v>
      </c>
      <c r="F53" s="58"/>
      <c r="G53" s="54"/>
      <c r="H53" s="60">
        <v>5507</v>
      </c>
      <c r="I53" s="64">
        <f t="shared" si="12"/>
        <v>1.00127272727273</v>
      </c>
      <c r="J53" s="53">
        <f t="shared" si="13"/>
        <v>7</v>
      </c>
      <c r="K53" s="63">
        <f t="shared" si="14"/>
        <v>0.00127272727272727</v>
      </c>
      <c r="L53" s="57">
        <f t="shared" ref="L53:L59" si="19">RANK(J53,J$52:J$59)</f>
        <v>3</v>
      </c>
      <c r="M53" s="57">
        <f t="shared" ref="M53:M59" si="20">RANK(K53,K$52:K$59)</f>
        <v>3</v>
      </c>
      <c r="N53" s="57"/>
      <c r="O53" s="60">
        <v>300</v>
      </c>
    </row>
    <row r="54" s="49" customFormat="1" spans="1:22">
      <c r="A54" s="55">
        <v>57</v>
      </c>
      <c r="B54" s="56">
        <v>103199</v>
      </c>
      <c r="C54" s="56" t="s">
        <v>93</v>
      </c>
      <c r="D54" s="56" t="s">
        <v>3</v>
      </c>
      <c r="E54" s="57">
        <v>5500</v>
      </c>
      <c r="F54" s="58"/>
      <c r="G54" s="54"/>
      <c r="H54" s="57">
        <v>5761.27</v>
      </c>
      <c r="I54" s="62">
        <f t="shared" si="12"/>
        <v>1.04750363636364</v>
      </c>
      <c r="J54" s="57">
        <f t="shared" si="13"/>
        <v>261.27</v>
      </c>
      <c r="K54" s="62">
        <f t="shared" si="14"/>
        <v>0.0475036363636364</v>
      </c>
      <c r="L54" s="57">
        <f t="shared" si="19"/>
        <v>2</v>
      </c>
      <c r="M54" s="57">
        <f t="shared" si="20"/>
        <v>2</v>
      </c>
      <c r="N54" s="57">
        <f>(L54+M54)/2</f>
        <v>2</v>
      </c>
      <c r="O54" s="57">
        <v>450</v>
      </c>
      <c r="Q54" s="48"/>
      <c r="R54" s="48"/>
      <c r="S54" s="48"/>
      <c r="T54" s="48"/>
      <c r="U54" s="48"/>
      <c r="V54" s="48"/>
    </row>
    <row r="55" s="48" customFormat="1" spans="1:15">
      <c r="A55" s="52">
        <v>58</v>
      </c>
      <c r="B55" s="59">
        <v>746</v>
      </c>
      <c r="C55" s="59" t="s">
        <v>94</v>
      </c>
      <c r="D55" s="59" t="s">
        <v>4</v>
      </c>
      <c r="E55" s="53">
        <v>5500</v>
      </c>
      <c r="F55" s="58"/>
      <c r="G55" s="54"/>
      <c r="H55" s="53">
        <v>2607.26</v>
      </c>
      <c r="I55" s="63">
        <f t="shared" si="12"/>
        <v>0.474047272727273</v>
      </c>
      <c r="J55" s="53">
        <f t="shared" si="13"/>
        <v>-2892.74</v>
      </c>
      <c r="K55" s="63">
        <f t="shared" si="14"/>
        <v>-0.525952727272727</v>
      </c>
      <c r="L55" s="57">
        <f t="shared" si="19"/>
        <v>7</v>
      </c>
      <c r="M55" s="57">
        <f t="shared" si="20"/>
        <v>7</v>
      </c>
      <c r="N55" s="57"/>
      <c r="O55" s="53"/>
    </row>
    <row r="56" s="49" customFormat="1" spans="1:22">
      <c r="A56" s="55">
        <v>59</v>
      </c>
      <c r="B56" s="56">
        <v>587</v>
      </c>
      <c r="C56" s="56" t="s">
        <v>95</v>
      </c>
      <c r="D56" s="56" t="s">
        <v>8</v>
      </c>
      <c r="E56" s="57">
        <v>5500</v>
      </c>
      <c r="F56" s="58"/>
      <c r="G56" s="54"/>
      <c r="H56" s="57">
        <v>6947.03</v>
      </c>
      <c r="I56" s="62">
        <f t="shared" si="12"/>
        <v>1.26309636363636</v>
      </c>
      <c r="J56" s="57">
        <f t="shared" si="13"/>
        <v>1447.03</v>
      </c>
      <c r="K56" s="62">
        <f t="shared" si="14"/>
        <v>0.263096363636364</v>
      </c>
      <c r="L56" s="57">
        <f t="shared" si="19"/>
        <v>1</v>
      </c>
      <c r="M56" s="57">
        <f t="shared" si="20"/>
        <v>1</v>
      </c>
      <c r="N56" s="57">
        <f>(L56+M56)/2</f>
        <v>1</v>
      </c>
      <c r="O56" s="57">
        <v>600</v>
      </c>
      <c r="Q56" s="48"/>
      <c r="R56" s="48"/>
      <c r="S56" s="48"/>
      <c r="T56" s="48"/>
      <c r="U56" s="48"/>
      <c r="V56" s="48"/>
    </row>
    <row r="57" s="48" customFormat="1" spans="1:15">
      <c r="A57" s="52">
        <v>60</v>
      </c>
      <c r="B57" s="59">
        <v>726</v>
      </c>
      <c r="C57" s="59" t="s">
        <v>96</v>
      </c>
      <c r="D57" s="59" t="s">
        <v>11</v>
      </c>
      <c r="E57" s="53">
        <v>5500</v>
      </c>
      <c r="F57" s="58"/>
      <c r="G57" s="54"/>
      <c r="H57" s="53">
        <v>4577.15</v>
      </c>
      <c r="I57" s="63">
        <f t="shared" si="12"/>
        <v>0.832209090909091</v>
      </c>
      <c r="J57" s="53">
        <f t="shared" si="13"/>
        <v>-922.85</v>
      </c>
      <c r="K57" s="63">
        <f t="shared" si="14"/>
        <v>-0.167790909090909</v>
      </c>
      <c r="L57" s="57">
        <f t="shared" si="19"/>
        <v>4</v>
      </c>
      <c r="M57" s="57">
        <f t="shared" si="20"/>
        <v>4</v>
      </c>
      <c r="N57" s="57"/>
      <c r="O57" s="53"/>
    </row>
    <row r="58" s="48" customFormat="1" spans="1:15">
      <c r="A58" s="52">
        <v>61</v>
      </c>
      <c r="B58" s="59">
        <v>515</v>
      </c>
      <c r="C58" s="59" t="s">
        <v>97</v>
      </c>
      <c r="D58" s="59" t="s">
        <v>5</v>
      </c>
      <c r="E58" s="53">
        <v>5500</v>
      </c>
      <c r="F58" s="58"/>
      <c r="G58" s="54"/>
      <c r="H58" s="53">
        <v>2996.9</v>
      </c>
      <c r="I58" s="63">
        <f t="shared" si="12"/>
        <v>0.544890909090909</v>
      </c>
      <c r="J58" s="53">
        <f t="shared" si="13"/>
        <v>-2503.1</v>
      </c>
      <c r="K58" s="63">
        <f t="shared" si="14"/>
        <v>-0.455109090909091</v>
      </c>
      <c r="L58" s="57">
        <f t="shared" si="19"/>
        <v>5</v>
      </c>
      <c r="M58" s="57">
        <f t="shared" si="20"/>
        <v>5</v>
      </c>
      <c r="N58" s="57"/>
      <c r="O58" s="53"/>
    </row>
    <row r="59" s="48" customFormat="1" spans="1:15">
      <c r="A59" s="52">
        <v>62</v>
      </c>
      <c r="B59" s="59">
        <v>399</v>
      </c>
      <c r="C59" s="59" t="s">
        <v>98</v>
      </c>
      <c r="D59" s="59" t="s">
        <v>11</v>
      </c>
      <c r="E59" s="53">
        <v>5500</v>
      </c>
      <c r="F59" s="58"/>
      <c r="G59" s="54"/>
      <c r="H59" s="53">
        <v>2716.31</v>
      </c>
      <c r="I59" s="63">
        <f t="shared" si="12"/>
        <v>0.493874545454545</v>
      </c>
      <c r="J59" s="53">
        <f t="shared" si="13"/>
        <v>-2783.69</v>
      </c>
      <c r="K59" s="63">
        <f t="shared" si="14"/>
        <v>-0.506125454545455</v>
      </c>
      <c r="L59" s="57">
        <f t="shared" si="19"/>
        <v>6</v>
      </c>
      <c r="M59" s="57">
        <f t="shared" si="20"/>
        <v>6</v>
      </c>
      <c r="N59" s="57"/>
      <c r="O59" s="53"/>
    </row>
    <row r="60" s="48" customFormat="1" spans="1:15">
      <c r="A60" s="52">
        <v>63</v>
      </c>
      <c r="B60" s="59">
        <v>105751</v>
      </c>
      <c r="C60" s="59" t="s">
        <v>99</v>
      </c>
      <c r="D60" s="59" t="s">
        <v>7</v>
      </c>
      <c r="E60" s="53">
        <v>4800</v>
      </c>
      <c r="F60" s="58" t="s">
        <v>100</v>
      </c>
      <c r="G60" s="54">
        <v>1400</v>
      </c>
      <c r="H60" s="53">
        <v>3215.29</v>
      </c>
      <c r="I60" s="63">
        <f t="shared" si="12"/>
        <v>0.669852083333333</v>
      </c>
      <c r="J60" s="53">
        <f t="shared" si="13"/>
        <v>-1584.71</v>
      </c>
      <c r="K60" s="63">
        <f t="shared" si="14"/>
        <v>-0.330147916666667</v>
      </c>
      <c r="L60" s="57">
        <f>RANK(J60,J$60:J$67)</f>
        <v>3</v>
      </c>
      <c r="M60" s="57">
        <f>RANK(K60,K$60:K$67)</f>
        <v>3</v>
      </c>
      <c r="N60" s="57"/>
      <c r="O60" s="53"/>
    </row>
    <row r="61" s="49" customFormat="1" spans="1:22">
      <c r="A61" s="55">
        <v>64</v>
      </c>
      <c r="B61" s="56">
        <v>118074</v>
      </c>
      <c r="C61" s="56" t="s">
        <v>101</v>
      </c>
      <c r="D61" s="56" t="s">
        <v>7</v>
      </c>
      <c r="E61" s="57">
        <v>4800</v>
      </c>
      <c r="F61" s="58"/>
      <c r="G61" s="54"/>
      <c r="H61" s="57">
        <v>4935.23</v>
      </c>
      <c r="I61" s="62">
        <f t="shared" si="12"/>
        <v>1.02817291666667</v>
      </c>
      <c r="J61" s="57">
        <f t="shared" si="13"/>
        <v>135.23</v>
      </c>
      <c r="K61" s="62">
        <f t="shared" si="14"/>
        <v>0.0281729166666666</v>
      </c>
      <c r="L61" s="57">
        <f t="shared" ref="L61:L68" si="21">RANK(J61,J$60:J$67)</f>
        <v>1</v>
      </c>
      <c r="M61" s="57">
        <f t="shared" ref="M61:M68" si="22">RANK(K61,K$60:K$67)</f>
        <v>1</v>
      </c>
      <c r="N61" s="57">
        <f>(L61+M61)/2</f>
        <v>1</v>
      </c>
      <c r="O61" s="57">
        <v>500</v>
      </c>
      <c r="Q61" s="48"/>
      <c r="R61" s="48"/>
      <c r="S61" s="48"/>
      <c r="T61" s="48"/>
      <c r="U61" s="48"/>
      <c r="V61" s="48"/>
    </row>
    <row r="62" s="48" customFormat="1" spans="1:15">
      <c r="A62" s="52">
        <v>65</v>
      </c>
      <c r="B62" s="59">
        <v>105910</v>
      </c>
      <c r="C62" s="59" t="s">
        <v>102</v>
      </c>
      <c r="D62" s="59" t="s">
        <v>11</v>
      </c>
      <c r="E62" s="53">
        <v>4800</v>
      </c>
      <c r="F62" s="58"/>
      <c r="G62" s="54"/>
      <c r="H62" s="53">
        <v>3080.3</v>
      </c>
      <c r="I62" s="63">
        <f t="shared" si="12"/>
        <v>0.641729166666667</v>
      </c>
      <c r="J62" s="53">
        <f t="shared" si="13"/>
        <v>-1719.7</v>
      </c>
      <c r="K62" s="63">
        <f t="shared" si="14"/>
        <v>-0.358270833333333</v>
      </c>
      <c r="L62" s="57">
        <f t="shared" si="21"/>
        <v>4</v>
      </c>
      <c r="M62" s="57">
        <f t="shared" si="22"/>
        <v>4</v>
      </c>
      <c r="N62" s="57"/>
      <c r="O62" s="53"/>
    </row>
    <row r="63" s="48" customFormat="1" spans="1:15">
      <c r="A63" s="52">
        <v>66</v>
      </c>
      <c r="B63" s="59">
        <v>717</v>
      </c>
      <c r="C63" s="59" t="s">
        <v>103</v>
      </c>
      <c r="D63" s="59" t="s">
        <v>4</v>
      </c>
      <c r="E63" s="53">
        <v>4800</v>
      </c>
      <c r="F63" s="58"/>
      <c r="G63" s="54"/>
      <c r="H63" s="53">
        <v>3929.43</v>
      </c>
      <c r="I63" s="63">
        <f t="shared" si="12"/>
        <v>0.81863125</v>
      </c>
      <c r="J63" s="53">
        <f t="shared" si="13"/>
        <v>-870.57</v>
      </c>
      <c r="K63" s="63">
        <f t="shared" si="14"/>
        <v>-0.18136875</v>
      </c>
      <c r="L63" s="57">
        <f t="shared" si="21"/>
        <v>2</v>
      </c>
      <c r="M63" s="57">
        <f t="shared" si="22"/>
        <v>2</v>
      </c>
      <c r="N63" s="57"/>
      <c r="O63" s="53"/>
    </row>
    <row r="64" s="48" customFormat="1" spans="1:15">
      <c r="A64" s="52">
        <v>67</v>
      </c>
      <c r="B64" s="59">
        <v>745</v>
      </c>
      <c r="C64" s="59" t="s">
        <v>104</v>
      </c>
      <c r="D64" s="59" t="s">
        <v>11</v>
      </c>
      <c r="E64" s="53">
        <v>4800</v>
      </c>
      <c r="F64" s="58"/>
      <c r="G64" s="54"/>
      <c r="H64" s="53">
        <v>2403.36</v>
      </c>
      <c r="I64" s="63">
        <f t="shared" si="12"/>
        <v>0.5007</v>
      </c>
      <c r="J64" s="53">
        <f t="shared" si="13"/>
        <v>-2396.64</v>
      </c>
      <c r="K64" s="63">
        <f t="shared" si="14"/>
        <v>-0.4993</v>
      </c>
      <c r="L64" s="57">
        <f t="shared" si="21"/>
        <v>6</v>
      </c>
      <c r="M64" s="57">
        <f t="shared" si="22"/>
        <v>6</v>
      </c>
      <c r="N64" s="57"/>
      <c r="O64" s="53"/>
    </row>
    <row r="65" s="48" customFormat="1" spans="1:15">
      <c r="A65" s="52">
        <v>68</v>
      </c>
      <c r="B65" s="59">
        <v>102565</v>
      </c>
      <c r="C65" s="59" t="s">
        <v>105</v>
      </c>
      <c r="D65" s="59" t="s">
        <v>11</v>
      </c>
      <c r="E65" s="53">
        <v>4800</v>
      </c>
      <c r="F65" s="58"/>
      <c r="G65" s="54"/>
      <c r="H65" s="53">
        <v>1741.91</v>
      </c>
      <c r="I65" s="63">
        <f t="shared" si="12"/>
        <v>0.362897916666667</v>
      </c>
      <c r="J65" s="53">
        <f t="shared" si="13"/>
        <v>-3058.09</v>
      </c>
      <c r="K65" s="63">
        <f t="shared" si="14"/>
        <v>-0.637102083333333</v>
      </c>
      <c r="L65" s="57">
        <f t="shared" si="21"/>
        <v>8</v>
      </c>
      <c r="M65" s="57">
        <f t="shared" si="22"/>
        <v>8</v>
      </c>
      <c r="N65" s="57"/>
      <c r="O65" s="53"/>
    </row>
    <row r="66" s="48" customFormat="1" spans="1:15">
      <c r="A66" s="52">
        <v>69</v>
      </c>
      <c r="B66" s="59">
        <v>513</v>
      </c>
      <c r="C66" s="59" t="s">
        <v>106</v>
      </c>
      <c r="D66" s="59" t="s">
        <v>11</v>
      </c>
      <c r="E66" s="53">
        <v>4800</v>
      </c>
      <c r="F66" s="58"/>
      <c r="G66" s="54"/>
      <c r="H66" s="53">
        <v>2381.36</v>
      </c>
      <c r="I66" s="63">
        <f t="shared" si="12"/>
        <v>0.496116666666667</v>
      </c>
      <c r="J66" s="53">
        <f t="shared" si="13"/>
        <v>-2418.64</v>
      </c>
      <c r="K66" s="63">
        <f t="shared" si="14"/>
        <v>-0.503883333333333</v>
      </c>
      <c r="L66" s="57">
        <f t="shared" si="21"/>
        <v>7</v>
      </c>
      <c r="M66" s="57">
        <f t="shared" si="22"/>
        <v>7</v>
      </c>
      <c r="N66" s="57"/>
      <c r="O66" s="53"/>
    </row>
    <row r="67" s="48" customFormat="1" spans="1:15">
      <c r="A67" s="52">
        <v>70</v>
      </c>
      <c r="B67" s="59">
        <v>111400</v>
      </c>
      <c r="C67" s="59" t="s">
        <v>107</v>
      </c>
      <c r="D67" s="59" t="s">
        <v>4</v>
      </c>
      <c r="E67" s="53">
        <v>4800</v>
      </c>
      <c r="F67" s="58"/>
      <c r="G67" s="54"/>
      <c r="H67" s="53">
        <v>2926.46</v>
      </c>
      <c r="I67" s="63">
        <f t="shared" ref="I67:I98" si="23">H67/E67</f>
        <v>0.609679166666667</v>
      </c>
      <c r="J67" s="53">
        <f t="shared" ref="J67:J98" si="24">H67-E67</f>
        <v>-1873.54</v>
      </c>
      <c r="K67" s="63">
        <f t="shared" ref="K67:K98" si="25">J67/E67</f>
        <v>-0.390320833333333</v>
      </c>
      <c r="L67" s="57">
        <f t="shared" si="21"/>
        <v>5</v>
      </c>
      <c r="M67" s="57">
        <f t="shared" si="22"/>
        <v>5</v>
      </c>
      <c r="N67" s="57"/>
      <c r="O67" s="53"/>
    </row>
    <row r="68" s="48" customFormat="1" spans="1:22">
      <c r="A68" s="52">
        <v>71</v>
      </c>
      <c r="B68" s="59">
        <v>116919</v>
      </c>
      <c r="C68" s="59" t="s">
        <v>108</v>
      </c>
      <c r="D68" s="59" t="s">
        <v>9</v>
      </c>
      <c r="E68" s="53">
        <v>4500</v>
      </c>
      <c r="F68" s="58" t="s">
        <v>109</v>
      </c>
      <c r="G68" s="54">
        <v>1400</v>
      </c>
      <c r="H68" s="53">
        <v>1328.99</v>
      </c>
      <c r="I68" s="63">
        <f t="shared" si="23"/>
        <v>0.295331111111111</v>
      </c>
      <c r="J68" s="53">
        <f t="shared" si="24"/>
        <v>-3171.01</v>
      </c>
      <c r="K68" s="63">
        <f t="shared" si="25"/>
        <v>-0.704668888888889</v>
      </c>
      <c r="L68" s="57">
        <f t="shared" ref="L68:L75" si="26">RANK(J68,J$68:J$75)</f>
        <v>7</v>
      </c>
      <c r="M68" s="57">
        <f t="shared" ref="M68:M75" si="27">RANK(K68,K$68:K$75)</f>
        <v>7</v>
      </c>
      <c r="N68" s="57"/>
      <c r="O68" s="53"/>
      <c r="Q68" s="49"/>
      <c r="R68" s="49"/>
      <c r="S68" s="49"/>
      <c r="T68" s="49"/>
      <c r="U68" s="49"/>
      <c r="V68" s="49"/>
    </row>
    <row r="69" s="48" customFormat="1" spans="1:15">
      <c r="A69" s="52">
        <v>72</v>
      </c>
      <c r="B69" s="59">
        <v>311</v>
      </c>
      <c r="C69" s="59" t="s">
        <v>110</v>
      </c>
      <c r="D69" s="59" t="s">
        <v>3</v>
      </c>
      <c r="E69" s="53">
        <v>4500</v>
      </c>
      <c r="F69" s="58"/>
      <c r="G69" s="54"/>
      <c r="H69" s="53">
        <v>1073.81</v>
      </c>
      <c r="I69" s="63">
        <f t="shared" si="23"/>
        <v>0.238624444444444</v>
      </c>
      <c r="J69" s="53">
        <f t="shared" si="24"/>
        <v>-3426.19</v>
      </c>
      <c r="K69" s="63">
        <f t="shared" si="25"/>
        <v>-0.761375555555556</v>
      </c>
      <c r="L69" s="57">
        <f t="shared" si="26"/>
        <v>8</v>
      </c>
      <c r="M69" s="57">
        <f t="shared" si="27"/>
        <v>8</v>
      </c>
      <c r="N69" s="57"/>
      <c r="O69" s="53"/>
    </row>
    <row r="70" s="48" customFormat="1" spans="1:22">
      <c r="A70" s="52">
        <v>73</v>
      </c>
      <c r="B70" s="59">
        <v>105267</v>
      </c>
      <c r="C70" s="59" t="s">
        <v>111</v>
      </c>
      <c r="D70" s="59" t="s">
        <v>11</v>
      </c>
      <c r="E70" s="53">
        <v>4500</v>
      </c>
      <c r="F70" s="58"/>
      <c r="G70" s="54"/>
      <c r="H70" s="53">
        <v>1561.01</v>
      </c>
      <c r="I70" s="63">
        <f t="shared" si="23"/>
        <v>0.346891111111111</v>
      </c>
      <c r="J70" s="53">
        <f t="shared" si="24"/>
        <v>-2938.99</v>
      </c>
      <c r="K70" s="63">
        <f t="shared" si="25"/>
        <v>-0.653108888888889</v>
      </c>
      <c r="L70" s="57">
        <f t="shared" si="26"/>
        <v>5</v>
      </c>
      <c r="M70" s="57">
        <f t="shared" si="27"/>
        <v>5</v>
      </c>
      <c r="N70" s="57"/>
      <c r="O70" s="53"/>
      <c r="Q70" s="49"/>
      <c r="R70" s="49"/>
      <c r="S70" s="49"/>
      <c r="T70" s="49"/>
      <c r="U70" s="49"/>
      <c r="V70" s="49"/>
    </row>
    <row r="71" s="48" customFormat="1" spans="1:15">
      <c r="A71" s="52">
        <v>74</v>
      </c>
      <c r="B71" s="59">
        <v>108277</v>
      </c>
      <c r="C71" s="59" t="s">
        <v>112</v>
      </c>
      <c r="D71" s="59" t="s">
        <v>11</v>
      </c>
      <c r="E71" s="53">
        <v>4500</v>
      </c>
      <c r="F71" s="58"/>
      <c r="G71" s="54"/>
      <c r="H71" s="53">
        <v>2802.14</v>
      </c>
      <c r="I71" s="63">
        <f t="shared" si="23"/>
        <v>0.622697777777778</v>
      </c>
      <c r="J71" s="53">
        <f t="shared" si="24"/>
        <v>-1697.86</v>
      </c>
      <c r="K71" s="63">
        <f t="shared" si="25"/>
        <v>-0.377302222222222</v>
      </c>
      <c r="L71" s="57">
        <f t="shared" si="26"/>
        <v>2</v>
      </c>
      <c r="M71" s="57">
        <f t="shared" si="27"/>
        <v>2</v>
      </c>
      <c r="N71" s="57"/>
      <c r="O71" s="53"/>
    </row>
    <row r="72" s="48" customFormat="1" spans="1:15">
      <c r="A72" s="52">
        <v>75</v>
      </c>
      <c r="B72" s="59">
        <v>103198</v>
      </c>
      <c r="C72" s="59" t="s">
        <v>113</v>
      </c>
      <c r="D72" s="59" t="s">
        <v>11</v>
      </c>
      <c r="E72" s="53">
        <v>4500</v>
      </c>
      <c r="F72" s="58"/>
      <c r="G72" s="54"/>
      <c r="H72" s="53">
        <v>1567.83</v>
      </c>
      <c r="I72" s="63">
        <f t="shared" si="23"/>
        <v>0.348406666666667</v>
      </c>
      <c r="J72" s="53">
        <f t="shared" si="24"/>
        <v>-2932.17</v>
      </c>
      <c r="K72" s="63">
        <f t="shared" si="25"/>
        <v>-0.651593333333333</v>
      </c>
      <c r="L72" s="57">
        <f t="shared" si="26"/>
        <v>4</v>
      </c>
      <c r="M72" s="57">
        <f t="shared" si="27"/>
        <v>4</v>
      </c>
      <c r="N72" s="57"/>
      <c r="O72" s="53"/>
    </row>
    <row r="73" s="48" customFormat="1" spans="1:15">
      <c r="A73" s="52">
        <v>76</v>
      </c>
      <c r="B73" s="59">
        <v>111219</v>
      </c>
      <c r="C73" s="59" t="s">
        <v>114</v>
      </c>
      <c r="D73" s="59" t="s">
        <v>11</v>
      </c>
      <c r="E73" s="53">
        <v>4500</v>
      </c>
      <c r="F73" s="58"/>
      <c r="G73" s="54"/>
      <c r="H73" s="53">
        <v>3415.97</v>
      </c>
      <c r="I73" s="63">
        <f t="shared" si="23"/>
        <v>0.759104444444444</v>
      </c>
      <c r="J73" s="53">
        <f t="shared" si="24"/>
        <v>-1084.03</v>
      </c>
      <c r="K73" s="63">
        <f t="shared" si="25"/>
        <v>-0.240895555555556</v>
      </c>
      <c r="L73" s="57">
        <f t="shared" si="26"/>
        <v>1</v>
      </c>
      <c r="M73" s="57">
        <f t="shared" si="27"/>
        <v>1</v>
      </c>
      <c r="N73" s="57"/>
      <c r="O73" s="53"/>
    </row>
    <row r="74" s="48" customFormat="1" spans="1:22">
      <c r="A74" s="52">
        <v>77</v>
      </c>
      <c r="B74" s="59">
        <v>107728</v>
      </c>
      <c r="C74" s="59" t="s">
        <v>115</v>
      </c>
      <c r="D74" s="59" t="s">
        <v>4</v>
      </c>
      <c r="E74" s="53">
        <v>4500</v>
      </c>
      <c r="F74" s="58"/>
      <c r="G74" s="54"/>
      <c r="H74" s="53">
        <v>1462.87</v>
      </c>
      <c r="I74" s="63">
        <f t="shared" si="23"/>
        <v>0.325082222222222</v>
      </c>
      <c r="J74" s="53">
        <f t="shared" si="24"/>
        <v>-3037.13</v>
      </c>
      <c r="K74" s="63">
        <f t="shared" si="25"/>
        <v>-0.674917777777778</v>
      </c>
      <c r="L74" s="57">
        <f t="shared" si="26"/>
        <v>6</v>
      </c>
      <c r="M74" s="57">
        <f t="shared" si="27"/>
        <v>6</v>
      </c>
      <c r="N74" s="57"/>
      <c r="O74" s="53"/>
      <c r="Q74" s="49"/>
      <c r="R74" s="49"/>
      <c r="S74" s="49"/>
      <c r="T74" s="49"/>
      <c r="U74" s="49"/>
      <c r="V74" s="49"/>
    </row>
    <row r="75" s="48" customFormat="1" spans="1:22">
      <c r="A75" s="52">
        <v>78</v>
      </c>
      <c r="B75" s="59">
        <v>106485</v>
      </c>
      <c r="C75" s="59" t="s">
        <v>116</v>
      </c>
      <c r="D75" s="59" t="s">
        <v>9</v>
      </c>
      <c r="E75" s="53">
        <v>4500</v>
      </c>
      <c r="F75" s="58"/>
      <c r="G75" s="54"/>
      <c r="H75" s="53">
        <v>2199.25</v>
      </c>
      <c r="I75" s="63">
        <f t="shared" si="23"/>
        <v>0.488722222222222</v>
      </c>
      <c r="J75" s="53">
        <f t="shared" si="24"/>
        <v>-2300.75</v>
      </c>
      <c r="K75" s="63">
        <f t="shared" si="25"/>
        <v>-0.511277777777778</v>
      </c>
      <c r="L75" s="57">
        <f t="shared" si="26"/>
        <v>3</v>
      </c>
      <c r="M75" s="57">
        <f t="shared" si="27"/>
        <v>3</v>
      </c>
      <c r="N75" s="57"/>
      <c r="O75" s="53"/>
      <c r="Q75" s="49"/>
      <c r="R75" s="49"/>
      <c r="S75" s="49"/>
      <c r="T75" s="49"/>
      <c r="U75" s="49"/>
      <c r="V75" s="49"/>
    </row>
    <row r="76" s="48" customFormat="1" spans="1:15">
      <c r="A76" s="52">
        <v>79</v>
      </c>
      <c r="B76" s="59">
        <v>106569</v>
      </c>
      <c r="C76" s="59" t="s">
        <v>117</v>
      </c>
      <c r="D76" s="59" t="s">
        <v>11</v>
      </c>
      <c r="E76" s="53">
        <v>4000</v>
      </c>
      <c r="F76" s="58" t="s">
        <v>118</v>
      </c>
      <c r="G76" s="54">
        <v>1400</v>
      </c>
      <c r="H76" s="53">
        <v>1264.44</v>
      </c>
      <c r="I76" s="63">
        <f t="shared" si="23"/>
        <v>0.31611</v>
      </c>
      <c r="J76" s="53">
        <f t="shared" si="24"/>
        <v>-2735.56</v>
      </c>
      <c r="K76" s="63">
        <f t="shared" si="25"/>
        <v>-0.68389</v>
      </c>
      <c r="L76" s="57">
        <f>RANK(J76,J$76:J$83)</f>
        <v>8</v>
      </c>
      <c r="M76" s="57">
        <f>RANK(K76,K$76:K$83)</f>
        <v>8</v>
      </c>
      <c r="N76" s="57"/>
      <c r="O76" s="53"/>
    </row>
    <row r="77" s="48" customFormat="1" spans="1:15">
      <c r="A77" s="52">
        <v>80</v>
      </c>
      <c r="B77" s="59">
        <v>114286</v>
      </c>
      <c r="C77" s="59" t="s">
        <v>119</v>
      </c>
      <c r="D77" s="59" t="s">
        <v>10</v>
      </c>
      <c r="E77" s="53">
        <v>4000</v>
      </c>
      <c r="F77" s="58"/>
      <c r="G77" s="54"/>
      <c r="H77" s="53">
        <v>1853.57</v>
      </c>
      <c r="I77" s="63">
        <f t="shared" si="23"/>
        <v>0.4633925</v>
      </c>
      <c r="J77" s="53">
        <f t="shared" si="24"/>
        <v>-2146.43</v>
      </c>
      <c r="K77" s="63">
        <f t="shared" si="25"/>
        <v>-0.5366075</v>
      </c>
      <c r="L77" s="57">
        <f t="shared" ref="L77:L83" si="28">RANK(J77,J$76:J$83)</f>
        <v>5</v>
      </c>
      <c r="M77" s="57">
        <f t="shared" ref="M77:M83" si="29">RANK(K77,K$76:K$83)</f>
        <v>5</v>
      </c>
      <c r="N77" s="57"/>
      <c r="O77" s="53"/>
    </row>
    <row r="78" s="48" customFormat="1" spans="1:15">
      <c r="A78" s="52">
        <v>81</v>
      </c>
      <c r="B78" s="59">
        <v>120844</v>
      </c>
      <c r="C78" s="59" t="s">
        <v>120</v>
      </c>
      <c r="D78" s="59" t="s">
        <v>3</v>
      </c>
      <c r="E78" s="53">
        <v>4000</v>
      </c>
      <c r="F78" s="58"/>
      <c r="G78" s="54"/>
      <c r="H78" s="53">
        <v>1305.35</v>
      </c>
      <c r="I78" s="63">
        <f t="shared" si="23"/>
        <v>0.3263375</v>
      </c>
      <c r="J78" s="53">
        <f t="shared" si="24"/>
        <v>-2694.65</v>
      </c>
      <c r="K78" s="63">
        <f t="shared" si="25"/>
        <v>-0.6736625</v>
      </c>
      <c r="L78" s="57">
        <f t="shared" si="28"/>
        <v>7</v>
      </c>
      <c r="M78" s="57">
        <f t="shared" si="29"/>
        <v>7</v>
      </c>
      <c r="N78" s="57"/>
      <c r="O78" s="53"/>
    </row>
    <row r="79" s="49" customFormat="1" spans="1:22">
      <c r="A79" s="55">
        <v>51</v>
      </c>
      <c r="B79" s="56">
        <v>52</v>
      </c>
      <c r="C79" s="56" t="s">
        <v>121</v>
      </c>
      <c r="D79" s="56" t="s">
        <v>6</v>
      </c>
      <c r="E79" s="57">
        <v>4000</v>
      </c>
      <c r="F79" s="58"/>
      <c r="G79" s="54"/>
      <c r="H79" s="57">
        <v>4029.75</v>
      </c>
      <c r="I79" s="62">
        <f t="shared" si="23"/>
        <v>1.0074375</v>
      </c>
      <c r="J79" s="57">
        <f t="shared" si="24"/>
        <v>29.75</v>
      </c>
      <c r="K79" s="62">
        <f t="shared" si="25"/>
        <v>0.0074375</v>
      </c>
      <c r="L79" s="57">
        <f t="shared" si="28"/>
        <v>2</v>
      </c>
      <c r="M79" s="57">
        <f t="shared" si="29"/>
        <v>2</v>
      </c>
      <c r="N79" s="57">
        <f>(L79+M79)/2</f>
        <v>2</v>
      </c>
      <c r="O79" s="57">
        <v>400</v>
      </c>
      <c r="Q79" s="48"/>
      <c r="R79" s="48"/>
      <c r="S79" s="48"/>
      <c r="T79" s="48"/>
      <c r="U79" s="48"/>
      <c r="V79" s="48"/>
    </row>
    <row r="80" s="48" customFormat="1" spans="1:15">
      <c r="A80" s="52">
        <v>52</v>
      </c>
      <c r="B80" s="59">
        <v>573</v>
      </c>
      <c r="C80" s="59" t="s">
        <v>122</v>
      </c>
      <c r="D80" s="59" t="s">
        <v>7</v>
      </c>
      <c r="E80" s="53">
        <v>4000</v>
      </c>
      <c r="F80" s="58"/>
      <c r="G80" s="54"/>
      <c r="H80" s="53">
        <v>1750.51</v>
      </c>
      <c r="I80" s="63">
        <f t="shared" si="23"/>
        <v>0.4376275</v>
      </c>
      <c r="J80" s="53">
        <f t="shared" si="24"/>
        <v>-2249.49</v>
      </c>
      <c r="K80" s="63">
        <f t="shared" si="25"/>
        <v>-0.5623725</v>
      </c>
      <c r="L80" s="57">
        <f t="shared" si="28"/>
        <v>6</v>
      </c>
      <c r="M80" s="57">
        <f t="shared" si="29"/>
        <v>6</v>
      </c>
      <c r="N80" s="57"/>
      <c r="O80" s="53"/>
    </row>
    <row r="81" s="49" customFormat="1" spans="1:15">
      <c r="A81" s="55">
        <v>53</v>
      </c>
      <c r="B81" s="56">
        <v>713</v>
      </c>
      <c r="C81" s="56" t="s">
        <v>123</v>
      </c>
      <c r="D81" s="56" t="s">
        <v>8</v>
      </c>
      <c r="E81" s="57">
        <v>4000</v>
      </c>
      <c r="F81" s="58"/>
      <c r="G81" s="54"/>
      <c r="H81" s="57">
        <v>5846.95</v>
      </c>
      <c r="I81" s="62">
        <f t="shared" si="23"/>
        <v>1.4617375</v>
      </c>
      <c r="J81" s="57">
        <f t="shared" si="24"/>
        <v>1846.95</v>
      </c>
      <c r="K81" s="62">
        <f t="shared" si="25"/>
        <v>0.4617375</v>
      </c>
      <c r="L81" s="57">
        <f t="shared" si="28"/>
        <v>1</v>
      </c>
      <c r="M81" s="57">
        <f t="shared" si="29"/>
        <v>1</v>
      </c>
      <c r="N81" s="57">
        <f>(L81+M81)/2</f>
        <v>1</v>
      </c>
      <c r="O81" s="57">
        <v>500</v>
      </c>
    </row>
    <row r="82" s="48" customFormat="1" spans="1:15">
      <c r="A82" s="52">
        <v>54</v>
      </c>
      <c r="B82" s="59">
        <v>710</v>
      </c>
      <c r="C82" s="59" t="s">
        <v>124</v>
      </c>
      <c r="D82" s="59" t="s">
        <v>8</v>
      </c>
      <c r="E82" s="53">
        <v>4000</v>
      </c>
      <c r="F82" s="58"/>
      <c r="G82" s="54"/>
      <c r="H82" s="53">
        <v>2343.31</v>
      </c>
      <c r="I82" s="63">
        <f t="shared" si="23"/>
        <v>0.5858275</v>
      </c>
      <c r="J82" s="53">
        <f t="shared" si="24"/>
        <v>-1656.69</v>
      </c>
      <c r="K82" s="63">
        <f t="shared" si="25"/>
        <v>-0.4141725</v>
      </c>
      <c r="L82" s="57">
        <f t="shared" si="28"/>
        <v>4</v>
      </c>
      <c r="M82" s="57">
        <f t="shared" si="29"/>
        <v>4</v>
      </c>
      <c r="N82" s="57"/>
      <c r="O82" s="53"/>
    </row>
    <row r="83" s="48" customFormat="1" spans="1:15">
      <c r="A83" s="52">
        <v>87</v>
      </c>
      <c r="B83" s="59">
        <v>754</v>
      </c>
      <c r="C83" s="59" t="s">
        <v>125</v>
      </c>
      <c r="D83" s="59" t="s">
        <v>6</v>
      </c>
      <c r="E83" s="53">
        <v>4000</v>
      </c>
      <c r="F83" s="58"/>
      <c r="G83" s="54"/>
      <c r="H83" s="53">
        <v>3139.91</v>
      </c>
      <c r="I83" s="63">
        <f t="shared" si="23"/>
        <v>0.7849775</v>
      </c>
      <c r="J83" s="53">
        <f t="shared" si="24"/>
        <v>-860.09</v>
      </c>
      <c r="K83" s="63">
        <f t="shared" si="25"/>
        <v>-0.2150225</v>
      </c>
      <c r="L83" s="57">
        <f t="shared" si="28"/>
        <v>3</v>
      </c>
      <c r="M83" s="57">
        <f t="shared" si="29"/>
        <v>3</v>
      </c>
      <c r="N83" s="57"/>
      <c r="O83" s="53"/>
    </row>
    <row r="84" s="48" customFormat="1" spans="1:15">
      <c r="A84" s="52">
        <v>88</v>
      </c>
      <c r="B84" s="59">
        <v>103639</v>
      </c>
      <c r="C84" s="59" t="s">
        <v>126</v>
      </c>
      <c r="D84" s="59" t="s">
        <v>7</v>
      </c>
      <c r="E84" s="53">
        <v>3800</v>
      </c>
      <c r="F84" s="58" t="s">
        <v>127</v>
      </c>
      <c r="G84" s="54">
        <v>1000</v>
      </c>
      <c r="H84" s="53">
        <v>3559.95</v>
      </c>
      <c r="I84" s="63">
        <f t="shared" si="23"/>
        <v>0.936828947368421</v>
      </c>
      <c r="J84" s="53">
        <f t="shared" si="24"/>
        <v>-240.05</v>
      </c>
      <c r="K84" s="63">
        <f t="shared" si="25"/>
        <v>-0.063171052631579</v>
      </c>
      <c r="L84" s="57">
        <f>RANK(J84,J$84:J$91)</f>
        <v>3</v>
      </c>
      <c r="M84" s="57">
        <f>RANK(K84,K$84:K$91)</f>
        <v>3</v>
      </c>
      <c r="N84" s="57"/>
      <c r="O84" s="53"/>
    </row>
    <row r="85" s="49" customFormat="1" spans="1:15">
      <c r="A85" s="55">
        <v>89</v>
      </c>
      <c r="B85" s="56">
        <v>723</v>
      </c>
      <c r="C85" s="56" t="s">
        <v>128</v>
      </c>
      <c r="D85" s="56" t="s">
        <v>5</v>
      </c>
      <c r="E85" s="57">
        <v>3800</v>
      </c>
      <c r="F85" s="58"/>
      <c r="G85" s="54"/>
      <c r="H85" s="57">
        <v>5229.5</v>
      </c>
      <c r="I85" s="62">
        <f t="shared" si="23"/>
        <v>1.37618421052632</v>
      </c>
      <c r="J85" s="57">
        <f t="shared" si="24"/>
        <v>1429.5</v>
      </c>
      <c r="K85" s="62">
        <f t="shared" si="25"/>
        <v>0.376184210526316</v>
      </c>
      <c r="L85" s="57">
        <f t="shared" ref="L85:L91" si="30">RANK(J85,J$84:J$91)</f>
        <v>2</v>
      </c>
      <c r="M85" s="57">
        <f t="shared" ref="M85:M91" si="31">RANK(K85,K$84:K$91)</f>
        <v>2</v>
      </c>
      <c r="N85" s="57">
        <f>(L85+M85)/2</f>
        <v>2</v>
      </c>
      <c r="O85" s="57">
        <v>300</v>
      </c>
    </row>
    <row r="86" s="49" customFormat="1" spans="1:15">
      <c r="A86" s="55">
        <v>90</v>
      </c>
      <c r="B86" s="56">
        <v>116482</v>
      </c>
      <c r="C86" s="56" t="s">
        <v>129</v>
      </c>
      <c r="D86" s="56" t="s">
        <v>5</v>
      </c>
      <c r="E86" s="57">
        <v>3800</v>
      </c>
      <c r="F86" s="58"/>
      <c r="G86" s="54"/>
      <c r="H86" s="57">
        <v>6106.06</v>
      </c>
      <c r="I86" s="62">
        <f t="shared" si="23"/>
        <v>1.60685789473684</v>
      </c>
      <c r="J86" s="57">
        <f t="shared" si="24"/>
        <v>2306.06</v>
      </c>
      <c r="K86" s="62">
        <f t="shared" si="25"/>
        <v>0.606857894736842</v>
      </c>
      <c r="L86" s="57">
        <f t="shared" si="30"/>
        <v>1</v>
      </c>
      <c r="M86" s="57">
        <f t="shared" si="31"/>
        <v>1</v>
      </c>
      <c r="N86" s="57">
        <f>(L86+M86)/2</f>
        <v>1</v>
      </c>
      <c r="O86" s="57">
        <v>400</v>
      </c>
    </row>
    <row r="87" s="48" customFormat="1" spans="1:15">
      <c r="A87" s="52">
        <v>91</v>
      </c>
      <c r="B87" s="59">
        <v>720</v>
      </c>
      <c r="C87" s="59" t="s">
        <v>130</v>
      </c>
      <c r="D87" s="59" t="s">
        <v>4</v>
      </c>
      <c r="E87" s="53">
        <v>3800</v>
      </c>
      <c r="F87" s="58"/>
      <c r="G87" s="54"/>
      <c r="H87" s="53">
        <v>1906.83</v>
      </c>
      <c r="I87" s="63">
        <f t="shared" si="23"/>
        <v>0.501797368421053</v>
      </c>
      <c r="J87" s="53">
        <f t="shared" si="24"/>
        <v>-1893.17</v>
      </c>
      <c r="K87" s="63">
        <f t="shared" si="25"/>
        <v>-0.498202631578947</v>
      </c>
      <c r="L87" s="57">
        <f t="shared" si="30"/>
        <v>8</v>
      </c>
      <c r="M87" s="57">
        <f t="shared" si="31"/>
        <v>8</v>
      </c>
      <c r="N87" s="57"/>
      <c r="O87" s="53"/>
    </row>
    <row r="88" s="48" customFormat="1" spans="1:15">
      <c r="A88" s="52">
        <v>92</v>
      </c>
      <c r="B88" s="59">
        <v>748</v>
      </c>
      <c r="C88" s="59" t="s">
        <v>131</v>
      </c>
      <c r="D88" s="59" t="s">
        <v>4</v>
      </c>
      <c r="E88" s="53">
        <v>3800</v>
      </c>
      <c r="F88" s="58"/>
      <c r="G88" s="54"/>
      <c r="H88" s="53">
        <v>2413.85</v>
      </c>
      <c r="I88" s="63">
        <f t="shared" si="23"/>
        <v>0.635223684210526</v>
      </c>
      <c r="J88" s="53">
        <f t="shared" si="24"/>
        <v>-1386.15</v>
      </c>
      <c r="K88" s="63">
        <f t="shared" si="25"/>
        <v>-0.364776315789474</v>
      </c>
      <c r="L88" s="57">
        <f t="shared" si="30"/>
        <v>6</v>
      </c>
      <c r="M88" s="57">
        <f t="shared" si="31"/>
        <v>6</v>
      </c>
      <c r="N88" s="57"/>
      <c r="O88" s="53"/>
    </row>
    <row r="89" s="48" customFormat="1" spans="1:22">
      <c r="A89" s="52">
        <v>93</v>
      </c>
      <c r="B89" s="59">
        <v>308</v>
      </c>
      <c r="C89" s="59" t="s">
        <v>132</v>
      </c>
      <c r="D89" s="59" t="s">
        <v>3</v>
      </c>
      <c r="E89" s="53">
        <v>3800</v>
      </c>
      <c r="F89" s="58"/>
      <c r="G89" s="54"/>
      <c r="H89" s="53">
        <v>2836.81</v>
      </c>
      <c r="I89" s="63">
        <f t="shared" si="23"/>
        <v>0.746528947368421</v>
      </c>
      <c r="J89" s="53">
        <f t="shared" si="24"/>
        <v>-963.19</v>
      </c>
      <c r="K89" s="63">
        <f t="shared" si="25"/>
        <v>-0.253471052631579</v>
      </c>
      <c r="L89" s="57">
        <f t="shared" si="30"/>
        <v>5</v>
      </c>
      <c r="M89" s="57">
        <f t="shared" si="31"/>
        <v>5</v>
      </c>
      <c r="N89" s="57"/>
      <c r="O89" s="53"/>
      <c r="Q89" s="49"/>
      <c r="R89" s="49"/>
      <c r="S89" s="49"/>
      <c r="T89" s="49"/>
      <c r="U89" s="49"/>
      <c r="V89" s="49"/>
    </row>
    <row r="90" s="48" customFormat="1" spans="1:22">
      <c r="A90" s="52">
        <v>94</v>
      </c>
      <c r="B90" s="59">
        <v>391</v>
      </c>
      <c r="C90" s="59" t="s">
        <v>133</v>
      </c>
      <c r="D90" s="59" t="s">
        <v>5</v>
      </c>
      <c r="E90" s="53">
        <v>3800</v>
      </c>
      <c r="F90" s="58"/>
      <c r="G90" s="54"/>
      <c r="H90" s="53">
        <v>2865.59</v>
      </c>
      <c r="I90" s="63">
        <f t="shared" si="23"/>
        <v>0.754102631578947</v>
      </c>
      <c r="J90" s="53">
        <f t="shared" si="24"/>
        <v>-934.41</v>
      </c>
      <c r="K90" s="63">
        <f t="shared" si="25"/>
        <v>-0.245897368421053</v>
      </c>
      <c r="L90" s="57">
        <f t="shared" si="30"/>
        <v>4</v>
      </c>
      <c r="M90" s="57">
        <f t="shared" si="31"/>
        <v>4</v>
      </c>
      <c r="N90" s="57"/>
      <c r="O90" s="53"/>
      <c r="Q90" s="49"/>
      <c r="R90" s="49"/>
      <c r="S90" s="49"/>
      <c r="T90" s="49"/>
      <c r="U90" s="49"/>
      <c r="V90" s="49"/>
    </row>
    <row r="91" s="48" customFormat="1" spans="1:15">
      <c r="A91" s="52">
        <v>95</v>
      </c>
      <c r="B91" s="59">
        <v>732</v>
      </c>
      <c r="C91" s="59" t="s">
        <v>134</v>
      </c>
      <c r="D91" s="59" t="s">
        <v>4</v>
      </c>
      <c r="E91" s="53">
        <v>3800</v>
      </c>
      <c r="F91" s="58"/>
      <c r="G91" s="54"/>
      <c r="H91" s="53">
        <v>2105.82</v>
      </c>
      <c r="I91" s="63">
        <f t="shared" si="23"/>
        <v>0.554163157894737</v>
      </c>
      <c r="J91" s="53">
        <f t="shared" si="24"/>
        <v>-1694.18</v>
      </c>
      <c r="K91" s="63">
        <f t="shared" si="25"/>
        <v>-0.445836842105263</v>
      </c>
      <c r="L91" s="57">
        <f t="shared" si="30"/>
        <v>7</v>
      </c>
      <c r="M91" s="57">
        <f t="shared" si="31"/>
        <v>7</v>
      </c>
      <c r="N91" s="57"/>
      <c r="O91" s="53"/>
    </row>
    <row r="92" s="49" customFormat="1" spans="1:22">
      <c r="A92" s="55">
        <v>96</v>
      </c>
      <c r="B92" s="56">
        <v>706</v>
      </c>
      <c r="C92" s="56" t="s">
        <v>135</v>
      </c>
      <c r="D92" s="56" t="s">
        <v>8</v>
      </c>
      <c r="E92" s="57">
        <v>3500</v>
      </c>
      <c r="F92" s="58" t="s">
        <v>136</v>
      </c>
      <c r="G92" s="54">
        <v>1000</v>
      </c>
      <c r="H92" s="57">
        <v>4371.42</v>
      </c>
      <c r="I92" s="62">
        <f t="shared" si="23"/>
        <v>1.24897714285714</v>
      </c>
      <c r="J92" s="57">
        <f t="shared" si="24"/>
        <v>871.42</v>
      </c>
      <c r="K92" s="62">
        <f t="shared" si="25"/>
        <v>0.248977142857143</v>
      </c>
      <c r="L92" s="57">
        <f>RANK(J92,J$92:J$99)</f>
        <v>1</v>
      </c>
      <c r="M92" s="57">
        <f>RANK(K92,K$92:K$99)</f>
        <v>1</v>
      </c>
      <c r="N92" s="57">
        <f>(L92+M92)/2</f>
        <v>1</v>
      </c>
      <c r="O92" s="57">
        <v>400</v>
      </c>
      <c r="Q92" s="48"/>
      <c r="R92" s="48"/>
      <c r="S92" s="48"/>
      <c r="T92" s="48"/>
      <c r="U92" s="48"/>
      <c r="V92" s="48"/>
    </row>
    <row r="93" s="48" customFormat="1" spans="1:15">
      <c r="A93" s="52">
        <v>97</v>
      </c>
      <c r="B93" s="59">
        <v>102564</v>
      </c>
      <c r="C93" s="59" t="s">
        <v>137</v>
      </c>
      <c r="D93" s="59" t="s">
        <v>4</v>
      </c>
      <c r="E93" s="53">
        <v>3500</v>
      </c>
      <c r="F93" s="58"/>
      <c r="G93" s="54"/>
      <c r="H93" s="53">
        <v>2914.54</v>
      </c>
      <c r="I93" s="63">
        <f t="shared" si="23"/>
        <v>0.832725714285714</v>
      </c>
      <c r="J93" s="53">
        <f t="shared" si="24"/>
        <v>-585.46</v>
      </c>
      <c r="K93" s="63">
        <f t="shared" si="25"/>
        <v>-0.167274285714286</v>
      </c>
      <c r="L93" s="57">
        <f t="shared" ref="L93:L99" si="32">RANK(J93,J$92:J$99)</f>
        <v>4</v>
      </c>
      <c r="M93" s="57">
        <f t="shared" ref="M93:M99" si="33">RANK(K93,K$92:K$99)</f>
        <v>4</v>
      </c>
      <c r="N93" s="57"/>
      <c r="O93" s="53"/>
    </row>
    <row r="94" s="48" customFormat="1" spans="1:22">
      <c r="A94" s="52">
        <v>98</v>
      </c>
      <c r="B94" s="59">
        <v>117310</v>
      </c>
      <c r="C94" s="59" t="s">
        <v>138</v>
      </c>
      <c r="D94" s="59" t="s">
        <v>11</v>
      </c>
      <c r="E94" s="53">
        <v>3500</v>
      </c>
      <c r="F94" s="58"/>
      <c r="G94" s="54"/>
      <c r="H94" s="53">
        <v>1925.54</v>
      </c>
      <c r="I94" s="63">
        <f t="shared" si="23"/>
        <v>0.550154285714286</v>
      </c>
      <c r="J94" s="53">
        <f t="shared" si="24"/>
        <v>-1574.46</v>
      </c>
      <c r="K94" s="63">
        <f t="shared" si="25"/>
        <v>-0.449845714285714</v>
      </c>
      <c r="L94" s="57">
        <f t="shared" si="32"/>
        <v>7</v>
      </c>
      <c r="M94" s="57">
        <f t="shared" si="33"/>
        <v>7</v>
      </c>
      <c r="N94" s="57"/>
      <c r="O94" s="53"/>
      <c r="Q94" s="49"/>
      <c r="R94" s="49"/>
      <c r="S94" s="49"/>
      <c r="T94" s="49"/>
      <c r="U94" s="49"/>
      <c r="V94" s="49"/>
    </row>
    <row r="95" s="48" customFormat="1" spans="1:22">
      <c r="A95" s="52">
        <v>99</v>
      </c>
      <c r="B95" s="59">
        <v>738</v>
      </c>
      <c r="C95" s="59" t="s">
        <v>139</v>
      </c>
      <c r="D95" s="59" t="s">
        <v>8</v>
      </c>
      <c r="E95" s="53">
        <v>3500</v>
      </c>
      <c r="F95" s="58"/>
      <c r="G95" s="54"/>
      <c r="H95" s="53">
        <v>2477.62</v>
      </c>
      <c r="I95" s="63">
        <f t="shared" si="23"/>
        <v>0.707891428571429</v>
      </c>
      <c r="J95" s="53">
        <f t="shared" si="24"/>
        <v>-1022.38</v>
      </c>
      <c r="K95" s="63">
        <f t="shared" si="25"/>
        <v>-0.292108571428571</v>
      </c>
      <c r="L95" s="57">
        <f t="shared" si="32"/>
        <v>5</v>
      </c>
      <c r="M95" s="57">
        <f t="shared" si="33"/>
        <v>5</v>
      </c>
      <c r="N95" s="57"/>
      <c r="O95" s="53"/>
      <c r="Q95" s="49"/>
      <c r="R95" s="49"/>
      <c r="S95" s="49"/>
      <c r="T95" s="49"/>
      <c r="U95" s="49"/>
      <c r="V95" s="49"/>
    </row>
    <row r="96" s="49" customFormat="1" spans="1:22">
      <c r="A96" s="55">
        <v>100</v>
      </c>
      <c r="B96" s="56">
        <v>113299</v>
      </c>
      <c r="C96" s="56" t="s">
        <v>140</v>
      </c>
      <c r="D96" s="56" t="s">
        <v>5</v>
      </c>
      <c r="E96" s="57">
        <v>3500</v>
      </c>
      <c r="F96" s="58"/>
      <c r="G96" s="54"/>
      <c r="H96" s="57">
        <v>3506.08</v>
      </c>
      <c r="I96" s="62">
        <f t="shared" si="23"/>
        <v>1.00173714285714</v>
      </c>
      <c r="J96" s="57">
        <f t="shared" si="24"/>
        <v>6.07999999999993</v>
      </c>
      <c r="K96" s="62">
        <f t="shared" si="25"/>
        <v>0.00173714285714284</v>
      </c>
      <c r="L96" s="57">
        <f t="shared" si="32"/>
        <v>3</v>
      </c>
      <c r="M96" s="57">
        <f t="shared" si="33"/>
        <v>3</v>
      </c>
      <c r="N96" s="57">
        <f>(L96+M96)/2</f>
        <v>3</v>
      </c>
      <c r="O96" s="57">
        <v>200</v>
      </c>
      <c r="Q96" s="48"/>
      <c r="R96" s="48"/>
      <c r="S96" s="48"/>
      <c r="T96" s="48"/>
      <c r="U96" s="48"/>
      <c r="V96" s="48"/>
    </row>
    <row r="97" s="49" customFormat="1" spans="1:15">
      <c r="A97" s="55">
        <v>101</v>
      </c>
      <c r="B97" s="56">
        <v>104838</v>
      </c>
      <c r="C97" s="56" t="s">
        <v>141</v>
      </c>
      <c r="D97" s="56" t="s">
        <v>6</v>
      </c>
      <c r="E97" s="57">
        <v>3500</v>
      </c>
      <c r="F97" s="58"/>
      <c r="G97" s="54"/>
      <c r="H97" s="57">
        <v>4155.88</v>
      </c>
      <c r="I97" s="62">
        <f t="shared" si="23"/>
        <v>1.18739428571429</v>
      </c>
      <c r="J97" s="57">
        <f t="shared" si="24"/>
        <v>655.88</v>
      </c>
      <c r="K97" s="62">
        <f t="shared" si="25"/>
        <v>0.187394285714286</v>
      </c>
      <c r="L97" s="57">
        <f t="shared" si="32"/>
        <v>2</v>
      </c>
      <c r="M97" s="57">
        <f t="shared" si="33"/>
        <v>2</v>
      </c>
      <c r="N97" s="57">
        <f>(L97+M97)/2</f>
        <v>2</v>
      </c>
      <c r="O97" s="57">
        <v>300</v>
      </c>
    </row>
    <row r="98" s="48" customFormat="1" spans="1:15">
      <c r="A98" s="52">
        <v>102</v>
      </c>
      <c r="B98" s="59">
        <v>112415</v>
      </c>
      <c r="C98" s="59" t="s">
        <v>142</v>
      </c>
      <c r="D98" s="59" t="s">
        <v>3</v>
      </c>
      <c r="E98" s="53">
        <v>3500</v>
      </c>
      <c r="F98" s="58"/>
      <c r="G98" s="54"/>
      <c r="H98" s="53">
        <v>2004.7</v>
      </c>
      <c r="I98" s="63">
        <f t="shared" si="23"/>
        <v>0.572771428571429</v>
      </c>
      <c r="J98" s="53">
        <f t="shared" si="24"/>
        <v>-1495.3</v>
      </c>
      <c r="K98" s="63">
        <f t="shared" si="25"/>
        <v>-0.427228571428571</v>
      </c>
      <c r="L98" s="57">
        <f t="shared" si="32"/>
        <v>6</v>
      </c>
      <c r="M98" s="57">
        <f t="shared" si="33"/>
        <v>6</v>
      </c>
      <c r="N98" s="57"/>
      <c r="O98" s="53"/>
    </row>
    <row r="99" s="48" customFormat="1" spans="1:15">
      <c r="A99" s="52">
        <v>103</v>
      </c>
      <c r="B99" s="59">
        <v>102935</v>
      </c>
      <c r="C99" s="59" t="s">
        <v>143</v>
      </c>
      <c r="D99" s="59" t="s">
        <v>9</v>
      </c>
      <c r="E99" s="53">
        <v>3500</v>
      </c>
      <c r="F99" s="58"/>
      <c r="G99" s="54"/>
      <c r="H99" s="53">
        <v>1432.5</v>
      </c>
      <c r="I99" s="63">
        <f t="shared" ref="I99:I143" si="34">H99/E99</f>
        <v>0.409285714285714</v>
      </c>
      <c r="J99" s="53">
        <f t="shared" ref="J99:J143" si="35">H99-E99</f>
        <v>-2067.5</v>
      </c>
      <c r="K99" s="63">
        <f t="shared" ref="K99:K143" si="36">J99/E99</f>
        <v>-0.590714285714286</v>
      </c>
      <c r="L99" s="57">
        <f t="shared" si="32"/>
        <v>8</v>
      </c>
      <c r="M99" s="57">
        <f t="shared" si="33"/>
        <v>8</v>
      </c>
      <c r="N99" s="57"/>
      <c r="O99" s="53"/>
    </row>
    <row r="100" s="49" customFormat="1" spans="1:22">
      <c r="A100" s="55">
        <v>104</v>
      </c>
      <c r="B100" s="56">
        <v>743</v>
      </c>
      <c r="C100" s="56" t="s">
        <v>144</v>
      </c>
      <c r="D100" s="56" t="s">
        <v>7</v>
      </c>
      <c r="E100" s="57">
        <v>3200</v>
      </c>
      <c r="F100" s="58" t="s">
        <v>145</v>
      </c>
      <c r="G100" s="54">
        <v>1000</v>
      </c>
      <c r="H100" s="57">
        <v>3848.18</v>
      </c>
      <c r="I100" s="62">
        <f t="shared" si="34"/>
        <v>1.20255625</v>
      </c>
      <c r="J100" s="57">
        <f t="shared" si="35"/>
        <v>648.18</v>
      </c>
      <c r="K100" s="62">
        <f t="shared" si="36"/>
        <v>0.20255625</v>
      </c>
      <c r="L100" s="57">
        <f>RANK(J100,J$100:J$107)</f>
        <v>3</v>
      </c>
      <c r="M100" s="57">
        <f>RANK(K100,K$100:K$107)</f>
        <v>3</v>
      </c>
      <c r="N100" s="57">
        <f>(L100+M100)/2</f>
        <v>3</v>
      </c>
      <c r="O100" s="57">
        <v>200</v>
      </c>
      <c r="Q100" s="48"/>
      <c r="R100" s="48"/>
      <c r="S100" s="48"/>
      <c r="T100" s="48"/>
      <c r="U100" s="48"/>
      <c r="V100" s="48"/>
    </row>
    <row r="101" s="49" customFormat="1" spans="1:22">
      <c r="A101" s="55">
        <v>105</v>
      </c>
      <c r="B101" s="56">
        <v>355</v>
      </c>
      <c r="C101" s="56" t="s">
        <v>146</v>
      </c>
      <c r="D101" s="56" t="s">
        <v>5</v>
      </c>
      <c r="E101" s="57">
        <v>3200</v>
      </c>
      <c r="F101" s="58"/>
      <c r="G101" s="54"/>
      <c r="H101" s="57">
        <v>4156.89</v>
      </c>
      <c r="I101" s="62">
        <f t="shared" si="34"/>
        <v>1.299028125</v>
      </c>
      <c r="J101" s="57">
        <f t="shared" si="35"/>
        <v>956.89</v>
      </c>
      <c r="K101" s="62">
        <f t="shared" si="36"/>
        <v>0.299028125</v>
      </c>
      <c r="L101" s="57">
        <f t="shared" ref="L101:L107" si="37">RANK(J101,J$100:J$107)</f>
        <v>2</v>
      </c>
      <c r="M101" s="57">
        <f t="shared" ref="M101:M107" si="38">RANK(K101,K$100:K$107)</f>
        <v>2</v>
      </c>
      <c r="N101" s="57">
        <f>(L101+M101)/2</f>
        <v>2</v>
      </c>
      <c r="O101" s="57">
        <v>300</v>
      </c>
      <c r="Q101" s="48"/>
      <c r="R101" s="48"/>
      <c r="S101" s="48"/>
      <c r="T101" s="48"/>
      <c r="U101" s="48"/>
      <c r="V101" s="48"/>
    </row>
    <row r="102" s="48" customFormat="1" spans="1:15">
      <c r="A102" s="52">
        <v>106</v>
      </c>
      <c r="B102" s="59">
        <v>733</v>
      </c>
      <c r="C102" s="59" t="s">
        <v>147</v>
      </c>
      <c r="D102" s="59" t="s">
        <v>7</v>
      </c>
      <c r="E102" s="53">
        <v>3200</v>
      </c>
      <c r="F102" s="58"/>
      <c r="G102" s="54"/>
      <c r="H102" s="53">
        <v>2595.27</v>
      </c>
      <c r="I102" s="63">
        <f t="shared" si="34"/>
        <v>0.811021875</v>
      </c>
      <c r="J102" s="53">
        <f t="shared" si="35"/>
        <v>-604.73</v>
      </c>
      <c r="K102" s="63">
        <f t="shared" si="36"/>
        <v>-0.188978125</v>
      </c>
      <c r="L102" s="57">
        <f t="shared" si="37"/>
        <v>6</v>
      </c>
      <c r="M102" s="57">
        <f t="shared" si="38"/>
        <v>6</v>
      </c>
      <c r="N102" s="57"/>
      <c r="O102" s="53"/>
    </row>
    <row r="103" s="48" customFormat="1" spans="1:15">
      <c r="A103" s="52">
        <v>107</v>
      </c>
      <c r="B103" s="59">
        <v>339</v>
      </c>
      <c r="C103" s="59" t="s">
        <v>148</v>
      </c>
      <c r="D103" s="59" t="s">
        <v>3</v>
      </c>
      <c r="E103" s="53">
        <v>3200</v>
      </c>
      <c r="F103" s="58"/>
      <c r="G103" s="54"/>
      <c r="H103" s="53">
        <v>1733.88</v>
      </c>
      <c r="I103" s="63">
        <f t="shared" si="34"/>
        <v>0.5418375</v>
      </c>
      <c r="J103" s="53">
        <f t="shared" si="35"/>
        <v>-1466.12</v>
      </c>
      <c r="K103" s="63">
        <f t="shared" si="36"/>
        <v>-0.4581625</v>
      </c>
      <c r="L103" s="57">
        <f t="shared" si="37"/>
        <v>8</v>
      </c>
      <c r="M103" s="57">
        <f t="shared" si="38"/>
        <v>8</v>
      </c>
      <c r="N103" s="57"/>
      <c r="O103" s="53"/>
    </row>
    <row r="104" s="48" customFormat="1" spans="1:15">
      <c r="A104" s="52">
        <v>108</v>
      </c>
      <c r="B104" s="59">
        <v>549</v>
      </c>
      <c r="C104" s="59" t="s">
        <v>149</v>
      </c>
      <c r="D104" s="59" t="s">
        <v>4</v>
      </c>
      <c r="E104" s="53">
        <v>3200</v>
      </c>
      <c r="F104" s="58"/>
      <c r="G104" s="54"/>
      <c r="H104" s="53">
        <v>2105.83</v>
      </c>
      <c r="I104" s="63">
        <f t="shared" si="34"/>
        <v>0.658071875</v>
      </c>
      <c r="J104" s="53">
        <f t="shared" si="35"/>
        <v>-1094.17</v>
      </c>
      <c r="K104" s="63">
        <f t="shared" si="36"/>
        <v>-0.341928125</v>
      </c>
      <c r="L104" s="57">
        <f t="shared" si="37"/>
        <v>7</v>
      </c>
      <c r="M104" s="57">
        <f t="shared" si="38"/>
        <v>7</v>
      </c>
      <c r="N104" s="57"/>
      <c r="O104" s="53"/>
    </row>
    <row r="105" s="49" customFormat="1" spans="1:22">
      <c r="A105" s="55">
        <v>109</v>
      </c>
      <c r="B105" s="56">
        <v>102479</v>
      </c>
      <c r="C105" s="56" t="s">
        <v>150</v>
      </c>
      <c r="D105" s="56" t="s">
        <v>5</v>
      </c>
      <c r="E105" s="57">
        <v>3200</v>
      </c>
      <c r="F105" s="58"/>
      <c r="G105" s="54"/>
      <c r="H105" s="57">
        <v>3417.01</v>
      </c>
      <c r="I105" s="62">
        <f t="shared" si="34"/>
        <v>1.067815625</v>
      </c>
      <c r="J105" s="57">
        <f t="shared" si="35"/>
        <v>217.01</v>
      </c>
      <c r="K105" s="62">
        <f t="shared" si="36"/>
        <v>0.0678156250000001</v>
      </c>
      <c r="L105" s="57">
        <f t="shared" si="37"/>
        <v>4</v>
      </c>
      <c r="M105" s="57">
        <f t="shared" si="38"/>
        <v>4</v>
      </c>
      <c r="N105" s="57">
        <f>(L105+M105)/2</f>
        <v>4</v>
      </c>
      <c r="O105" s="57">
        <v>100</v>
      </c>
      <c r="Q105" s="48"/>
      <c r="R105" s="48"/>
      <c r="S105" s="48"/>
      <c r="T105" s="48"/>
      <c r="U105" s="48"/>
      <c r="V105" s="48"/>
    </row>
    <row r="106" s="49" customFormat="1" spans="1:22">
      <c r="A106" s="55">
        <v>110</v>
      </c>
      <c r="B106" s="56">
        <v>106568</v>
      </c>
      <c r="C106" s="56" t="s">
        <v>151</v>
      </c>
      <c r="D106" s="56" t="s">
        <v>7</v>
      </c>
      <c r="E106" s="57">
        <v>3200</v>
      </c>
      <c r="F106" s="58"/>
      <c r="G106" s="54"/>
      <c r="H106" s="57">
        <v>5371</v>
      </c>
      <c r="I106" s="62">
        <f t="shared" si="34"/>
        <v>1.6784375</v>
      </c>
      <c r="J106" s="57">
        <f t="shared" si="35"/>
        <v>2171</v>
      </c>
      <c r="K106" s="62">
        <f t="shared" si="36"/>
        <v>0.6784375</v>
      </c>
      <c r="L106" s="57">
        <f t="shared" si="37"/>
        <v>1</v>
      </c>
      <c r="M106" s="57">
        <f t="shared" si="38"/>
        <v>1</v>
      </c>
      <c r="N106" s="57">
        <f>(L106+M106)/2</f>
        <v>1</v>
      </c>
      <c r="O106" s="57">
        <v>400</v>
      </c>
      <c r="Q106" s="48"/>
      <c r="R106" s="48"/>
      <c r="S106" s="48"/>
      <c r="T106" s="48"/>
      <c r="U106" s="48"/>
      <c r="V106" s="48"/>
    </row>
    <row r="107" s="48" customFormat="1" spans="1:15">
      <c r="A107" s="52">
        <v>111</v>
      </c>
      <c r="B107" s="59">
        <v>704</v>
      </c>
      <c r="C107" s="59" t="s">
        <v>152</v>
      </c>
      <c r="D107" s="59" t="s">
        <v>8</v>
      </c>
      <c r="E107" s="53">
        <v>3200</v>
      </c>
      <c r="F107" s="58"/>
      <c r="G107" s="54"/>
      <c r="H107" s="53">
        <v>2598.74</v>
      </c>
      <c r="I107" s="63">
        <f t="shared" si="34"/>
        <v>0.81210625</v>
      </c>
      <c r="J107" s="53">
        <f t="shared" si="35"/>
        <v>-601.26</v>
      </c>
      <c r="K107" s="63">
        <f t="shared" si="36"/>
        <v>-0.18789375</v>
      </c>
      <c r="L107" s="57">
        <f t="shared" si="37"/>
        <v>5</v>
      </c>
      <c r="M107" s="57">
        <f t="shared" si="38"/>
        <v>5</v>
      </c>
      <c r="N107" s="57"/>
      <c r="O107" s="53"/>
    </row>
    <row r="108" s="49" customFormat="1" spans="1:22">
      <c r="A108" s="55">
        <v>112</v>
      </c>
      <c r="B108" s="56">
        <v>119262</v>
      </c>
      <c r="C108" s="56" t="s">
        <v>153</v>
      </c>
      <c r="D108" s="56" t="s">
        <v>3</v>
      </c>
      <c r="E108" s="57">
        <v>2900</v>
      </c>
      <c r="F108" s="58" t="s">
        <v>154</v>
      </c>
      <c r="G108" s="54">
        <v>650</v>
      </c>
      <c r="H108" s="57">
        <v>3504.43</v>
      </c>
      <c r="I108" s="62">
        <f t="shared" si="34"/>
        <v>1.20842413793103</v>
      </c>
      <c r="J108" s="57">
        <f t="shared" si="35"/>
        <v>604.43</v>
      </c>
      <c r="K108" s="62">
        <f t="shared" si="36"/>
        <v>0.208424137931034</v>
      </c>
      <c r="L108" s="57">
        <f>RANK(J108,J$108:J$115)</f>
        <v>1</v>
      </c>
      <c r="M108" s="57">
        <f>RANK(K108,K$108:K$115)</f>
        <v>1</v>
      </c>
      <c r="N108" s="57">
        <f>(L108+M108)/2</f>
        <v>1</v>
      </c>
      <c r="O108" s="57">
        <v>300</v>
      </c>
      <c r="Q108" s="48"/>
      <c r="R108" s="48"/>
      <c r="S108" s="48"/>
      <c r="T108" s="48"/>
      <c r="U108" s="48"/>
      <c r="V108" s="48"/>
    </row>
    <row r="109" s="48" customFormat="1" spans="1:15">
      <c r="A109" s="52">
        <v>113</v>
      </c>
      <c r="B109" s="59">
        <v>570</v>
      </c>
      <c r="C109" s="59" t="s">
        <v>155</v>
      </c>
      <c r="D109" s="59" t="s">
        <v>10</v>
      </c>
      <c r="E109" s="53">
        <v>2900</v>
      </c>
      <c r="F109" s="58"/>
      <c r="G109" s="54"/>
      <c r="H109" s="53">
        <v>2497.97</v>
      </c>
      <c r="I109" s="63">
        <f t="shared" si="34"/>
        <v>0.861368965517241</v>
      </c>
      <c r="J109" s="53">
        <f t="shared" si="35"/>
        <v>-402.03</v>
      </c>
      <c r="K109" s="63">
        <f t="shared" si="36"/>
        <v>-0.138631034482759</v>
      </c>
      <c r="L109" s="57">
        <f t="shared" ref="L109:L115" si="39">RANK(J109,J$108:J$115)</f>
        <v>2</v>
      </c>
      <c r="M109" s="57">
        <f t="shared" ref="M109:M115" si="40">RANK(K109,K$108:K$115)</f>
        <v>2</v>
      </c>
      <c r="N109" s="57"/>
      <c r="O109" s="53"/>
    </row>
    <row r="110" s="48" customFormat="1" spans="1:22">
      <c r="A110" s="52">
        <v>114</v>
      </c>
      <c r="B110" s="59">
        <v>727</v>
      </c>
      <c r="C110" s="59" t="s">
        <v>156</v>
      </c>
      <c r="D110" s="59" t="s">
        <v>11</v>
      </c>
      <c r="E110" s="53">
        <v>2900</v>
      </c>
      <c r="F110" s="58"/>
      <c r="G110" s="54"/>
      <c r="H110" s="53">
        <v>1466.21</v>
      </c>
      <c r="I110" s="63">
        <f t="shared" si="34"/>
        <v>0.505589655172414</v>
      </c>
      <c r="J110" s="53">
        <f t="shared" si="35"/>
        <v>-1433.79</v>
      </c>
      <c r="K110" s="63">
        <f t="shared" si="36"/>
        <v>-0.494410344827586</v>
      </c>
      <c r="L110" s="57">
        <f t="shared" si="39"/>
        <v>8</v>
      </c>
      <c r="M110" s="57">
        <f t="shared" si="40"/>
        <v>8</v>
      </c>
      <c r="N110" s="57"/>
      <c r="O110" s="53"/>
      <c r="Q110" s="49"/>
      <c r="R110" s="49"/>
      <c r="S110" s="49"/>
      <c r="T110" s="49"/>
      <c r="U110" s="49"/>
      <c r="V110" s="49"/>
    </row>
    <row r="111" s="48" customFormat="1" spans="1:15">
      <c r="A111" s="52">
        <v>115</v>
      </c>
      <c r="B111" s="59">
        <v>740</v>
      </c>
      <c r="C111" s="59" t="s">
        <v>157</v>
      </c>
      <c r="D111" s="59" t="s">
        <v>7</v>
      </c>
      <c r="E111" s="53">
        <v>2900</v>
      </c>
      <c r="F111" s="58"/>
      <c r="G111" s="54"/>
      <c r="H111" s="53">
        <v>1605.53</v>
      </c>
      <c r="I111" s="63">
        <f t="shared" si="34"/>
        <v>0.553631034482759</v>
      </c>
      <c r="J111" s="53">
        <f t="shared" si="35"/>
        <v>-1294.47</v>
      </c>
      <c r="K111" s="63">
        <f t="shared" si="36"/>
        <v>-0.446368965517241</v>
      </c>
      <c r="L111" s="57">
        <f t="shared" si="39"/>
        <v>6</v>
      </c>
      <c r="M111" s="57">
        <f t="shared" si="40"/>
        <v>6</v>
      </c>
      <c r="N111" s="57"/>
      <c r="O111" s="53"/>
    </row>
    <row r="112" s="48" customFormat="1" spans="1:15">
      <c r="A112" s="52">
        <v>116</v>
      </c>
      <c r="B112" s="59">
        <v>539</v>
      </c>
      <c r="C112" s="59" t="s">
        <v>158</v>
      </c>
      <c r="D112" s="59" t="s">
        <v>4</v>
      </c>
      <c r="E112" s="53">
        <v>2900</v>
      </c>
      <c r="F112" s="58"/>
      <c r="G112" s="54"/>
      <c r="H112" s="53">
        <v>1495.2</v>
      </c>
      <c r="I112" s="63">
        <f t="shared" si="34"/>
        <v>0.515586206896552</v>
      </c>
      <c r="J112" s="53">
        <f t="shared" si="35"/>
        <v>-1404.8</v>
      </c>
      <c r="K112" s="63">
        <f t="shared" si="36"/>
        <v>-0.484413793103448</v>
      </c>
      <c r="L112" s="57">
        <f t="shared" si="39"/>
        <v>7</v>
      </c>
      <c r="M112" s="57">
        <f t="shared" si="40"/>
        <v>7</v>
      </c>
      <c r="N112" s="57"/>
      <c r="O112" s="53"/>
    </row>
    <row r="113" s="48" customFormat="1" spans="1:15">
      <c r="A113" s="52">
        <v>117</v>
      </c>
      <c r="B113" s="59">
        <v>104430</v>
      </c>
      <c r="C113" s="59" t="s">
        <v>159</v>
      </c>
      <c r="D113" s="59" t="s">
        <v>7</v>
      </c>
      <c r="E113" s="53">
        <v>2900</v>
      </c>
      <c r="F113" s="58"/>
      <c r="G113" s="54"/>
      <c r="H113" s="53">
        <v>2382.16</v>
      </c>
      <c r="I113" s="63">
        <f t="shared" si="34"/>
        <v>0.821434482758621</v>
      </c>
      <c r="J113" s="53">
        <f t="shared" si="35"/>
        <v>-517.84</v>
      </c>
      <c r="K113" s="63">
        <f t="shared" si="36"/>
        <v>-0.178565517241379</v>
      </c>
      <c r="L113" s="57">
        <f t="shared" si="39"/>
        <v>3</v>
      </c>
      <c r="M113" s="57">
        <f t="shared" si="40"/>
        <v>3</v>
      </c>
      <c r="N113" s="57"/>
      <c r="O113" s="53"/>
    </row>
    <row r="114" s="48" customFormat="1" spans="1:15">
      <c r="A114" s="52">
        <v>118</v>
      </c>
      <c r="B114" s="59">
        <v>104533</v>
      </c>
      <c r="C114" s="59" t="s">
        <v>160</v>
      </c>
      <c r="D114" s="59" t="s">
        <v>4</v>
      </c>
      <c r="E114" s="53">
        <v>2900</v>
      </c>
      <c r="F114" s="58"/>
      <c r="G114" s="54"/>
      <c r="H114" s="53">
        <v>1718.58</v>
      </c>
      <c r="I114" s="63">
        <f t="shared" si="34"/>
        <v>0.592613793103448</v>
      </c>
      <c r="J114" s="53">
        <f t="shared" si="35"/>
        <v>-1181.42</v>
      </c>
      <c r="K114" s="63">
        <f t="shared" si="36"/>
        <v>-0.407386206896552</v>
      </c>
      <c r="L114" s="57">
        <f t="shared" si="39"/>
        <v>5</v>
      </c>
      <c r="M114" s="57">
        <f t="shared" si="40"/>
        <v>5</v>
      </c>
      <c r="N114" s="57"/>
      <c r="O114" s="53"/>
    </row>
    <row r="115" s="48" customFormat="1" spans="1:15">
      <c r="A115" s="52">
        <v>119</v>
      </c>
      <c r="B115" s="59">
        <v>112888</v>
      </c>
      <c r="C115" s="59" t="s">
        <v>161</v>
      </c>
      <c r="D115" s="59" t="s">
        <v>10</v>
      </c>
      <c r="E115" s="53">
        <v>2900</v>
      </c>
      <c r="F115" s="58"/>
      <c r="G115" s="54"/>
      <c r="H115" s="53">
        <v>1800.09</v>
      </c>
      <c r="I115" s="63">
        <f t="shared" si="34"/>
        <v>0.620720689655172</v>
      </c>
      <c r="J115" s="53">
        <f t="shared" si="35"/>
        <v>-1099.91</v>
      </c>
      <c r="K115" s="63">
        <f t="shared" si="36"/>
        <v>-0.379279310344828</v>
      </c>
      <c r="L115" s="57">
        <f t="shared" si="39"/>
        <v>4</v>
      </c>
      <c r="M115" s="57">
        <f t="shared" si="40"/>
        <v>4</v>
      </c>
      <c r="N115" s="57"/>
      <c r="O115" s="53"/>
    </row>
    <row r="116" s="48" customFormat="1" spans="1:15">
      <c r="A116" s="52">
        <v>120</v>
      </c>
      <c r="B116" s="59">
        <v>113833</v>
      </c>
      <c r="C116" s="59" t="s">
        <v>162</v>
      </c>
      <c r="D116" s="59" t="s">
        <v>10</v>
      </c>
      <c r="E116" s="53">
        <v>2600</v>
      </c>
      <c r="F116" s="58" t="s">
        <v>163</v>
      </c>
      <c r="G116" s="54">
        <v>650</v>
      </c>
      <c r="H116" s="53">
        <v>1799.78</v>
      </c>
      <c r="I116" s="63">
        <f t="shared" si="34"/>
        <v>0.692223076923077</v>
      </c>
      <c r="J116" s="53">
        <f t="shared" si="35"/>
        <v>-800.22</v>
      </c>
      <c r="K116" s="63">
        <f t="shared" si="36"/>
        <v>-0.307776923076923</v>
      </c>
      <c r="L116" s="57">
        <f>RANK(J116,J$116:J$124)</f>
        <v>6</v>
      </c>
      <c r="M116" s="57">
        <f>RANK(K116,K$116:K$124)</f>
        <v>6</v>
      </c>
      <c r="N116" s="57"/>
      <c r="O116" s="53"/>
    </row>
    <row r="117" s="48" customFormat="1" spans="1:15">
      <c r="A117" s="52">
        <v>121</v>
      </c>
      <c r="B117" s="59">
        <v>114069</v>
      </c>
      <c r="C117" s="59" t="s">
        <v>164</v>
      </c>
      <c r="D117" s="59" t="s">
        <v>7</v>
      </c>
      <c r="E117" s="53">
        <v>2600</v>
      </c>
      <c r="F117" s="58"/>
      <c r="G117" s="54"/>
      <c r="H117" s="53">
        <v>2356.95</v>
      </c>
      <c r="I117" s="63">
        <f t="shared" si="34"/>
        <v>0.906519230769231</v>
      </c>
      <c r="J117" s="53">
        <f t="shared" si="35"/>
        <v>-243.05</v>
      </c>
      <c r="K117" s="63">
        <f t="shared" si="36"/>
        <v>-0.0934807692307693</v>
      </c>
      <c r="L117" s="57">
        <f t="shared" ref="L117:L125" si="41">RANK(J117,J$116:J$124)</f>
        <v>3</v>
      </c>
      <c r="M117" s="57">
        <f t="shared" ref="M117:M125" si="42">RANK(K117,K$116:K$124)</f>
        <v>3</v>
      </c>
      <c r="N117" s="57"/>
      <c r="O117" s="53"/>
    </row>
    <row r="118" s="48" customFormat="1" spans="1:15">
      <c r="A118" s="52">
        <v>122</v>
      </c>
      <c r="B118" s="59">
        <v>371</v>
      </c>
      <c r="C118" s="59" t="s">
        <v>165</v>
      </c>
      <c r="D118" s="59" t="s">
        <v>12</v>
      </c>
      <c r="E118" s="53">
        <v>2600</v>
      </c>
      <c r="F118" s="58"/>
      <c r="G118" s="54"/>
      <c r="H118" s="53">
        <v>1440.3</v>
      </c>
      <c r="I118" s="63">
        <f t="shared" si="34"/>
        <v>0.553961538461538</v>
      </c>
      <c r="J118" s="53">
        <f t="shared" si="35"/>
        <v>-1159.7</v>
      </c>
      <c r="K118" s="63">
        <f t="shared" si="36"/>
        <v>-0.446038461538462</v>
      </c>
      <c r="L118" s="57">
        <f t="shared" si="41"/>
        <v>8</v>
      </c>
      <c r="M118" s="57">
        <f t="shared" si="42"/>
        <v>8</v>
      </c>
      <c r="N118" s="57"/>
      <c r="O118" s="53"/>
    </row>
    <row r="119" s="48" customFormat="1" spans="1:15">
      <c r="A119" s="52">
        <v>123</v>
      </c>
      <c r="B119" s="59">
        <v>106865</v>
      </c>
      <c r="C119" s="59" t="s">
        <v>166</v>
      </c>
      <c r="D119" s="59" t="s">
        <v>9</v>
      </c>
      <c r="E119" s="53">
        <v>2600</v>
      </c>
      <c r="F119" s="58"/>
      <c r="G119" s="54"/>
      <c r="H119" s="53">
        <v>1457.9</v>
      </c>
      <c r="I119" s="63">
        <f t="shared" si="34"/>
        <v>0.560730769230769</v>
      </c>
      <c r="J119" s="53">
        <f t="shared" si="35"/>
        <v>-1142.1</v>
      </c>
      <c r="K119" s="63">
        <f t="shared" si="36"/>
        <v>-0.439269230769231</v>
      </c>
      <c r="L119" s="57">
        <f t="shared" si="41"/>
        <v>7</v>
      </c>
      <c r="M119" s="57">
        <f t="shared" si="42"/>
        <v>7</v>
      </c>
      <c r="N119" s="57"/>
      <c r="O119" s="53"/>
    </row>
    <row r="120" s="48" customFormat="1" spans="1:15">
      <c r="A120" s="52">
        <v>124</v>
      </c>
      <c r="B120" s="59">
        <v>351</v>
      </c>
      <c r="C120" s="59" t="s">
        <v>167</v>
      </c>
      <c r="D120" s="59" t="s">
        <v>8</v>
      </c>
      <c r="E120" s="53">
        <v>2600</v>
      </c>
      <c r="F120" s="58"/>
      <c r="G120" s="54"/>
      <c r="H120" s="53">
        <v>1844.58</v>
      </c>
      <c r="I120" s="63">
        <f t="shared" si="34"/>
        <v>0.709453846153846</v>
      </c>
      <c r="J120" s="53">
        <f t="shared" si="35"/>
        <v>-755.42</v>
      </c>
      <c r="K120" s="63">
        <f t="shared" si="36"/>
        <v>-0.290546153846154</v>
      </c>
      <c r="L120" s="57">
        <f t="shared" si="41"/>
        <v>5</v>
      </c>
      <c r="M120" s="57">
        <f t="shared" si="42"/>
        <v>5</v>
      </c>
      <c r="N120" s="57"/>
      <c r="O120" s="53"/>
    </row>
    <row r="121" s="49" customFormat="1" spans="1:22">
      <c r="A121" s="55">
        <v>125</v>
      </c>
      <c r="B121" s="56">
        <v>115971</v>
      </c>
      <c r="C121" s="56" t="s">
        <v>168</v>
      </c>
      <c r="D121" s="56" t="s">
        <v>11</v>
      </c>
      <c r="E121" s="57">
        <v>2600</v>
      </c>
      <c r="F121" s="58"/>
      <c r="G121" s="54"/>
      <c r="H121" s="57">
        <v>4392.59</v>
      </c>
      <c r="I121" s="62">
        <f t="shared" si="34"/>
        <v>1.68945769230769</v>
      </c>
      <c r="J121" s="57">
        <f t="shared" si="35"/>
        <v>1792.59</v>
      </c>
      <c r="K121" s="62">
        <f t="shared" si="36"/>
        <v>0.689457692307692</v>
      </c>
      <c r="L121" s="57">
        <f t="shared" si="41"/>
        <v>1</v>
      </c>
      <c r="M121" s="57">
        <f t="shared" si="42"/>
        <v>1</v>
      </c>
      <c r="N121" s="57">
        <f>(L121+M121)/2</f>
        <v>1</v>
      </c>
      <c r="O121" s="57">
        <v>300</v>
      </c>
      <c r="Q121" s="48"/>
      <c r="R121" s="48"/>
      <c r="S121" s="48"/>
      <c r="T121" s="48"/>
      <c r="U121" s="48"/>
      <c r="V121" s="48"/>
    </row>
    <row r="122" s="48" customFormat="1" spans="1:15">
      <c r="A122" s="52">
        <v>126</v>
      </c>
      <c r="B122" s="59">
        <v>118951</v>
      </c>
      <c r="C122" s="59" t="s">
        <v>169</v>
      </c>
      <c r="D122" s="59" t="s">
        <v>10</v>
      </c>
      <c r="E122" s="53">
        <v>2600</v>
      </c>
      <c r="F122" s="58"/>
      <c r="G122" s="54"/>
      <c r="H122" s="53">
        <v>1857.55</v>
      </c>
      <c r="I122" s="63">
        <f t="shared" si="34"/>
        <v>0.714442307692308</v>
      </c>
      <c r="J122" s="53">
        <f t="shared" si="35"/>
        <v>-742.45</v>
      </c>
      <c r="K122" s="63">
        <f t="shared" si="36"/>
        <v>-0.285557692307692</v>
      </c>
      <c r="L122" s="57">
        <f t="shared" si="41"/>
        <v>4</v>
      </c>
      <c r="M122" s="57">
        <f t="shared" si="42"/>
        <v>4</v>
      </c>
      <c r="N122" s="57"/>
      <c r="O122" s="53"/>
    </row>
    <row r="123" s="48" customFormat="1" spans="1:15">
      <c r="A123" s="52">
        <v>127</v>
      </c>
      <c r="B123" s="59">
        <v>116773</v>
      </c>
      <c r="C123" s="59" t="s">
        <v>170</v>
      </c>
      <c r="D123" s="59" t="s">
        <v>10</v>
      </c>
      <c r="E123" s="53">
        <v>2600</v>
      </c>
      <c r="F123" s="58"/>
      <c r="G123" s="54"/>
      <c r="H123" s="53">
        <v>2375.64</v>
      </c>
      <c r="I123" s="63">
        <f t="shared" si="34"/>
        <v>0.913707692307692</v>
      </c>
      <c r="J123" s="53">
        <f t="shared" si="35"/>
        <v>-224.36</v>
      </c>
      <c r="K123" s="63">
        <f t="shared" si="36"/>
        <v>-0.0862923076923077</v>
      </c>
      <c r="L123" s="57">
        <f t="shared" si="41"/>
        <v>2</v>
      </c>
      <c r="M123" s="57">
        <f t="shared" si="42"/>
        <v>2</v>
      </c>
      <c r="N123" s="57"/>
      <c r="O123" s="53"/>
    </row>
    <row r="124" s="48" customFormat="1" spans="1:15">
      <c r="A124" s="52">
        <v>128</v>
      </c>
      <c r="B124" s="59">
        <v>752</v>
      </c>
      <c r="C124" s="59" t="s">
        <v>171</v>
      </c>
      <c r="D124" s="59" t="s">
        <v>10</v>
      </c>
      <c r="E124" s="53">
        <v>2600</v>
      </c>
      <c r="F124" s="58"/>
      <c r="G124" s="54"/>
      <c r="H124" s="53">
        <v>1093.7</v>
      </c>
      <c r="I124" s="63">
        <f t="shared" si="34"/>
        <v>0.420653846153846</v>
      </c>
      <c r="J124" s="53">
        <f t="shared" si="35"/>
        <v>-1506.3</v>
      </c>
      <c r="K124" s="63">
        <f t="shared" si="36"/>
        <v>-0.579346153846154</v>
      </c>
      <c r="L124" s="57">
        <f t="shared" si="41"/>
        <v>9</v>
      </c>
      <c r="M124" s="57">
        <f t="shared" si="42"/>
        <v>9</v>
      </c>
      <c r="N124" s="57"/>
      <c r="O124" s="53"/>
    </row>
    <row r="125" s="48" customFormat="1" spans="1:15">
      <c r="A125" s="52">
        <v>129</v>
      </c>
      <c r="B125" s="59">
        <v>104429</v>
      </c>
      <c r="C125" s="59" t="s">
        <v>172</v>
      </c>
      <c r="D125" s="59" t="s">
        <v>10</v>
      </c>
      <c r="E125" s="53">
        <v>2500</v>
      </c>
      <c r="F125" s="58" t="s">
        <v>173</v>
      </c>
      <c r="G125" s="54">
        <v>650</v>
      </c>
      <c r="H125" s="53">
        <v>757.83</v>
      </c>
      <c r="I125" s="63">
        <f t="shared" si="34"/>
        <v>0.303132</v>
      </c>
      <c r="J125" s="53">
        <f t="shared" si="35"/>
        <v>-1742.17</v>
      </c>
      <c r="K125" s="63">
        <f t="shared" si="36"/>
        <v>-0.696868</v>
      </c>
      <c r="L125" s="57">
        <f>RANK(J125,J$125:J$133)</f>
        <v>9</v>
      </c>
      <c r="M125" s="57">
        <f>RANK(K125,K$125:K$133)</f>
        <v>9</v>
      </c>
      <c r="N125" s="57"/>
      <c r="O125" s="53"/>
    </row>
    <row r="126" s="48" customFormat="1" spans="1:15">
      <c r="A126" s="52">
        <v>130</v>
      </c>
      <c r="B126" s="59">
        <v>117923</v>
      </c>
      <c r="C126" s="59" t="s">
        <v>174</v>
      </c>
      <c r="D126" s="59" t="s">
        <v>4</v>
      </c>
      <c r="E126" s="53">
        <v>2500</v>
      </c>
      <c r="F126" s="58"/>
      <c r="G126" s="54"/>
      <c r="H126" s="53">
        <v>1920.21</v>
      </c>
      <c r="I126" s="63">
        <f t="shared" si="34"/>
        <v>0.768084</v>
      </c>
      <c r="J126" s="53">
        <f t="shared" si="35"/>
        <v>-579.79</v>
      </c>
      <c r="K126" s="63">
        <f t="shared" si="36"/>
        <v>-0.231916</v>
      </c>
      <c r="L126" s="57">
        <f t="shared" ref="L126:L134" si="43">RANK(J126,J$125:J$133)</f>
        <v>2</v>
      </c>
      <c r="M126" s="57">
        <f t="shared" ref="M126:M134" si="44">RANK(K126,K$125:K$133)</f>
        <v>2</v>
      </c>
      <c r="N126" s="57"/>
      <c r="O126" s="53"/>
    </row>
    <row r="127" s="48" customFormat="1" spans="1:15">
      <c r="A127" s="52">
        <v>131</v>
      </c>
      <c r="B127" s="59">
        <v>113025</v>
      </c>
      <c r="C127" s="59" t="s">
        <v>175</v>
      </c>
      <c r="D127" s="59" t="s">
        <v>10</v>
      </c>
      <c r="E127" s="53">
        <v>2500</v>
      </c>
      <c r="F127" s="58"/>
      <c r="G127" s="54"/>
      <c r="H127" s="53">
        <v>845.88</v>
      </c>
      <c r="I127" s="63">
        <f t="shared" si="34"/>
        <v>0.338352</v>
      </c>
      <c r="J127" s="53">
        <f t="shared" si="35"/>
        <v>-1654.12</v>
      </c>
      <c r="K127" s="63">
        <f t="shared" si="36"/>
        <v>-0.661648</v>
      </c>
      <c r="L127" s="57">
        <f t="shared" si="43"/>
        <v>8</v>
      </c>
      <c r="M127" s="57">
        <f t="shared" si="44"/>
        <v>8</v>
      </c>
      <c r="N127" s="57"/>
      <c r="O127" s="53"/>
    </row>
    <row r="128" s="48" customFormat="1" spans="1:15">
      <c r="A128" s="52">
        <v>132</v>
      </c>
      <c r="B128" s="59">
        <v>591</v>
      </c>
      <c r="C128" s="59" t="s">
        <v>176</v>
      </c>
      <c r="D128" s="59" t="s">
        <v>4</v>
      </c>
      <c r="E128" s="53">
        <v>2500</v>
      </c>
      <c r="F128" s="58"/>
      <c r="G128" s="54"/>
      <c r="H128" s="53">
        <v>1098.74</v>
      </c>
      <c r="I128" s="63">
        <f t="shared" si="34"/>
        <v>0.439496</v>
      </c>
      <c r="J128" s="53">
        <f t="shared" si="35"/>
        <v>-1401.26</v>
      </c>
      <c r="K128" s="63">
        <f t="shared" si="36"/>
        <v>-0.560504</v>
      </c>
      <c r="L128" s="57">
        <f t="shared" si="43"/>
        <v>5</v>
      </c>
      <c r="M128" s="57">
        <f t="shared" si="44"/>
        <v>5</v>
      </c>
      <c r="N128" s="57"/>
      <c r="O128" s="53"/>
    </row>
    <row r="129" s="48" customFormat="1" spans="1:15">
      <c r="A129" s="52">
        <v>133</v>
      </c>
      <c r="B129" s="59">
        <v>119263</v>
      </c>
      <c r="C129" s="59" t="s">
        <v>177</v>
      </c>
      <c r="D129" s="59" t="s">
        <v>10</v>
      </c>
      <c r="E129" s="53">
        <v>2500</v>
      </c>
      <c r="F129" s="58"/>
      <c r="G129" s="54"/>
      <c r="H129" s="53">
        <v>2120.93</v>
      </c>
      <c r="I129" s="63">
        <f t="shared" si="34"/>
        <v>0.848372</v>
      </c>
      <c r="J129" s="53">
        <f t="shared" si="35"/>
        <v>-379.07</v>
      </c>
      <c r="K129" s="63">
        <f t="shared" si="36"/>
        <v>-0.151628</v>
      </c>
      <c r="L129" s="57">
        <f t="shared" si="43"/>
        <v>1</v>
      </c>
      <c r="M129" s="57">
        <f t="shared" si="44"/>
        <v>1</v>
      </c>
      <c r="N129" s="57"/>
      <c r="O129" s="53"/>
    </row>
    <row r="130" s="48" customFormat="1" spans="1:15">
      <c r="A130" s="52">
        <v>134</v>
      </c>
      <c r="B130" s="59">
        <v>113298</v>
      </c>
      <c r="C130" s="59" t="s">
        <v>178</v>
      </c>
      <c r="D130" s="59" t="s">
        <v>10</v>
      </c>
      <c r="E130" s="53">
        <v>2500</v>
      </c>
      <c r="F130" s="58"/>
      <c r="G130" s="54"/>
      <c r="H130" s="53">
        <v>875.14</v>
      </c>
      <c r="I130" s="63">
        <f t="shared" si="34"/>
        <v>0.350056</v>
      </c>
      <c r="J130" s="53">
        <f t="shared" si="35"/>
        <v>-1624.86</v>
      </c>
      <c r="K130" s="63">
        <f t="shared" si="36"/>
        <v>-0.649944</v>
      </c>
      <c r="L130" s="57">
        <f t="shared" si="43"/>
        <v>7</v>
      </c>
      <c r="M130" s="57">
        <f t="shared" si="44"/>
        <v>7</v>
      </c>
      <c r="N130" s="57"/>
      <c r="O130" s="53"/>
    </row>
    <row r="131" s="48" customFormat="1" spans="1:15">
      <c r="A131" s="52">
        <v>135</v>
      </c>
      <c r="B131" s="59">
        <v>113008</v>
      </c>
      <c r="C131" s="59" t="s">
        <v>179</v>
      </c>
      <c r="D131" s="59" t="s">
        <v>5</v>
      </c>
      <c r="E131" s="53">
        <v>2500</v>
      </c>
      <c r="F131" s="58"/>
      <c r="G131" s="54"/>
      <c r="H131" s="53">
        <v>1449.9</v>
      </c>
      <c r="I131" s="63">
        <f t="shared" si="34"/>
        <v>0.57996</v>
      </c>
      <c r="J131" s="53">
        <f t="shared" si="35"/>
        <v>-1050.1</v>
      </c>
      <c r="K131" s="63">
        <f t="shared" si="36"/>
        <v>-0.42004</v>
      </c>
      <c r="L131" s="57">
        <f t="shared" si="43"/>
        <v>3</v>
      </c>
      <c r="M131" s="57">
        <f t="shared" si="44"/>
        <v>3</v>
      </c>
      <c r="N131" s="57"/>
      <c r="O131" s="53"/>
    </row>
    <row r="132" s="48" customFormat="1" spans="1:15">
      <c r="A132" s="52">
        <v>136</v>
      </c>
      <c r="B132" s="59">
        <v>118151</v>
      </c>
      <c r="C132" s="59" t="s">
        <v>180</v>
      </c>
      <c r="D132" s="59" t="s">
        <v>11</v>
      </c>
      <c r="E132" s="53">
        <v>2500</v>
      </c>
      <c r="F132" s="58"/>
      <c r="G132" s="54"/>
      <c r="H132" s="53">
        <v>942.02</v>
      </c>
      <c r="I132" s="63">
        <f t="shared" si="34"/>
        <v>0.376808</v>
      </c>
      <c r="J132" s="53">
        <f t="shared" si="35"/>
        <v>-1557.98</v>
      </c>
      <c r="K132" s="63">
        <f t="shared" si="36"/>
        <v>-0.623192</v>
      </c>
      <c r="L132" s="57">
        <f t="shared" si="43"/>
        <v>6</v>
      </c>
      <c r="M132" s="57">
        <f t="shared" si="44"/>
        <v>6</v>
      </c>
      <c r="N132" s="57"/>
      <c r="O132" s="53"/>
    </row>
    <row r="133" s="48" customFormat="1" spans="1:15">
      <c r="A133" s="52">
        <v>137</v>
      </c>
      <c r="B133" s="59">
        <v>117637</v>
      </c>
      <c r="C133" s="59" t="s">
        <v>181</v>
      </c>
      <c r="D133" s="59" t="s">
        <v>4</v>
      </c>
      <c r="E133" s="53">
        <v>2500</v>
      </c>
      <c r="F133" s="58"/>
      <c r="G133" s="54"/>
      <c r="H133" s="53">
        <v>1392.58</v>
      </c>
      <c r="I133" s="63">
        <f t="shared" si="34"/>
        <v>0.557032</v>
      </c>
      <c r="J133" s="53">
        <f t="shared" si="35"/>
        <v>-1107.42</v>
      </c>
      <c r="K133" s="63">
        <f t="shared" si="36"/>
        <v>-0.442968</v>
      </c>
      <c r="L133" s="57">
        <f t="shared" si="43"/>
        <v>4</v>
      </c>
      <c r="M133" s="57">
        <f t="shared" si="44"/>
        <v>4</v>
      </c>
      <c r="N133" s="57"/>
      <c r="O133" s="53"/>
    </row>
    <row r="134" s="48" customFormat="1" spans="1:15">
      <c r="A134" s="52">
        <v>138</v>
      </c>
      <c r="B134" s="59">
        <v>110378</v>
      </c>
      <c r="C134" s="59" t="s">
        <v>182</v>
      </c>
      <c r="D134" s="59" t="s">
        <v>8</v>
      </c>
      <c r="E134" s="53">
        <v>2500</v>
      </c>
      <c r="F134" s="58" t="s">
        <v>183</v>
      </c>
      <c r="G134" s="54">
        <v>650</v>
      </c>
      <c r="H134" s="53">
        <v>1537.26</v>
      </c>
      <c r="I134" s="63">
        <f t="shared" si="34"/>
        <v>0.614904</v>
      </c>
      <c r="J134" s="53">
        <f t="shared" si="35"/>
        <v>-962.74</v>
      </c>
      <c r="K134" s="63">
        <f t="shared" si="36"/>
        <v>-0.385096</v>
      </c>
      <c r="L134" s="57">
        <f>RANK(J134,J$134:J$142)</f>
        <v>5</v>
      </c>
      <c r="M134" s="57">
        <f>RANK(K134,K$134:K$142)</f>
        <v>5</v>
      </c>
      <c r="N134" s="57"/>
      <c r="O134" s="53"/>
    </row>
    <row r="135" s="48" customFormat="1" spans="1:15">
      <c r="A135" s="52">
        <v>139</v>
      </c>
      <c r="B135" s="59">
        <v>122906</v>
      </c>
      <c r="C135" s="59" t="s">
        <v>184</v>
      </c>
      <c r="D135" s="59" t="s">
        <v>3</v>
      </c>
      <c r="E135" s="53">
        <v>2500</v>
      </c>
      <c r="F135" s="58"/>
      <c r="G135" s="54"/>
      <c r="H135" s="53">
        <v>2157.85</v>
      </c>
      <c r="I135" s="63">
        <f t="shared" si="34"/>
        <v>0.86314</v>
      </c>
      <c r="J135" s="53">
        <f t="shared" si="35"/>
        <v>-342.15</v>
      </c>
      <c r="K135" s="63">
        <f t="shared" si="36"/>
        <v>-0.13686</v>
      </c>
      <c r="L135" s="57">
        <f t="shared" ref="L135:L142" si="45">RANK(J135,J$134:J$142)</f>
        <v>1</v>
      </c>
      <c r="M135" s="57">
        <f t="shared" ref="M135:M142" si="46">RANK(K135,K$134:K$142)</f>
        <v>1</v>
      </c>
      <c r="N135" s="57"/>
      <c r="O135" s="53"/>
    </row>
    <row r="136" s="48" customFormat="1" spans="1:15">
      <c r="A136" s="52">
        <v>140</v>
      </c>
      <c r="B136" s="59">
        <v>122198</v>
      </c>
      <c r="C136" s="59" t="s">
        <v>185</v>
      </c>
      <c r="D136" s="59" t="s">
        <v>7</v>
      </c>
      <c r="E136" s="53">
        <v>2500</v>
      </c>
      <c r="F136" s="58"/>
      <c r="G136" s="54"/>
      <c r="H136" s="53">
        <v>2065.86</v>
      </c>
      <c r="I136" s="63">
        <f t="shared" si="34"/>
        <v>0.826344</v>
      </c>
      <c r="J136" s="53">
        <f t="shared" si="35"/>
        <v>-434.14</v>
      </c>
      <c r="K136" s="63">
        <f t="shared" si="36"/>
        <v>-0.173656</v>
      </c>
      <c r="L136" s="57">
        <f t="shared" si="45"/>
        <v>2</v>
      </c>
      <c r="M136" s="57">
        <f t="shared" si="46"/>
        <v>2</v>
      </c>
      <c r="N136" s="57"/>
      <c r="O136" s="53"/>
    </row>
    <row r="137" s="48" customFormat="1" spans="1:15">
      <c r="A137" s="52">
        <v>141</v>
      </c>
      <c r="B137" s="59">
        <v>122176</v>
      </c>
      <c r="C137" s="59" t="s">
        <v>186</v>
      </c>
      <c r="D137" s="59" t="s">
        <v>6</v>
      </c>
      <c r="E137" s="53">
        <v>2500</v>
      </c>
      <c r="F137" s="58"/>
      <c r="G137" s="54"/>
      <c r="H137" s="53">
        <v>1392.36</v>
      </c>
      <c r="I137" s="63">
        <f t="shared" si="34"/>
        <v>0.556944</v>
      </c>
      <c r="J137" s="53">
        <f t="shared" si="35"/>
        <v>-1107.64</v>
      </c>
      <c r="K137" s="63">
        <f t="shared" si="36"/>
        <v>-0.443056</v>
      </c>
      <c r="L137" s="57">
        <f t="shared" si="45"/>
        <v>6</v>
      </c>
      <c r="M137" s="57">
        <f t="shared" si="46"/>
        <v>6</v>
      </c>
      <c r="N137" s="57"/>
      <c r="O137" s="53"/>
    </row>
    <row r="138" s="48" customFormat="1" spans="1:15">
      <c r="A138" s="52">
        <v>142</v>
      </c>
      <c r="B138" s="59">
        <v>123007</v>
      </c>
      <c r="C138" s="59" t="s">
        <v>187</v>
      </c>
      <c r="D138" s="59" t="s">
        <v>4</v>
      </c>
      <c r="E138" s="53">
        <v>2500</v>
      </c>
      <c r="F138" s="58"/>
      <c r="G138" s="54"/>
      <c r="H138" s="53">
        <v>1790.76</v>
      </c>
      <c r="I138" s="63">
        <f t="shared" si="34"/>
        <v>0.716304</v>
      </c>
      <c r="J138" s="53">
        <f t="shared" si="35"/>
        <v>-709.24</v>
      </c>
      <c r="K138" s="63">
        <f t="shared" si="36"/>
        <v>-0.283696</v>
      </c>
      <c r="L138" s="57">
        <f t="shared" si="45"/>
        <v>3</v>
      </c>
      <c r="M138" s="57">
        <f t="shared" si="46"/>
        <v>3</v>
      </c>
      <c r="N138" s="57"/>
      <c r="O138" s="53"/>
    </row>
    <row r="139" s="48" customFormat="1" spans="1:15">
      <c r="A139" s="52">
        <v>143</v>
      </c>
      <c r="B139" s="59">
        <v>102567</v>
      </c>
      <c r="C139" s="59" t="s">
        <v>188</v>
      </c>
      <c r="D139" s="59" t="s">
        <v>12</v>
      </c>
      <c r="E139" s="53">
        <v>2500</v>
      </c>
      <c r="F139" s="58"/>
      <c r="G139" s="54"/>
      <c r="H139" s="53">
        <v>960.08</v>
      </c>
      <c r="I139" s="63">
        <f t="shared" si="34"/>
        <v>0.384032</v>
      </c>
      <c r="J139" s="53">
        <f t="shared" si="35"/>
        <v>-1539.92</v>
      </c>
      <c r="K139" s="63">
        <f t="shared" si="36"/>
        <v>-0.615968</v>
      </c>
      <c r="L139" s="57">
        <f t="shared" si="45"/>
        <v>8</v>
      </c>
      <c r="M139" s="57">
        <f t="shared" si="46"/>
        <v>8</v>
      </c>
      <c r="N139" s="57"/>
      <c r="O139" s="53"/>
    </row>
    <row r="140" s="48" customFormat="1" spans="1:15">
      <c r="A140" s="52">
        <v>144</v>
      </c>
      <c r="B140" s="59">
        <v>118758</v>
      </c>
      <c r="C140" s="59" t="s">
        <v>189</v>
      </c>
      <c r="D140" s="59" t="s">
        <v>5</v>
      </c>
      <c r="E140" s="53">
        <v>2500</v>
      </c>
      <c r="F140" s="58"/>
      <c r="G140" s="54"/>
      <c r="H140" s="53">
        <v>1373.22</v>
      </c>
      <c r="I140" s="63">
        <f t="shared" si="34"/>
        <v>0.549288</v>
      </c>
      <c r="J140" s="53">
        <f t="shared" si="35"/>
        <v>-1126.78</v>
      </c>
      <c r="K140" s="63">
        <f t="shared" si="36"/>
        <v>-0.450712</v>
      </c>
      <c r="L140" s="57">
        <f t="shared" si="45"/>
        <v>7</v>
      </c>
      <c r="M140" s="57">
        <f t="shared" si="46"/>
        <v>7</v>
      </c>
      <c r="N140" s="57"/>
      <c r="O140" s="53"/>
    </row>
    <row r="141" s="48" customFormat="1" spans="1:15">
      <c r="A141" s="52">
        <v>145</v>
      </c>
      <c r="B141" s="59">
        <v>122686</v>
      </c>
      <c r="C141" s="59" t="s">
        <v>190</v>
      </c>
      <c r="D141" s="59" t="s">
        <v>4</v>
      </c>
      <c r="E141" s="53">
        <v>2500</v>
      </c>
      <c r="F141" s="58"/>
      <c r="G141" s="54"/>
      <c r="H141" s="53">
        <v>710.1</v>
      </c>
      <c r="I141" s="63">
        <f t="shared" si="34"/>
        <v>0.28404</v>
      </c>
      <c r="J141" s="53">
        <f t="shared" si="35"/>
        <v>-1789.9</v>
      </c>
      <c r="K141" s="63">
        <f t="shared" si="36"/>
        <v>-0.71596</v>
      </c>
      <c r="L141" s="57">
        <f t="shared" si="45"/>
        <v>9</v>
      </c>
      <c r="M141" s="57">
        <f t="shared" si="46"/>
        <v>9</v>
      </c>
      <c r="N141" s="57"/>
      <c r="O141" s="53"/>
    </row>
    <row r="142" spans="1:15">
      <c r="A142" s="52">
        <v>146</v>
      </c>
      <c r="B142" s="59">
        <v>122718</v>
      </c>
      <c r="C142" s="59" t="s">
        <v>191</v>
      </c>
      <c r="D142" s="59" t="s">
        <v>4</v>
      </c>
      <c r="E142" s="53">
        <v>2500</v>
      </c>
      <c r="F142" s="58"/>
      <c r="G142" s="54"/>
      <c r="H142" s="53">
        <v>1612.61</v>
      </c>
      <c r="I142" s="63">
        <f t="shared" si="34"/>
        <v>0.645044</v>
      </c>
      <c r="J142" s="53">
        <f t="shared" si="35"/>
        <v>-887.39</v>
      </c>
      <c r="K142" s="63">
        <f t="shared" si="36"/>
        <v>-0.354956</v>
      </c>
      <c r="L142" s="57">
        <f t="shared" si="45"/>
        <v>4</v>
      </c>
      <c r="M142" s="57">
        <f t="shared" si="46"/>
        <v>4</v>
      </c>
      <c r="N142" s="57"/>
      <c r="O142" s="53"/>
    </row>
    <row r="143" spans="1:15">
      <c r="A143" s="53"/>
      <c r="B143" s="53"/>
      <c r="C143" s="53"/>
      <c r="D143" s="53"/>
      <c r="E143" s="53">
        <f>SUM(E2:E142)</f>
        <v>755700</v>
      </c>
      <c r="F143" s="54"/>
      <c r="G143" s="54"/>
      <c r="H143" s="53">
        <f>SUM(H2:H142)</f>
        <v>578051.4</v>
      </c>
      <c r="I143" s="63">
        <f t="shared" si="34"/>
        <v>0.764921794362842</v>
      </c>
      <c r="J143" s="53">
        <f t="shared" si="35"/>
        <v>-177648.6</v>
      </c>
      <c r="K143" s="63">
        <f t="shared" si="36"/>
        <v>-0.235078205637158</v>
      </c>
      <c r="L143" s="57"/>
      <c r="M143" s="57"/>
      <c r="N143" s="57"/>
      <c r="O143" s="53">
        <f>SUM(O2:O142)</f>
        <v>15200</v>
      </c>
    </row>
    <row r="149" ht="18" customHeight="1"/>
  </sheetData>
  <mergeCells count="37">
    <mergeCell ref="Q1:V1"/>
    <mergeCell ref="F2:F6"/>
    <mergeCell ref="F7:F12"/>
    <mergeCell ref="F13:F19"/>
    <mergeCell ref="F20:F27"/>
    <mergeCell ref="F28:F35"/>
    <mergeCell ref="F36:F43"/>
    <mergeCell ref="F44:F51"/>
    <mergeCell ref="F52:F59"/>
    <mergeCell ref="F60:F67"/>
    <mergeCell ref="F68:F75"/>
    <mergeCell ref="F76:F83"/>
    <mergeCell ref="F84:F91"/>
    <mergeCell ref="F92:F99"/>
    <mergeCell ref="F100:F107"/>
    <mergeCell ref="F108:F115"/>
    <mergeCell ref="F116:F124"/>
    <mergeCell ref="F125:F133"/>
    <mergeCell ref="F134:F142"/>
    <mergeCell ref="G2:G6"/>
    <mergeCell ref="G7:G12"/>
    <mergeCell ref="G13:G19"/>
    <mergeCell ref="G20:G27"/>
    <mergeCell ref="G28:G35"/>
    <mergeCell ref="G36:G43"/>
    <mergeCell ref="G44:G51"/>
    <mergeCell ref="G52:G59"/>
    <mergeCell ref="G60:G67"/>
    <mergeCell ref="G68:G75"/>
    <mergeCell ref="G76:G83"/>
    <mergeCell ref="G84:G91"/>
    <mergeCell ref="G92:G99"/>
    <mergeCell ref="G100:G107"/>
    <mergeCell ref="G108:G115"/>
    <mergeCell ref="G116:G124"/>
    <mergeCell ref="G125:G133"/>
    <mergeCell ref="G134:G142"/>
  </mergeCells>
  <pageMargins left="0.75" right="0.75" top="1" bottom="1" header="0.5" footer="0.5"/>
  <pageSetup paperSize="9" orientation="portrait"/>
  <headerFooter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6"/>
  <sheetViews>
    <sheetView topLeftCell="A87" workbookViewId="0">
      <selection activeCell="A2" sqref="A2:B116"/>
    </sheetView>
  </sheetViews>
  <sheetFormatPr defaultColWidth="9" defaultRowHeight="21" customHeight="1" outlineLevelCol="4"/>
  <cols>
    <col min="1" max="2" width="9" style="1"/>
    <col min="3" max="3" width="22.125" style="1" customWidth="1"/>
    <col min="4" max="4" width="29.875" style="1" customWidth="1"/>
    <col min="5" max="5" width="10.5" style="1" customWidth="1"/>
    <col min="6" max="16384" width="9" style="1"/>
  </cols>
  <sheetData>
    <row r="1" customHeight="1" spans="1:5">
      <c r="A1" s="2" t="s">
        <v>192</v>
      </c>
      <c r="B1" s="2"/>
      <c r="C1" s="67" t="s">
        <v>193</v>
      </c>
      <c r="D1" s="4" t="s">
        <v>194</v>
      </c>
      <c r="E1" s="5" t="s">
        <v>195</v>
      </c>
    </row>
    <row r="2" customHeight="1" spans="1:5">
      <c r="A2" s="6">
        <v>99821</v>
      </c>
      <c r="B2" s="6" t="s">
        <v>196</v>
      </c>
      <c r="C2" s="68" t="s">
        <v>197</v>
      </c>
      <c r="D2" s="69" t="s">
        <v>198</v>
      </c>
      <c r="E2" s="9" t="s">
        <v>199</v>
      </c>
    </row>
    <row r="3" customHeight="1" spans="1:5">
      <c r="A3" s="10">
        <v>135904</v>
      </c>
      <c r="B3" s="6" t="s">
        <v>196</v>
      </c>
      <c r="C3" s="11" t="s">
        <v>200</v>
      </c>
      <c r="D3" s="11" t="s">
        <v>201</v>
      </c>
      <c r="E3" s="12" t="s">
        <v>199</v>
      </c>
    </row>
    <row r="4" customHeight="1" spans="1:5">
      <c r="A4" s="6">
        <v>168727</v>
      </c>
      <c r="B4" s="6" t="s">
        <v>196</v>
      </c>
      <c r="C4" s="70" t="s">
        <v>200</v>
      </c>
      <c r="D4" s="14" t="s">
        <v>202</v>
      </c>
      <c r="E4" s="9" t="s">
        <v>199</v>
      </c>
    </row>
    <row r="5" customHeight="1" spans="1:5">
      <c r="A5" s="6">
        <v>150626</v>
      </c>
      <c r="B5" s="6" t="s">
        <v>196</v>
      </c>
      <c r="C5" s="68" t="s">
        <v>203</v>
      </c>
      <c r="D5" s="69" t="s">
        <v>204</v>
      </c>
      <c r="E5" s="9" t="s">
        <v>199</v>
      </c>
    </row>
    <row r="6" customHeight="1" spans="1:5">
      <c r="A6" s="6">
        <v>38127</v>
      </c>
      <c r="B6" s="6" t="s">
        <v>196</v>
      </c>
      <c r="C6" s="68" t="s">
        <v>205</v>
      </c>
      <c r="D6" s="69" t="s">
        <v>206</v>
      </c>
      <c r="E6" s="9" t="s">
        <v>207</v>
      </c>
    </row>
    <row r="7" customHeight="1" spans="1:5">
      <c r="A7" s="6">
        <v>135132</v>
      </c>
      <c r="B7" s="6" t="s">
        <v>196</v>
      </c>
      <c r="C7" s="68" t="s">
        <v>205</v>
      </c>
      <c r="D7" s="69" t="s">
        <v>208</v>
      </c>
      <c r="E7" s="9" t="s">
        <v>199</v>
      </c>
    </row>
    <row r="8" customHeight="1" spans="1:5">
      <c r="A8" s="15">
        <v>132525</v>
      </c>
      <c r="B8" s="6" t="s">
        <v>196</v>
      </c>
      <c r="C8" s="16" t="s">
        <v>209</v>
      </c>
      <c r="D8" s="17" t="s">
        <v>210</v>
      </c>
      <c r="E8" s="18" t="s">
        <v>199</v>
      </c>
    </row>
    <row r="9" customHeight="1" spans="1:5">
      <c r="A9" s="6">
        <v>89117</v>
      </c>
      <c r="B9" s="6" t="s">
        <v>196</v>
      </c>
      <c r="C9" s="68" t="s">
        <v>211</v>
      </c>
      <c r="D9" s="69" t="s">
        <v>212</v>
      </c>
      <c r="E9" s="9" t="s">
        <v>199</v>
      </c>
    </row>
    <row r="10" customHeight="1" spans="1:5">
      <c r="A10" s="10">
        <v>126108</v>
      </c>
      <c r="B10" s="6" t="s">
        <v>196</v>
      </c>
      <c r="C10" s="71" t="s">
        <v>211</v>
      </c>
      <c r="D10" s="71" t="s">
        <v>213</v>
      </c>
      <c r="E10" s="12" t="s">
        <v>199</v>
      </c>
    </row>
    <row r="11" customHeight="1" spans="1:5">
      <c r="A11" s="10">
        <v>41186</v>
      </c>
      <c r="B11" s="6" t="s">
        <v>196</v>
      </c>
      <c r="C11" s="71" t="s">
        <v>214</v>
      </c>
      <c r="D11" s="71" t="s">
        <v>215</v>
      </c>
      <c r="E11" s="12" t="s">
        <v>199</v>
      </c>
    </row>
    <row r="12" customHeight="1" spans="1:5">
      <c r="A12" s="6">
        <v>135540</v>
      </c>
      <c r="B12" s="6" t="s">
        <v>196</v>
      </c>
      <c r="C12" s="68" t="s">
        <v>214</v>
      </c>
      <c r="D12" s="69" t="s">
        <v>216</v>
      </c>
      <c r="E12" s="9" t="s">
        <v>199</v>
      </c>
    </row>
    <row r="13" customHeight="1" spans="1:5">
      <c r="A13" s="6">
        <v>120753</v>
      </c>
      <c r="B13" s="6" t="s">
        <v>196</v>
      </c>
      <c r="C13" s="68" t="s">
        <v>217</v>
      </c>
      <c r="D13" s="72" t="s">
        <v>218</v>
      </c>
      <c r="E13" s="9" t="s">
        <v>199</v>
      </c>
    </row>
    <row r="14" customHeight="1" spans="1:5">
      <c r="A14" s="6">
        <v>24038</v>
      </c>
      <c r="B14" s="6" t="s">
        <v>196</v>
      </c>
      <c r="C14" s="68" t="s">
        <v>219</v>
      </c>
      <c r="D14" s="69" t="s">
        <v>198</v>
      </c>
      <c r="E14" s="9" t="s">
        <v>199</v>
      </c>
    </row>
    <row r="15" customHeight="1" spans="1:5">
      <c r="A15" s="6">
        <v>152765</v>
      </c>
      <c r="B15" s="6" t="s">
        <v>196</v>
      </c>
      <c r="C15" s="68" t="s">
        <v>220</v>
      </c>
      <c r="D15" s="69" t="s">
        <v>204</v>
      </c>
      <c r="E15" s="9" t="s">
        <v>199</v>
      </c>
    </row>
    <row r="16" customHeight="1" spans="1:5">
      <c r="A16" s="6">
        <v>73485</v>
      </c>
      <c r="B16" s="6" t="s">
        <v>196</v>
      </c>
      <c r="C16" s="68" t="s">
        <v>221</v>
      </c>
      <c r="D16" s="69" t="s">
        <v>222</v>
      </c>
      <c r="E16" s="9" t="s">
        <v>199</v>
      </c>
    </row>
    <row r="17" customHeight="1" spans="1:5">
      <c r="A17" s="6">
        <v>183811</v>
      </c>
      <c r="B17" s="6" t="s">
        <v>196</v>
      </c>
      <c r="C17" s="7" t="s">
        <v>221</v>
      </c>
      <c r="D17" s="8" t="s">
        <v>223</v>
      </c>
      <c r="E17" s="9" t="s">
        <v>224</v>
      </c>
    </row>
    <row r="18" customHeight="1" spans="1:5">
      <c r="A18" s="6">
        <v>157164</v>
      </c>
      <c r="B18" s="6" t="s">
        <v>196</v>
      </c>
      <c r="C18" s="68" t="s">
        <v>225</v>
      </c>
      <c r="D18" s="69" t="s">
        <v>226</v>
      </c>
      <c r="E18" s="9" t="s">
        <v>199</v>
      </c>
    </row>
    <row r="19" customHeight="1" spans="1:5">
      <c r="A19" s="6">
        <v>152000</v>
      </c>
      <c r="B19" s="6" t="s">
        <v>196</v>
      </c>
      <c r="C19" s="68" t="s">
        <v>227</v>
      </c>
      <c r="D19" s="69" t="s">
        <v>204</v>
      </c>
      <c r="E19" s="9" t="s">
        <v>199</v>
      </c>
    </row>
    <row r="20" customHeight="1" spans="1:5">
      <c r="A20" s="6">
        <v>120670</v>
      </c>
      <c r="B20" s="6" t="s">
        <v>196</v>
      </c>
      <c r="C20" s="68" t="s">
        <v>228</v>
      </c>
      <c r="D20" s="69" t="s">
        <v>229</v>
      </c>
      <c r="E20" s="9" t="s">
        <v>199</v>
      </c>
    </row>
    <row r="21" customHeight="1" spans="1:5">
      <c r="A21" s="6">
        <v>48851</v>
      </c>
      <c r="B21" s="6" t="s">
        <v>196</v>
      </c>
      <c r="C21" s="68" t="s">
        <v>230</v>
      </c>
      <c r="D21" s="69" t="s">
        <v>231</v>
      </c>
      <c r="E21" s="9" t="s">
        <v>199</v>
      </c>
    </row>
    <row r="22" customHeight="1" spans="1:5">
      <c r="A22" s="6">
        <v>92130</v>
      </c>
      <c r="B22" s="6" t="s">
        <v>196</v>
      </c>
      <c r="C22" s="68" t="s">
        <v>232</v>
      </c>
      <c r="D22" s="69" t="s">
        <v>233</v>
      </c>
      <c r="E22" s="9" t="s">
        <v>199</v>
      </c>
    </row>
    <row r="23" customHeight="1" spans="1:5">
      <c r="A23" s="6">
        <v>30790</v>
      </c>
      <c r="B23" s="6" t="s">
        <v>196</v>
      </c>
      <c r="C23" s="68" t="s">
        <v>234</v>
      </c>
      <c r="D23" s="73" t="s">
        <v>235</v>
      </c>
      <c r="E23" s="9" t="s">
        <v>199</v>
      </c>
    </row>
    <row r="24" customHeight="1" spans="1:5">
      <c r="A24" s="15">
        <v>51111</v>
      </c>
      <c r="B24" s="6" t="s">
        <v>196</v>
      </c>
      <c r="C24" s="9" t="s">
        <v>236</v>
      </c>
      <c r="D24" s="9" t="s">
        <v>237</v>
      </c>
      <c r="E24" s="18" t="s">
        <v>199</v>
      </c>
    </row>
    <row r="25" customHeight="1" spans="1:5">
      <c r="A25" s="15">
        <v>185513</v>
      </c>
      <c r="B25" s="6" t="s">
        <v>196</v>
      </c>
      <c r="C25" s="16" t="s">
        <v>236</v>
      </c>
      <c r="D25" s="17" t="s">
        <v>238</v>
      </c>
      <c r="E25" s="18" t="s">
        <v>199</v>
      </c>
    </row>
    <row r="26" customHeight="1" spans="1:5">
      <c r="A26" s="6">
        <v>151010</v>
      </c>
      <c r="B26" s="6" t="s">
        <v>196</v>
      </c>
      <c r="C26" s="68" t="s">
        <v>239</v>
      </c>
      <c r="D26" s="69" t="s">
        <v>204</v>
      </c>
      <c r="E26" s="9" t="s">
        <v>199</v>
      </c>
    </row>
    <row r="27" customHeight="1" spans="1:5">
      <c r="A27" s="6">
        <v>42956</v>
      </c>
      <c r="B27" s="6" t="s">
        <v>196</v>
      </c>
      <c r="C27" s="68" t="s">
        <v>240</v>
      </c>
      <c r="D27" s="69" t="s">
        <v>241</v>
      </c>
      <c r="E27" s="9" t="s">
        <v>199</v>
      </c>
    </row>
    <row r="28" customHeight="1" spans="1:5">
      <c r="A28" s="6">
        <v>152763</v>
      </c>
      <c r="B28" s="6" t="s">
        <v>196</v>
      </c>
      <c r="C28" s="68" t="s">
        <v>242</v>
      </c>
      <c r="D28" s="69" t="s">
        <v>204</v>
      </c>
      <c r="E28" s="9" t="s">
        <v>199</v>
      </c>
    </row>
    <row r="29" customHeight="1" spans="1:5">
      <c r="A29" s="10">
        <v>57968</v>
      </c>
      <c r="B29" s="6" t="s">
        <v>196</v>
      </c>
      <c r="C29" s="11" t="s">
        <v>243</v>
      </c>
      <c r="D29" s="11" t="s">
        <v>244</v>
      </c>
      <c r="E29" s="12" t="s">
        <v>245</v>
      </c>
    </row>
    <row r="30" customHeight="1" spans="1:5">
      <c r="A30" s="15">
        <v>104642</v>
      </c>
      <c r="B30" s="6" t="s">
        <v>196</v>
      </c>
      <c r="C30" s="16" t="s">
        <v>246</v>
      </c>
      <c r="D30" s="69" t="s">
        <v>247</v>
      </c>
      <c r="E30" s="18" t="s">
        <v>199</v>
      </c>
    </row>
    <row r="31" customHeight="1" spans="1:5">
      <c r="A31" s="6">
        <v>196166</v>
      </c>
      <c r="B31" s="6" t="s">
        <v>196</v>
      </c>
      <c r="C31" s="22" t="s">
        <v>248</v>
      </c>
      <c r="D31" s="69" t="s">
        <v>204</v>
      </c>
      <c r="E31" s="9" t="s">
        <v>199</v>
      </c>
    </row>
    <row r="32" customHeight="1" spans="1:5">
      <c r="A32" s="6">
        <v>58880</v>
      </c>
      <c r="B32" s="6" t="s">
        <v>196</v>
      </c>
      <c r="C32" s="68" t="s">
        <v>249</v>
      </c>
      <c r="D32" s="69" t="s">
        <v>250</v>
      </c>
      <c r="E32" s="9" t="s">
        <v>207</v>
      </c>
    </row>
    <row r="33" customHeight="1" spans="1:5">
      <c r="A33" s="15">
        <v>231676</v>
      </c>
      <c r="B33" s="6" t="s">
        <v>196</v>
      </c>
      <c r="C33" s="23" t="s">
        <v>249</v>
      </c>
      <c r="D33" s="23" t="s">
        <v>251</v>
      </c>
      <c r="E33" s="24" t="s">
        <v>207</v>
      </c>
    </row>
    <row r="34" customHeight="1" spans="1:5">
      <c r="A34" s="6">
        <v>136401</v>
      </c>
      <c r="B34" s="6" t="s">
        <v>196</v>
      </c>
      <c r="C34" s="68" t="s">
        <v>252</v>
      </c>
      <c r="D34" s="69" t="s">
        <v>253</v>
      </c>
      <c r="E34" s="9" t="s">
        <v>245</v>
      </c>
    </row>
    <row r="35" customHeight="1" spans="1:5">
      <c r="A35" s="15">
        <v>135133</v>
      </c>
      <c r="B35" s="6" t="s">
        <v>196</v>
      </c>
      <c r="C35" s="16" t="s">
        <v>254</v>
      </c>
      <c r="D35" s="17" t="s">
        <v>255</v>
      </c>
      <c r="E35" s="18" t="s">
        <v>199</v>
      </c>
    </row>
    <row r="36" customHeight="1" spans="1:5">
      <c r="A36" s="15">
        <v>185604</v>
      </c>
      <c r="B36" s="6" t="s">
        <v>196</v>
      </c>
      <c r="C36" s="16" t="s">
        <v>254</v>
      </c>
      <c r="D36" s="17" t="s">
        <v>256</v>
      </c>
      <c r="E36" s="18" t="s">
        <v>199</v>
      </c>
    </row>
    <row r="37" customHeight="1" spans="1:5">
      <c r="A37" s="15">
        <v>120776</v>
      </c>
      <c r="B37" s="6" t="s">
        <v>196</v>
      </c>
      <c r="C37" s="25" t="s">
        <v>257</v>
      </c>
      <c r="D37" s="26" t="s">
        <v>258</v>
      </c>
      <c r="E37" s="18" t="s">
        <v>199</v>
      </c>
    </row>
    <row r="38" customHeight="1" spans="1:5">
      <c r="A38" s="15">
        <v>27622</v>
      </c>
      <c r="B38" s="6" t="s">
        <v>196</v>
      </c>
      <c r="C38" s="16" t="s">
        <v>259</v>
      </c>
      <c r="D38" s="17" t="s">
        <v>255</v>
      </c>
      <c r="E38" s="18" t="s">
        <v>199</v>
      </c>
    </row>
    <row r="39" customHeight="1" spans="1:5">
      <c r="A39" s="15">
        <v>185549</v>
      </c>
      <c r="B39" s="6" t="s">
        <v>196</v>
      </c>
      <c r="C39" s="16" t="s">
        <v>259</v>
      </c>
      <c r="D39" s="17" t="s">
        <v>256</v>
      </c>
      <c r="E39" s="18" t="s">
        <v>199</v>
      </c>
    </row>
    <row r="40" customHeight="1" spans="1:5">
      <c r="A40" s="6">
        <v>40223</v>
      </c>
      <c r="B40" s="6" t="s">
        <v>196</v>
      </c>
      <c r="C40" s="68" t="s">
        <v>260</v>
      </c>
      <c r="D40" s="69" t="s">
        <v>261</v>
      </c>
      <c r="E40" s="9" t="s">
        <v>199</v>
      </c>
    </row>
    <row r="41" customHeight="1" spans="1:5">
      <c r="A41" s="6">
        <v>39911</v>
      </c>
      <c r="B41" s="6" t="s">
        <v>196</v>
      </c>
      <c r="C41" s="68" t="s">
        <v>262</v>
      </c>
      <c r="D41" s="69" t="s">
        <v>231</v>
      </c>
      <c r="E41" s="9" t="s">
        <v>199</v>
      </c>
    </row>
    <row r="42" customHeight="1" spans="1:5">
      <c r="A42" s="6">
        <v>28935</v>
      </c>
      <c r="B42" s="6" t="s">
        <v>196</v>
      </c>
      <c r="C42" s="68" t="s">
        <v>263</v>
      </c>
      <c r="D42" s="69" t="s">
        <v>264</v>
      </c>
      <c r="E42" s="9" t="s">
        <v>245</v>
      </c>
    </row>
    <row r="43" customHeight="1" spans="1:5">
      <c r="A43" s="6">
        <v>148890</v>
      </c>
      <c r="B43" s="6" t="s">
        <v>196</v>
      </c>
      <c r="C43" s="68" t="s">
        <v>265</v>
      </c>
      <c r="D43" s="69" t="s">
        <v>204</v>
      </c>
      <c r="E43" s="9" t="s">
        <v>199</v>
      </c>
    </row>
    <row r="44" customHeight="1" spans="1:5">
      <c r="A44" s="6">
        <v>148056</v>
      </c>
      <c r="B44" s="6" t="s">
        <v>196</v>
      </c>
      <c r="C44" s="68" t="s">
        <v>266</v>
      </c>
      <c r="D44" s="69" t="s">
        <v>204</v>
      </c>
      <c r="E44" s="9" t="s">
        <v>199</v>
      </c>
    </row>
    <row r="45" customHeight="1" spans="1:5">
      <c r="A45" s="6">
        <v>47830</v>
      </c>
      <c r="B45" s="6" t="s">
        <v>196</v>
      </c>
      <c r="C45" s="68" t="s">
        <v>267</v>
      </c>
      <c r="D45" s="69" t="s">
        <v>206</v>
      </c>
      <c r="E45" s="9" t="s">
        <v>207</v>
      </c>
    </row>
    <row r="46" customHeight="1" spans="1:5">
      <c r="A46" s="6">
        <v>210499</v>
      </c>
      <c r="B46" s="6" t="s">
        <v>196</v>
      </c>
      <c r="C46" s="68" t="s">
        <v>267</v>
      </c>
      <c r="D46" s="69" t="s">
        <v>268</v>
      </c>
      <c r="E46" s="9" t="s">
        <v>199</v>
      </c>
    </row>
    <row r="47" customHeight="1" spans="1:5">
      <c r="A47" s="6">
        <v>148055</v>
      </c>
      <c r="B47" s="6" t="s">
        <v>196</v>
      </c>
      <c r="C47" s="68" t="s">
        <v>269</v>
      </c>
      <c r="D47" s="69" t="s">
        <v>204</v>
      </c>
      <c r="E47" s="9" t="s">
        <v>199</v>
      </c>
    </row>
    <row r="48" customHeight="1" spans="1:5">
      <c r="A48" s="6">
        <v>109250</v>
      </c>
      <c r="B48" s="6" t="s">
        <v>196</v>
      </c>
      <c r="C48" s="68" t="s">
        <v>270</v>
      </c>
      <c r="D48" s="69" t="s">
        <v>198</v>
      </c>
      <c r="E48" s="9" t="s">
        <v>199</v>
      </c>
    </row>
    <row r="49" customHeight="1" spans="1:5">
      <c r="A49" s="6">
        <v>96799</v>
      </c>
      <c r="B49" s="6" t="s">
        <v>196</v>
      </c>
      <c r="C49" s="68" t="s">
        <v>271</v>
      </c>
      <c r="D49" s="69" t="s">
        <v>198</v>
      </c>
      <c r="E49" s="9" t="s">
        <v>199</v>
      </c>
    </row>
    <row r="50" customHeight="1" spans="1:5">
      <c r="A50" s="6">
        <v>144706</v>
      </c>
      <c r="B50" s="6" t="s">
        <v>196</v>
      </c>
      <c r="C50" s="68" t="s">
        <v>272</v>
      </c>
      <c r="D50" s="69" t="s">
        <v>204</v>
      </c>
      <c r="E50" s="9" t="s">
        <v>199</v>
      </c>
    </row>
    <row r="51" customHeight="1" spans="1:5">
      <c r="A51" s="6">
        <v>45545</v>
      </c>
      <c r="B51" s="6" t="s">
        <v>196</v>
      </c>
      <c r="C51" s="68" t="s">
        <v>273</v>
      </c>
      <c r="D51" s="69" t="s">
        <v>274</v>
      </c>
      <c r="E51" s="9" t="s">
        <v>199</v>
      </c>
    </row>
    <row r="52" customHeight="1" spans="1:5">
      <c r="A52" s="10">
        <v>53955</v>
      </c>
      <c r="B52" s="6" t="s">
        <v>196</v>
      </c>
      <c r="C52" s="27" t="s">
        <v>273</v>
      </c>
      <c r="D52" s="27" t="s">
        <v>275</v>
      </c>
      <c r="E52" s="12" t="s">
        <v>199</v>
      </c>
    </row>
    <row r="53" customHeight="1" spans="1:5">
      <c r="A53" s="6">
        <v>83269</v>
      </c>
      <c r="B53" s="6" t="s">
        <v>196</v>
      </c>
      <c r="C53" s="68" t="s">
        <v>276</v>
      </c>
      <c r="D53" s="69" t="s">
        <v>277</v>
      </c>
      <c r="E53" s="9" t="s">
        <v>199</v>
      </c>
    </row>
    <row r="54" customHeight="1" spans="1:5">
      <c r="A54" s="6">
        <v>14438</v>
      </c>
      <c r="B54" s="6" t="s">
        <v>196</v>
      </c>
      <c r="C54" s="68" t="s">
        <v>278</v>
      </c>
      <c r="D54" s="69" t="s">
        <v>279</v>
      </c>
      <c r="E54" s="9" t="s">
        <v>245</v>
      </c>
    </row>
    <row r="55" customHeight="1" spans="1:5">
      <c r="A55" s="10">
        <v>109794</v>
      </c>
      <c r="B55" s="6" t="s">
        <v>196</v>
      </c>
      <c r="C55" s="28" t="s">
        <v>278</v>
      </c>
      <c r="D55" s="28" t="s">
        <v>280</v>
      </c>
      <c r="E55" s="27" t="s">
        <v>199</v>
      </c>
    </row>
    <row r="56" customHeight="1" spans="1:5">
      <c r="A56" s="6">
        <v>45500</v>
      </c>
      <c r="B56" s="6" t="s">
        <v>196</v>
      </c>
      <c r="C56" s="68" t="s">
        <v>281</v>
      </c>
      <c r="D56" s="69" t="s">
        <v>231</v>
      </c>
      <c r="E56" s="9" t="s">
        <v>199</v>
      </c>
    </row>
    <row r="57" customHeight="1" spans="1:5">
      <c r="A57" s="6">
        <v>2134</v>
      </c>
      <c r="B57" s="6" t="s">
        <v>196</v>
      </c>
      <c r="C57" s="68" t="s">
        <v>282</v>
      </c>
      <c r="D57" s="69" t="s">
        <v>279</v>
      </c>
      <c r="E57" s="9" t="s">
        <v>245</v>
      </c>
    </row>
    <row r="58" customHeight="1" spans="1:5">
      <c r="A58" s="6">
        <v>10967</v>
      </c>
      <c r="B58" s="6" t="s">
        <v>196</v>
      </c>
      <c r="C58" s="68" t="s">
        <v>283</v>
      </c>
      <c r="D58" s="69" t="s">
        <v>284</v>
      </c>
      <c r="E58" s="9" t="s">
        <v>199</v>
      </c>
    </row>
    <row r="59" customHeight="1" spans="1:5">
      <c r="A59" s="6">
        <v>148888</v>
      </c>
      <c r="B59" s="6" t="s">
        <v>196</v>
      </c>
      <c r="C59" s="68" t="s">
        <v>285</v>
      </c>
      <c r="D59" s="69" t="s">
        <v>204</v>
      </c>
      <c r="E59" s="9" t="s">
        <v>199</v>
      </c>
    </row>
    <row r="60" customHeight="1" spans="1:5">
      <c r="A60" s="6">
        <v>148531</v>
      </c>
      <c r="B60" s="6" t="s">
        <v>196</v>
      </c>
      <c r="C60" s="74" t="s">
        <v>286</v>
      </c>
      <c r="D60" s="75" t="s">
        <v>204</v>
      </c>
      <c r="E60" s="31" t="s">
        <v>199</v>
      </c>
    </row>
    <row r="61" customHeight="1" spans="1:5">
      <c r="A61" s="15">
        <v>185603</v>
      </c>
      <c r="B61" s="6" t="s">
        <v>196</v>
      </c>
      <c r="C61" s="16" t="s">
        <v>287</v>
      </c>
      <c r="D61" s="17" t="s">
        <v>288</v>
      </c>
      <c r="E61" s="18" t="s">
        <v>199</v>
      </c>
    </row>
    <row r="62" customHeight="1" spans="1:5">
      <c r="A62" s="6">
        <v>45012</v>
      </c>
      <c r="B62" s="6" t="s">
        <v>196</v>
      </c>
      <c r="C62" s="68" t="s">
        <v>289</v>
      </c>
      <c r="D62" s="69" t="s">
        <v>198</v>
      </c>
      <c r="E62" s="9" t="s">
        <v>199</v>
      </c>
    </row>
    <row r="63" customHeight="1" spans="1:5">
      <c r="A63" s="6">
        <v>134968</v>
      </c>
      <c r="B63" s="6" t="s">
        <v>196</v>
      </c>
      <c r="C63" s="68" t="s">
        <v>290</v>
      </c>
      <c r="D63" s="69" t="s">
        <v>247</v>
      </c>
      <c r="E63" s="9" t="s">
        <v>199</v>
      </c>
    </row>
    <row r="64" customHeight="1" spans="1:5">
      <c r="A64" s="6">
        <v>148769</v>
      </c>
      <c r="B64" s="6" t="s">
        <v>196</v>
      </c>
      <c r="C64" s="68" t="s">
        <v>291</v>
      </c>
      <c r="D64" s="69" t="s">
        <v>204</v>
      </c>
      <c r="E64" s="9" t="s">
        <v>199</v>
      </c>
    </row>
    <row r="65" customHeight="1" spans="1:5">
      <c r="A65" s="6">
        <v>90611</v>
      </c>
      <c r="B65" s="6" t="s">
        <v>196</v>
      </c>
      <c r="C65" s="68" t="s">
        <v>292</v>
      </c>
      <c r="D65" s="69" t="s">
        <v>293</v>
      </c>
      <c r="E65" s="9" t="s">
        <v>199</v>
      </c>
    </row>
    <row r="66" customHeight="1" spans="1:5">
      <c r="A66" s="6">
        <v>126109</v>
      </c>
      <c r="B66" s="6" t="s">
        <v>196</v>
      </c>
      <c r="C66" s="68" t="s">
        <v>294</v>
      </c>
      <c r="D66" s="69" t="s">
        <v>198</v>
      </c>
      <c r="E66" s="9" t="s">
        <v>199</v>
      </c>
    </row>
    <row r="67" customHeight="1" spans="1:5">
      <c r="A67" s="6">
        <v>22671</v>
      </c>
      <c r="B67" s="6" t="s">
        <v>196</v>
      </c>
      <c r="C67" s="68" t="s">
        <v>295</v>
      </c>
      <c r="D67" s="69" t="s">
        <v>296</v>
      </c>
      <c r="E67" s="9" t="s">
        <v>224</v>
      </c>
    </row>
    <row r="68" customHeight="1" spans="1:5">
      <c r="A68" s="15">
        <v>176650</v>
      </c>
      <c r="B68" s="6" t="s">
        <v>196</v>
      </c>
      <c r="C68" s="16" t="s">
        <v>297</v>
      </c>
      <c r="D68" s="17" t="s">
        <v>298</v>
      </c>
      <c r="E68" s="18" t="s">
        <v>199</v>
      </c>
    </row>
    <row r="69" customHeight="1" spans="1:5">
      <c r="A69" s="6">
        <v>109800</v>
      </c>
      <c r="B69" s="6" t="s">
        <v>196</v>
      </c>
      <c r="C69" s="68" t="s">
        <v>299</v>
      </c>
      <c r="D69" s="69" t="s">
        <v>198</v>
      </c>
      <c r="E69" s="9" t="s">
        <v>199</v>
      </c>
    </row>
    <row r="70" customHeight="1" spans="1:5">
      <c r="A70" s="6">
        <v>158053</v>
      </c>
      <c r="B70" s="6" t="s">
        <v>196</v>
      </c>
      <c r="C70" s="68" t="s">
        <v>300</v>
      </c>
      <c r="D70" s="69" t="s">
        <v>198</v>
      </c>
      <c r="E70" s="9" t="s">
        <v>199</v>
      </c>
    </row>
    <row r="71" customHeight="1" spans="1:5">
      <c r="A71" s="6">
        <v>8130</v>
      </c>
      <c r="B71" s="6" t="s">
        <v>196</v>
      </c>
      <c r="C71" s="68" t="s">
        <v>301</v>
      </c>
      <c r="D71" s="69" t="s">
        <v>302</v>
      </c>
      <c r="E71" s="9" t="s">
        <v>245</v>
      </c>
    </row>
    <row r="72" customHeight="1" spans="1:5">
      <c r="A72" s="10">
        <v>30439</v>
      </c>
      <c r="B72" s="6" t="s">
        <v>196</v>
      </c>
      <c r="C72" s="71" t="s">
        <v>301</v>
      </c>
      <c r="D72" s="71" t="s">
        <v>303</v>
      </c>
      <c r="E72" s="12" t="s">
        <v>199</v>
      </c>
    </row>
    <row r="73" customHeight="1" spans="1:5">
      <c r="A73" s="6">
        <v>45137</v>
      </c>
      <c r="B73" s="6" t="s">
        <v>196</v>
      </c>
      <c r="C73" s="68" t="s">
        <v>304</v>
      </c>
      <c r="D73" s="69" t="s">
        <v>247</v>
      </c>
      <c r="E73" s="9" t="s">
        <v>199</v>
      </c>
    </row>
    <row r="74" customHeight="1" spans="1:5">
      <c r="A74" s="10">
        <v>128130</v>
      </c>
      <c r="B74" s="6" t="s">
        <v>196</v>
      </c>
      <c r="C74" s="11" t="s">
        <v>304</v>
      </c>
      <c r="D74" s="11" t="s">
        <v>305</v>
      </c>
      <c r="E74" s="12" t="s">
        <v>199</v>
      </c>
    </row>
    <row r="75" customHeight="1" spans="1:5">
      <c r="A75" s="15">
        <v>185595</v>
      </c>
      <c r="B75" s="6" t="s">
        <v>196</v>
      </c>
      <c r="C75" s="16" t="s">
        <v>304</v>
      </c>
      <c r="D75" s="17" t="s">
        <v>306</v>
      </c>
      <c r="E75" s="18" t="s">
        <v>199</v>
      </c>
    </row>
    <row r="76" customHeight="1" spans="1:5">
      <c r="A76" s="6">
        <v>38126</v>
      </c>
      <c r="B76" s="6" t="s">
        <v>196</v>
      </c>
      <c r="C76" s="68" t="s">
        <v>307</v>
      </c>
      <c r="D76" s="69" t="s">
        <v>308</v>
      </c>
      <c r="E76" s="9" t="s">
        <v>245</v>
      </c>
    </row>
    <row r="77" customHeight="1" spans="1:5">
      <c r="A77" s="6">
        <v>45478</v>
      </c>
      <c r="B77" s="6" t="s">
        <v>196</v>
      </c>
      <c r="C77" s="68" t="s">
        <v>309</v>
      </c>
      <c r="D77" s="69" t="s">
        <v>229</v>
      </c>
      <c r="E77" s="9" t="s">
        <v>199</v>
      </c>
    </row>
    <row r="78" customHeight="1" spans="1:5">
      <c r="A78" s="6">
        <v>35084</v>
      </c>
      <c r="B78" s="6" t="s">
        <v>196</v>
      </c>
      <c r="C78" s="68" t="s">
        <v>310</v>
      </c>
      <c r="D78" s="69" t="s">
        <v>198</v>
      </c>
      <c r="E78" s="9" t="s">
        <v>199</v>
      </c>
    </row>
    <row r="79" customHeight="1" spans="1:5">
      <c r="A79" s="6">
        <v>119289</v>
      </c>
      <c r="B79" s="6" t="s">
        <v>196</v>
      </c>
      <c r="C79" s="68" t="s">
        <v>311</v>
      </c>
      <c r="D79" s="69" t="s">
        <v>198</v>
      </c>
      <c r="E79" s="9" t="s">
        <v>199</v>
      </c>
    </row>
    <row r="80" customHeight="1" spans="1:5">
      <c r="A80" s="6">
        <v>135545</v>
      </c>
      <c r="B80" s="6" t="s">
        <v>196</v>
      </c>
      <c r="C80" s="68" t="s">
        <v>311</v>
      </c>
      <c r="D80" s="69" t="s">
        <v>312</v>
      </c>
      <c r="E80" s="9" t="s">
        <v>199</v>
      </c>
    </row>
    <row r="81" customHeight="1" spans="1:5">
      <c r="A81" s="15">
        <v>185482</v>
      </c>
      <c r="B81" s="6" t="s">
        <v>196</v>
      </c>
      <c r="C81" s="16" t="s">
        <v>311</v>
      </c>
      <c r="D81" s="17" t="s">
        <v>313</v>
      </c>
      <c r="E81" s="18" t="s">
        <v>199</v>
      </c>
    </row>
    <row r="82" customHeight="1" spans="1:5">
      <c r="A82" s="15">
        <v>195616</v>
      </c>
      <c r="B82" s="6" t="s">
        <v>196</v>
      </c>
      <c r="C82" s="23" t="s">
        <v>311</v>
      </c>
      <c r="D82" s="23" t="s">
        <v>253</v>
      </c>
      <c r="E82" s="24" t="s">
        <v>245</v>
      </c>
    </row>
    <row r="83" customHeight="1" spans="1:5">
      <c r="A83" s="6">
        <v>47163</v>
      </c>
      <c r="B83" s="6" t="s">
        <v>196</v>
      </c>
      <c r="C83" s="68" t="s">
        <v>314</v>
      </c>
      <c r="D83" s="69" t="s">
        <v>315</v>
      </c>
      <c r="E83" s="9" t="s">
        <v>199</v>
      </c>
    </row>
    <row r="84" customHeight="1" spans="1:5">
      <c r="A84" s="6">
        <v>126570</v>
      </c>
      <c r="B84" s="6" t="s">
        <v>196</v>
      </c>
      <c r="C84" s="68" t="s">
        <v>316</v>
      </c>
      <c r="D84" s="69" t="s">
        <v>198</v>
      </c>
      <c r="E84" s="9" t="s">
        <v>199</v>
      </c>
    </row>
    <row r="85" customHeight="1" spans="1:5">
      <c r="A85" s="6">
        <v>72511</v>
      </c>
      <c r="B85" s="6" t="s">
        <v>196</v>
      </c>
      <c r="C85" s="68" t="s">
        <v>317</v>
      </c>
      <c r="D85" s="69" t="s">
        <v>318</v>
      </c>
      <c r="E85" s="9" t="s">
        <v>199</v>
      </c>
    </row>
    <row r="86" customHeight="1" spans="1:5">
      <c r="A86" s="10">
        <v>218996</v>
      </c>
      <c r="B86" s="6" t="s">
        <v>196</v>
      </c>
      <c r="C86" s="71" t="s">
        <v>317</v>
      </c>
      <c r="D86" s="27" t="s">
        <v>319</v>
      </c>
      <c r="E86" s="12" t="s">
        <v>199</v>
      </c>
    </row>
    <row r="87" customHeight="1" spans="1:5">
      <c r="A87" s="15">
        <v>190079</v>
      </c>
      <c r="B87" s="6" t="s">
        <v>196</v>
      </c>
      <c r="C87" s="16" t="s">
        <v>320</v>
      </c>
      <c r="D87" s="76" t="s">
        <v>321</v>
      </c>
      <c r="E87" s="18" t="s">
        <v>199</v>
      </c>
    </row>
    <row r="88" customHeight="1" spans="1:5">
      <c r="A88" s="10">
        <v>154678</v>
      </c>
      <c r="B88" s="6" t="s">
        <v>196</v>
      </c>
      <c r="C88" s="11" t="s">
        <v>322</v>
      </c>
      <c r="D88" s="11" t="s">
        <v>323</v>
      </c>
      <c r="E88" s="12" t="s">
        <v>224</v>
      </c>
    </row>
    <row r="89" customHeight="1" spans="1:5">
      <c r="A89" s="33">
        <v>173754</v>
      </c>
      <c r="B89" s="6" t="s">
        <v>196</v>
      </c>
      <c r="C89" s="77" t="s">
        <v>322</v>
      </c>
      <c r="D89" s="35" t="s">
        <v>324</v>
      </c>
      <c r="E89" s="36" t="s">
        <v>199</v>
      </c>
    </row>
    <row r="90" customHeight="1" spans="1:5">
      <c r="A90" s="6">
        <v>40226</v>
      </c>
      <c r="B90" s="6" t="s">
        <v>196</v>
      </c>
      <c r="C90" s="74" t="s">
        <v>325</v>
      </c>
      <c r="D90" s="74" t="s">
        <v>326</v>
      </c>
      <c r="E90" s="9" t="s">
        <v>199</v>
      </c>
    </row>
    <row r="91" customHeight="1" spans="1:5">
      <c r="A91" s="6">
        <v>166880</v>
      </c>
      <c r="B91" s="6" t="s">
        <v>196</v>
      </c>
      <c r="C91" s="74" t="s">
        <v>325</v>
      </c>
      <c r="D91" s="37" t="s">
        <v>327</v>
      </c>
      <c r="E91" s="9" t="s">
        <v>224</v>
      </c>
    </row>
    <row r="92" customHeight="1" spans="1:5">
      <c r="A92" s="10">
        <v>227792</v>
      </c>
      <c r="B92" s="6" t="s">
        <v>196</v>
      </c>
      <c r="C92" s="28" t="s">
        <v>325</v>
      </c>
      <c r="D92" s="28" t="s">
        <v>328</v>
      </c>
      <c r="E92" s="27" t="s">
        <v>199</v>
      </c>
    </row>
    <row r="93" customHeight="1" spans="1:5">
      <c r="A93" s="6">
        <v>37050</v>
      </c>
      <c r="B93" s="6" t="s">
        <v>196</v>
      </c>
      <c r="C93" s="68" t="s">
        <v>329</v>
      </c>
      <c r="D93" s="69" t="s">
        <v>206</v>
      </c>
      <c r="E93" s="9" t="s">
        <v>207</v>
      </c>
    </row>
    <row r="94" customHeight="1" spans="1:5">
      <c r="A94" s="15">
        <v>230468</v>
      </c>
      <c r="B94" s="6" t="s">
        <v>196</v>
      </c>
      <c r="C94" s="23" t="s">
        <v>329</v>
      </c>
      <c r="D94" s="23" t="s">
        <v>330</v>
      </c>
      <c r="E94" s="24" t="s">
        <v>207</v>
      </c>
    </row>
    <row r="95" customHeight="1" spans="1:5">
      <c r="A95" s="6">
        <v>171131</v>
      </c>
      <c r="B95" s="6" t="s">
        <v>196</v>
      </c>
      <c r="C95" s="68" t="s">
        <v>331</v>
      </c>
      <c r="D95" s="38" t="s">
        <v>332</v>
      </c>
      <c r="E95" s="9" t="s">
        <v>199</v>
      </c>
    </row>
    <row r="96" customHeight="1" spans="1:5">
      <c r="A96" s="6">
        <v>45501</v>
      </c>
      <c r="B96" s="6" t="s">
        <v>196</v>
      </c>
      <c r="C96" s="68" t="s">
        <v>333</v>
      </c>
      <c r="D96" s="69" t="s">
        <v>229</v>
      </c>
      <c r="E96" s="9" t="s">
        <v>199</v>
      </c>
    </row>
    <row r="97" customHeight="1" spans="1:5">
      <c r="A97" s="39">
        <v>70874</v>
      </c>
      <c r="B97" s="6" t="s">
        <v>196</v>
      </c>
      <c r="C97" s="78" t="s">
        <v>334</v>
      </c>
      <c r="D97" s="79" t="s">
        <v>335</v>
      </c>
      <c r="E97" s="42" t="s">
        <v>199</v>
      </c>
    </row>
    <row r="98" customHeight="1" spans="1:5">
      <c r="A98" s="6">
        <v>27623</v>
      </c>
      <c r="B98" s="6" t="s">
        <v>196</v>
      </c>
      <c r="C98" s="68" t="s">
        <v>336</v>
      </c>
      <c r="D98" s="69" t="s">
        <v>337</v>
      </c>
      <c r="E98" s="9" t="s">
        <v>199</v>
      </c>
    </row>
    <row r="99" customHeight="1" spans="1:5">
      <c r="A99" s="6">
        <v>48311</v>
      </c>
      <c r="B99" s="6" t="s">
        <v>196</v>
      </c>
      <c r="C99" s="68" t="s">
        <v>338</v>
      </c>
      <c r="D99" s="69" t="s">
        <v>198</v>
      </c>
      <c r="E99" s="9" t="s">
        <v>199</v>
      </c>
    </row>
    <row r="100" customHeight="1" spans="1:5">
      <c r="A100" s="6">
        <v>41077</v>
      </c>
      <c r="B100" s="6" t="s">
        <v>196</v>
      </c>
      <c r="C100" s="68" t="s">
        <v>339</v>
      </c>
      <c r="D100" s="69" t="s">
        <v>206</v>
      </c>
      <c r="E100" s="9" t="s">
        <v>207</v>
      </c>
    </row>
    <row r="101" customHeight="1" spans="1:5">
      <c r="A101" s="6">
        <v>122750</v>
      </c>
      <c r="B101" s="6" t="s">
        <v>196</v>
      </c>
      <c r="C101" s="68" t="s">
        <v>339</v>
      </c>
      <c r="D101" s="69" t="s">
        <v>261</v>
      </c>
      <c r="E101" s="9" t="s">
        <v>199</v>
      </c>
    </row>
    <row r="102" customHeight="1" spans="1:5">
      <c r="A102" s="15">
        <v>231685</v>
      </c>
      <c r="B102" s="6" t="s">
        <v>196</v>
      </c>
      <c r="C102" s="23" t="s">
        <v>339</v>
      </c>
      <c r="D102" s="23" t="s">
        <v>330</v>
      </c>
      <c r="E102" s="24" t="s">
        <v>207</v>
      </c>
    </row>
    <row r="103" customHeight="1" spans="1:5">
      <c r="A103" s="6">
        <v>104690</v>
      </c>
      <c r="B103" s="6" t="s">
        <v>196</v>
      </c>
      <c r="C103" s="68" t="s">
        <v>340</v>
      </c>
      <c r="D103" s="73" t="s">
        <v>341</v>
      </c>
      <c r="E103" s="9" t="s">
        <v>199</v>
      </c>
    </row>
    <row r="104" customHeight="1" spans="1:5">
      <c r="A104" s="43">
        <v>21583</v>
      </c>
      <c r="B104" s="6" t="s">
        <v>196</v>
      </c>
      <c r="C104" s="80" t="s">
        <v>342</v>
      </c>
      <c r="D104" s="81" t="s">
        <v>343</v>
      </c>
      <c r="E104" s="45" t="s">
        <v>199</v>
      </c>
    </row>
    <row r="105" customHeight="1" spans="1:5">
      <c r="A105" s="6">
        <v>165250</v>
      </c>
      <c r="B105" s="6" t="s">
        <v>196</v>
      </c>
      <c r="C105" s="46" t="s">
        <v>344</v>
      </c>
      <c r="D105" s="47" t="s">
        <v>345</v>
      </c>
      <c r="E105" s="9" t="s">
        <v>199</v>
      </c>
    </row>
    <row r="106" customHeight="1" spans="1:5">
      <c r="A106" s="15">
        <v>240026</v>
      </c>
      <c r="B106" s="6" t="s">
        <v>196</v>
      </c>
      <c r="C106" s="23" t="s">
        <v>346</v>
      </c>
      <c r="D106" s="23" t="s">
        <v>347</v>
      </c>
      <c r="E106" s="24" t="s">
        <v>199</v>
      </c>
    </row>
    <row r="107" customHeight="1" spans="1:5">
      <c r="A107" s="6">
        <v>155375</v>
      </c>
      <c r="B107" s="6" t="s">
        <v>196</v>
      </c>
      <c r="C107" s="68" t="s">
        <v>348</v>
      </c>
      <c r="D107" s="69" t="s">
        <v>204</v>
      </c>
      <c r="E107" s="9" t="s">
        <v>199</v>
      </c>
    </row>
    <row r="108" customHeight="1" spans="1:5">
      <c r="A108" s="39">
        <v>135143</v>
      </c>
      <c r="B108" s="6" t="s">
        <v>196</v>
      </c>
      <c r="C108" s="78" t="s">
        <v>349</v>
      </c>
      <c r="D108" s="79" t="s">
        <v>198</v>
      </c>
      <c r="E108" s="42" t="s">
        <v>199</v>
      </c>
    </row>
    <row r="109" customHeight="1" spans="1:5">
      <c r="A109" s="6">
        <v>148665</v>
      </c>
      <c r="B109" s="6" t="s">
        <v>196</v>
      </c>
      <c r="C109" s="68" t="s">
        <v>350</v>
      </c>
      <c r="D109" s="69" t="s">
        <v>204</v>
      </c>
      <c r="E109" s="9" t="s">
        <v>199</v>
      </c>
    </row>
    <row r="110" customHeight="1" spans="1:5">
      <c r="A110" s="6">
        <v>5326</v>
      </c>
      <c r="B110" s="6" t="s">
        <v>196</v>
      </c>
      <c r="C110" s="68" t="s">
        <v>351</v>
      </c>
      <c r="D110" s="69" t="s">
        <v>261</v>
      </c>
      <c r="E110" s="9" t="s">
        <v>199</v>
      </c>
    </row>
    <row r="111" customHeight="1" spans="1:5">
      <c r="A111" s="15">
        <v>166958</v>
      </c>
      <c r="B111" s="6" t="s">
        <v>196</v>
      </c>
      <c r="C111" s="23" t="s">
        <v>352</v>
      </c>
      <c r="D111" s="23" t="s">
        <v>353</v>
      </c>
      <c r="E111" s="24" t="s">
        <v>199</v>
      </c>
    </row>
    <row r="112" customHeight="1" spans="1:5">
      <c r="A112" s="15">
        <v>105146</v>
      </c>
      <c r="B112" s="6" t="s">
        <v>196</v>
      </c>
      <c r="C112" s="23" t="s">
        <v>236</v>
      </c>
      <c r="D112" s="23" t="s">
        <v>201</v>
      </c>
      <c r="E112" s="24" t="s">
        <v>199</v>
      </c>
    </row>
    <row r="113" customHeight="1" spans="1:5">
      <c r="A113" s="15">
        <v>176695</v>
      </c>
      <c r="B113" s="6" t="s">
        <v>196</v>
      </c>
      <c r="C113" s="23" t="s">
        <v>354</v>
      </c>
      <c r="D113" s="23" t="s">
        <v>355</v>
      </c>
      <c r="E113" s="24" t="s">
        <v>199</v>
      </c>
    </row>
    <row r="114" customHeight="1" spans="1:5">
      <c r="A114" s="15">
        <v>182623</v>
      </c>
      <c r="B114" s="6" t="s">
        <v>196</v>
      </c>
      <c r="C114" s="23" t="s">
        <v>356</v>
      </c>
      <c r="D114" s="23" t="s">
        <v>357</v>
      </c>
      <c r="E114" s="24" t="s">
        <v>199</v>
      </c>
    </row>
    <row r="115" customHeight="1" spans="1:5">
      <c r="A115" s="15">
        <v>135903</v>
      </c>
      <c r="B115" s="6" t="s">
        <v>196</v>
      </c>
      <c r="C115" s="23" t="s">
        <v>358</v>
      </c>
      <c r="D115" s="23" t="s">
        <v>201</v>
      </c>
      <c r="E115" s="24" t="s">
        <v>199</v>
      </c>
    </row>
    <row r="116" customHeight="1" spans="1:5">
      <c r="A116" s="15">
        <v>35082</v>
      </c>
      <c r="B116" s="6" t="s">
        <v>196</v>
      </c>
      <c r="C116" s="23" t="s">
        <v>359</v>
      </c>
      <c r="D116" s="23" t="s">
        <v>305</v>
      </c>
      <c r="E116" s="24" t="s">
        <v>199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分组及任务，奖励金额</vt:lpstr>
      <vt:lpstr>品种清单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玲小妹</cp:lastModifiedBy>
  <dcterms:created xsi:type="dcterms:W3CDTF">2022-06-03T02:17:00Z</dcterms:created>
  <dcterms:modified xsi:type="dcterms:W3CDTF">2022-08-16T09:10:05Z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EEC1B40F3BFD4AA0820547951C710919</vt:lpwstr>
  </property>
  <property fmtid="{D5CDD505-2E9C-101B-9397-08002B2CF9AE}" pid="3" name="KSOProductBuildVer">
    <vt:lpwstr>2052-11.1.0.12302</vt:lpwstr>
  </property>
  <property fmtid="{D5CDD505-2E9C-101B-9397-08002B2CF9AE}" pid="4" name="KSOReadingLayout">
    <vt:bool>true</vt:bool>
  </property>
</Properties>
</file>