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1" activeTab="1"/>
  </bookViews>
  <sheets>
    <sheet name="Sheet1" sheetId="1" state="hidden" r:id="rId1"/>
    <sheet name="销售任务" sheetId="3" r:id="rId2"/>
    <sheet name="品种清单及活动政策" sheetId="4" r:id="rId3"/>
  </sheets>
  <definedNames>
    <definedName name="_xlnm._FilterDatabase" localSheetId="0" hidden="1">Sheet1!$A$1:$K$142</definedName>
    <definedName name="_xlnm._FilterDatabase" localSheetId="1" hidden="1">销售任务!$A$2:$N$144</definedName>
  </definedNames>
  <calcPr calcId="144525"/>
</workbook>
</file>

<file path=xl/sharedStrings.xml><?xml version="1.0" encoding="utf-8"?>
<sst xmlns="http://schemas.openxmlformats.org/spreadsheetml/2006/main" count="1384" uniqueCount="399">
  <si>
    <t>序号</t>
  </si>
  <si>
    <t>门店ID</t>
  </si>
  <si>
    <t>门店名</t>
  </si>
  <si>
    <t>片区</t>
  </si>
  <si>
    <t>片长</t>
  </si>
  <si>
    <t>门店类型</t>
  </si>
  <si>
    <t>1-5月销售</t>
  </si>
  <si>
    <t>月均</t>
  </si>
  <si>
    <t>比例</t>
  </si>
  <si>
    <t>挑战目标</t>
  </si>
  <si>
    <t>冲刺目标</t>
  </si>
  <si>
    <t>四川太极旗舰店</t>
  </si>
  <si>
    <t>旗舰片区</t>
  </si>
  <si>
    <t>谭勤娟</t>
  </si>
  <si>
    <t>T</t>
  </si>
  <si>
    <t>四川太极青羊区十二桥药店</t>
  </si>
  <si>
    <t>西门一片</t>
  </si>
  <si>
    <t>刘琴英</t>
  </si>
  <si>
    <t>四川太极青羊区北东街店</t>
  </si>
  <si>
    <t>城中片</t>
  </si>
  <si>
    <t xml:space="preserve">何巍 </t>
  </si>
  <si>
    <t>A1</t>
  </si>
  <si>
    <t>四川太极青羊区青龙街药店</t>
  </si>
  <si>
    <t>成都成汉太极大药房有限公司</t>
  </si>
  <si>
    <t>四川太极浆洗街药店</t>
  </si>
  <si>
    <t>四川太极光华药店</t>
  </si>
  <si>
    <t>A2</t>
  </si>
  <si>
    <t>四川太极五津西路药店</t>
  </si>
  <si>
    <t>新津片</t>
  </si>
  <si>
    <t>王燕丽</t>
  </si>
  <si>
    <t>四川太极金牛区花照壁中横街药店</t>
  </si>
  <si>
    <t>四川太极邛崃中心药店</t>
  </si>
  <si>
    <t>城郊一片</t>
  </si>
  <si>
    <t>任会茹</t>
  </si>
  <si>
    <t>四川太极清江东路药店</t>
  </si>
  <si>
    <t>四川太极高新区锦城大道药店</t>
  </si>
  <si>
    <t>东南片区</t>
  </si>
  <si>
    <t>曾蕾蕾</t>
  </si>
  <si>
    <t>四川太极成华区万科路药店</t>
  </si>
  <si>
    <t>四川太极锦江区庆云南街药店</t>
  </si>
  <si>
    <t>四川太极新津县五津镇五津西路二药房</t>
  </si>
  <si>
    <t>A3</t>
  </si>
  <si>
    <t>四川太极光华村街药店</t>
  </si>
  <si>
    <t>四川太极新都区新繁镇繁江北路药店</t>
  </si>
  <si>
    <t>北门片</t>
  </si>
  <si>
    <t xml:space="preserve">朱朝霞 </t>
  </si>
  <si>
    <t>四川太极枣子巷药店</t>
  </si>
  <si>
    <t>四川太极高新区大源北街药店</t>
  </si>
  <si>
    <t>四川太极成华区华泰路药店</t>
  </si>
  <si>
    <t>四川太极锦江区榕声路店</t>
  </si>
  <si>
    <t>四川太极成华杉板桥南一路店</t>
  </si>
  <si>
    <t>四川太极成华区羊子山西路药店（兴元华盛）</t>
  </si>
  <si>
    <t>四川太极通盈街药店</t>
  </si>
  <si>
    <t>四川太极新津邓双镇岷江店</t>
  </si>
  <si>
    <t>四川太极新都区新都街道万和北路药店</t>
  </si>
  <si>
    <t>四川太极郫县郫筒镇一环路东南段药店</t>
  </si>
  <si>
    <t>四川太极青羊区蜀辉路药店</t>
  </si>
  <si>
    <t>西门二片</t>
  </si>
  <si>
    <t>林禹帅</t>
  </si>
  <si>
    <t>四川太极锦江区观音桥街药店</t>
  </si>
  <si>
    <t>四川太极成华区培华东路药店</t>
  </si>
  <si>
    <t>四川太极成华区二环路北四段药店（汇融名城）</t>
  </si>
  <si>
    <t>B1</t>
  </si>
  <si>
    <t>四川太极土龙路药店</t>
  </si>
  <si>
    <t>四川太极武侯区科华街药店</t>
  </si>
  <si>
    <t>四川太极金牛区银河北街药店</t>
  </si>
  <si>
    <t>四川太极邛崃市文君街道杏林路药店</t>
  </si>
  <si>
    <t>四川太极成华区华油路药店</t>
  </si>
  <si>
    <t>四川太极新都区马超东路店</t>
  </si>
  <si>
    <t>四川太极西部店</t>
  </si>
  <si>
    <t>四川太极金牛区花照壁药店</t>
  </si>
  <si>
    <t>四川太极新园大道药店</t>
  </si>
  <si>
    <t>四川太极大邑县晋原镇内蒙古大道桃源药店</t>
  </si>
  <si>
    <t>四川太极锦江区水杉街药店</t>
  </si>
  <si>
    <t>四川太极高新区泰和二街药店</t>
  </si>
  <si>
    <t>四川太极金牛区蜀汉路药店</t>
  </si>
  <si>
    <t>四川太极武侯区大悦路药店</t>
  </si>
  <si>
    <t>四川太极锦江区梨花街药店</t>
  </si>
  <si>
    <t>四川太极新乐中街药店</t>
  </si>
  <si>
    <t>四川太极怀远店</t>
  </si>
  <si>
    <t>崇州片</t>
  </si>
  <si>
    <t>胡建梅</t>
  </si>
  <si>
    <t>四川太极金牛区交大路第三药店</t>
  </si>
  <si>
    <t>四川太极成华区东昌路一药店</t>
  </si>
  <si>
    <t>四川太极武侯区顺和街店</t>
  </si>
  <si>
    <t>四川太极青羊区贝森北路药店</t>
  </si>
  <si>
    <t>四川太极邛崃市临邛镇洪川小区药店</t>
  </si>
  <si>
    <t>四川太极温江店</t>
  </si>
  <si>
    <t>四川太极成华区西林一街药店</t>
  </si>
  <si>
    <t>四川太极金牛区银沙路药店</t>
  </si>
  <si>
    <t>四川太极青羊区光华北五路药店</t>
  </si>
  <si>
    <t>四川太极锦江区静沙南路药店</t>
  </si>
  <si>
    <t>B2</t>
  </si>
  <si>
    <t>四川太极金牛区金沙路药店</t>
  </si>
  <si>
    <t>四川太极温江区公平街道江安路药店</t>
  </si>
  <si>
    <t>四川太极成华区崔家店路药店</t>
  </si>
  <si>
    <t>四川太极武侯区科华北路药店</t>
  </si>
  <si>
    <t>四川太极高新区新下街药店</t>
  </si>
  <si>
    <t>四川太极彭州市致和镇南三环路药店</t>
  </si>
  <si>
    <t>四川太极大邑县沙渠镇方圆路药店</t>
  </si>
  <si>
    <t>四川太极高新天久北巷药店</t>
  </si>
  <si>
    <t>四川太极郫县郫筒镇东大街药店</t>
  </si>
  <si>
    <t>四川太极高新区紫薇东路药店</t>
  </si>
  <si>
    <t>四川太极成都高新区元华二巷药店</t>
  </si>
  <si>
    <t>四川太极武侯区佳灵路药店</t>
  </si>
  <si>
    <t>四川太极大邑县晋原镇通达东路五段药店</t>
  </si>
  <si>
    <t>四川太极大邑县晋原镇北街药店</t>
  </si>
  <si>
    <t>四川太极都江堰景中路店</t>
  </si>
  <si>
    <t>都江堰片</t>
  </si>
  <si>
    <t>苗凯</t>
  </si>
  <si>
    <t>四川太极金丝街药店</t>
  </si>
  <si>
    <t>C1</t>
  </si>
  <si>
    <t xml:space="preserve">四川太极崇州市崇阳镇永康东路药店 </t>
  </si>
  <si>
    <t>四川太极成华区万宇路药店</t>
  </si>
  <si>
    <t>四川太极双林路药店</t>
  </si>
  <si>
    <t>四川太极成华区金马河路药店</t>
  </si>
  <si>
    <t>四川太极青羊区童子街药店</t>
  </si>
  <si>
    <t>四川太极武侯区丝竹路药店</t>
  </si>
  <si>
    <t>四川太极大邑县晋原镇子龙路店</t>
  </si>
  <si>
    <t>四川太极双流区东升街道三强西路药店</t>
  </si>
  <si>
    <t>四川太极武侯区长寿路药店</t>
  </si>
  <si>
    <t>四川太极大邑县安仁镇千禧街药店</t>
  </si>
  <si>
    <t>四川太极都江堰市蒲阳镇堰问道西路药店</t>
  </si>
  <si>
    <t>四川太极大邑县晋原镇东街药店</t>
  </si>
  <si>
    <t>四川太极金牛区沙湾东一路药店</t>
  </si>
  <si>
    <t>四川太极都江堰市蒲阳路药店</t>
  </si>
  <si>
    <t>四川太极锦江区柳翠路药店</t>
  </si>
  <si>
    <t>四川太极成华区华康路药店</t>
  </si>
  <si>
    <t>四川太极锦江区劼人路药店</t>
  </si>
  <si>
    <t>四川太极金带街药店</t>
  </si>
  <si>
    <t>四川太极锦江区宏济中路药店</t>
  </si>
  <si>
    <t>四川太极邛崃市临邛镇翠荫街药店</t>
  </si>
  <si>
    <t>四川太极都江堰奎光路中段药店</t>
  </si>
  <si>
    <t>四川太极武侯区大华街药店</t>
  </si>
  <si>
    <t>四川太极青羊区蜀源路药店</t>
  </si>
  <si>
    <t>四川太极青羊区大石西路药店</t>
  </si>
  <si>
    <t>四川太极成华区华泰路二药店</t>
  </si>
  <si>
    <t>四川太极都江堰聚源镇药店</t>
  </si>
  <si>
    <t>四川太极大药房连锁有限公司武侯区聚萃街药店</t>
  </si>
  <si>
    <t>四川太极大邑县晋源镇东壕沟段药店</t>
  </si>
  <si>
    <t>四川太极双流县西航港街道锦华路一段药店</t>
  </si>
  <si>
    <t>四川太极青羊区蜀鑫路药店</t>
  </si>
  <si>
    <t>四川太极青羊区金祥路药店</t>
  </si>
  <si>
    <t>四川太极大邑县新场镇文昌街药店</t>
  </si>
  <si>
    <t>四川太极高新区中和大道药店</t>
  </si>
  <si>
    <t>四川太极红星店</t>
  </si>
  <si>
    <t>四川太极都江堰幸福镇翔凤路药店</t>
  </si>
  <si>
    <t>四川太极金牛区五福桥东路药店</t>
  </si>
  <si>
    <t>四川太极邛崃市羊安镇永康大道药店</t>
  </si>
  <si>
    <t>四川太极成都高新区尚锦路药店</t>
  </si>
  <si>
    <t>四川太极武侯区倪家桥路药店</t>
  </si>
  <si>
    <t>四川太极金牛区黄苑东街药店</t>
  </si>
  <si>
    <t>四川太极崇州市崇阳镇尚贤坊街药店</t>
  </si>
  <si>
    <t>四川太极都江堰药店</t>
  </si>
  <si>
    <t>四川太极武侯区双楠路药店</t>
  </si>
  <si>
    <t>四川太极青羊区光华西一路药店</t>
  </si>
  <si>
    <t>四川太极武侯区逸都路药店</t>
  </si>
  <si>
    <t>四川太极青羊区经一路药店</t>
  </si>
  <si>
    <t>四川太极沙河源药店</t>
  </si>
  <si>
    <t>四川太极都江堰市永丰街道宝莲路药店</t>
  </si>
  <si>
    <t>四川太极高新区天顺路药店</t>
  </si>
  <si>
    <t>四川太极崇州中心店</t>
  </si>
  <si>
    <t>四川太极新津县五津镇武阳西路药店</t>
  </si>
  <si>
    <t>四川太极崇州市崇阳镇蜀州中路药店</t>
  </si>
  <si>
    <t>四川太极大邑晋原街道金巷西街药店</t>
  </si>
  <si>
    <t>C2</t>
  </si>
  <si>
    <t>四川太极高新区中和公济桥路药店</t>
  </si>
  <si>
    <t>四川太极大邑县青霞街道元通路南段药店</t>
  </si>
  <si>
    <t>四川太极大邑县观音阁街西段店</t>
  </si>
  <si>
    <t>四川太极兴义镇万兴路药店</t>
  </si>
  <si>
    <t>四川太极成华区水碾河路药店</t>
  </si>
  <si>
    <t>四川太极三江店</t>
  </si>
  <si>
    <t>四川太极高新区剑南大道药店</t>
  </si>
  <si>
    <t>四川太极大邑县晋原镇潘家街药店</t>
  </si>
  <si>
    <t>四川太极成华区驷马桥三路药店</t>
  </si>
  <si>
    <t>四川太极新都区斑竹园街道医贸大道药店</t>
  </si>
  <si>
    <t>四川太极邛崃市文君街道凤凰大道药店</t>
  </si>
  <si>
    <t>四川太极崇州市怀远镇文井北路药店</t>
  </si>
  <si>
    <t>四川太极大邑县晋原街道蜀望路药店</t>
  </si>
  <si>
    <t>四川太极大邑县晋原街道南街药店</t>
  </si>
  <si>
    <t>总任务(元）</t>
  </si>
  <si>
    <t>单品目标（销售金额计入总任务）单位：盒</t>
  </si>
  <si>
    <t>片区任务</t>
  </si>
  <si>
    <t>氨糖软骨素钙片（180片）</t>
  </si>
  <si>
    <t>蛋白粉(汤臣倍健450g)</t>
  </si>
  <si>
    <t>益生菌粉（30g(1.5gx20袋）</t>
  </si>
  <si>
    <t>越橘叶黄素酯β-胡萝卜素软胶囊（22.5g（0.5gx45粒）</t>
  </si>
  <si>
    <t>挑战目标（万元）</t>
  </si>
  <si>
    <t>冲刺目标（万元）</t>
  </si>
  <si>
    <t>城中片区</t>
  </si>
  <si>
    <t>旗舰片</t>
  </si>
  <si>
    <t>北门片区</t>
  </si>
  <si>
    <t>崇州片区</t>
  </si>
  <si>
    <t>都江堰片区</t>
  </si>
  <si>
    <t>新津片区</t>
  </si>
  <si>
    <t>合计</t>
  </si>
  <si>
    <t>货品ID</t>
  </si>
  <si>
    <t>货品通用名</t>
  </si>
  <si>
    <t>规格</t>
  </si>
  <si>
    <t>基本单位</t>
  </si>
  <si>
    <t>产地</t>
  </si>
  <si>
    <t>活动内容</t>
  </si>
  <si>
    <t>编码</t>
  </si>
  <si>
    <t>品名</t>
  </si>
  <si>
    <t>消费者政策</t>
  </si>
  <si>
    <t>零售价</t>
  </si>
  <si>
    <t>目标数量</t>
  </si>
  <si>
    <t>汤臣倍健角鲨烯软胶囊</t>
  </si>
  <si>
    <t>500mgx100粒</t>
  </si>
  <si>
    <t>瓶</t>
  </si>
  <si>
    <t>广州佰健(广东汤臣倍健)</t>
  </si>
  <si>
    <t>买一赠一</t>
  </si>
  <si>
    <t>氨糖软骨素钙片</t>
  </si>
  <si>
    <t>183.6g（1.02g/片×180片）</t>
  </si>
  <si>
    <t>鱼油软胶囊(汤臣倍健)</t>
  </si>
  <si>
    <t>200g(1000mgx200粒)</t>
  </si>
  <si>
    <t>汤臣倍健</t>
  </si>
  <si>
    <t>蛋白粉</t>
  </si>
  <si>
    <t>450g</t>
  </si>
  <si>
    <t>汤臣倍健β-胡萝卜素软胶囊</t>
  </si>
  <si>
    <t>50g(0.5gx100粒)</t>
  </si>
  <si>
    <t>Life-Space益生菌粉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</si>
  <si>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特价133元（75折），加送一盒8袋装赠品</t>
    </r>
    <r>
      <rPr>
        <sz val="11"/>
        <color rgb="FFFF0000"/>
        <rFont val="宋体"/>
        <charset val="134"/>
      </rPr>
      <t>（赠品id：）</t>
    </r>
  </si>
  <si>
    <t>30g(1.5g/袋*20袋)</t>
  </si>
  <si>
    <t>婷好牌青春胶囊</t>
  </si>
  <si>
    <t>12g(0.2gx60粒)</t>
  </si>
  <si>
    <t>健视佳（越橘叶黄素酯β-胡萝卜素软胶囊）</t>
  </si>
  <si>
    <t>45粒</t>
  </si>
  <si>
    <t>汤臣倍健鱼油软胶囊</t>
  </si>
  <si>
    <t>1000mgx100粒</t>
  </si>
  <si>
    <t>牛初乳粉(汤臣倍健)</t>
  </si>
  <si>
    <t>30g(500mgx60袋)</t>
  </si>
  <si>
    <t>广东汤臣倍健</t>
  </si>
  <si>
    <t>雄纠纠牌益康胶囊</t>
  </si>
  <si>
    <t>0.35g/粒x90粒</t>
  </si>
  <si>
    <t>蜂胶软胶囊(汤臣倍健)</t>
  </si>
  <si>
    <t>30g(500mgx60粒)</t>
  </si>
  <si>
    <t>牛初乳加钙咀嚼片</t>
  </si>
  <si>
    <t>72g(1.2gx60片)</t>
  </si>
  <si>
    <t>锌咀嚼片(汤臣倍健)</t>
  </si>
  <si>
    <t>24g(0.4gx60片)</t>
  </si>
  <si>
    <t>乳清蛋白固体饮料</t>
  </si>
  <si>
    <t>400g（香草味）</t>
  </si>
  <si>
    <t>罐</t>
  </si>
  <si>
    <t>蛋白质粉</t>
  </si>
  <si>
    <t>600g（水果味）</t>
  </si>
  <si>
    <t>汤臣倍健葡萄籽维生素C加E片</t>
  </si>
  <si>
    <t>24.6g（410mgx60片）</t>
  </si>
  <si>
    <t>藻油软胶囊</t>
  </si>
  <si>
    <t>24g(400mgx60粒)</t>
  </si>
  <si>
    <t>汤臣倍健番茄红素维生素E软胶囊</t>
  </si>
  <si>
    <t>左旋肉碱茶多酚荷叶片</t>
  </si>
  <si>
    <t>73.2g(1220mgx60片)</t>
  </si>
  <si>
    <t>珠海市汤臣倍健</t>
  </si>
  <si>
    <t>胶原蛋白维生素C维生素E粉</t>
  </si>
  <si>
    <t>60g(3g/袋*20袋）</t>
  </si>
  <si>
    <t>汤臣倍健股份有限公司</t>
  </si>
  <si>
    <t>蛋白粉(汤臣倍健)</t>
  </si>
  <si>
    <t>褪黑素片</t>
  </si>
  <si>
    <t>24g(400mgx60片)</t>
  </si>
  <si>
    <t>汤臣倍健股份</t>
  </si>
  <si>
    <t>180片</t>
  </si>
  <si>
    <t>盒</t>
  </si>
  <si>
    <t>健力多氨糖软骨素钙片</t>
  </si>
  <si>
    <t>102g(1.02gx100片)</t>
  </si>
  <si>
    <t>越橘叶黄素酯β-胡萝卜素软胶囊</t>
  </si>
  <si>
    <t>22.5g（0.5gx45粒）</t>
  </si>
  <si>
    <t>汤臣倍健钙维生素D维生素K软胶囊</t>
  </si>
  <si>
    <t>多维女士牌多种维生素矿物质片</t>
  </si>
  <si>
    <t>60片（1.5gx60片）</t>
  </si>
  <si>
    <t>银色多维牌多种维生素矿物质片</t>
  </si>
  <si>
    <t>B族维生素片</t>
  </si>
  <si>
    <t>100片（500mg×100片）</t>
  </si>
  <si>
    <t>多维男士牌多种维生素矿物质片</t>
  </si>
  <si>
    <t>90g（1.5g×60片）</t>
  </si>
  <si>
    <t>400g(1000mg×200粒×2瓶)</t>
  </si>
  <si>
    <t>600g(450g/罐+150g/罐)</t>
  </si>
  <si>
    <t>铁叶酸片</t>
  </si>
  <si>
    <t>30g（500mgx60片）</t>
  </si>
  <si>
    <t>汤臣倍健维生素A维生素D软胶囊</t>
  </si>
  <si>
    <t>24g(400mg×60粒)</t>
  </si>
  <si>
    <t>多种维生素矿物质片（孕妇乳母）</t>
  </si>
  <si>
    <t>111.6g(1.24g×90片)</t>
  </si>
  <si>
    <t>汤臣倍健钙维生素D片</t>
  </si>
  <si>
    <t>78g(1.3g×60片）孕妇乳母</t>
  </si>
  <si>
    <t>钙镁咀嚼片（4-17岁）</t>
  </si>
  <si>
    <t>144g（1.6g/片x90片）</t>
  </si>
  <si>
    <t>维生素C片（汤臣倍健)</t>
  </si>
  <si>
    <t>78g(780mgx100片)（甜橙味）</t>
  </si>
  <si>
    <t>钙铁锌咀嚼片（汤臣倍健）</t>
  </si>
  <si>
    <t>90g(1.5gx60片)</t>
  </si>
  <si>
    <t>B族维生素泡腾片（汤臣倍健)</t>
  </si>
  <si>
    <t>72g(4.0gx18片)</t>
  </si>
  <si>
    <t>285.6g(1.02gx100片x2瓶+1.02gx40片x2瓶)</t>
  </si>
  <si>
    <t>汤臣倍健多种维生素咀嚼片（4-10岁）</t>
  </si>
  <si>
    <t>60g(1.0g/片x60片）</t>
  </si>
  <si>
    <t>汤臣倍健多种维生素咀嚼片（11-17岁）</t>
  </si>
  <si>
    <t>维生素C维生素E咀嚼片</t>
  </si>
  <si>
    <t>66g（1.1gx60片）</t>
  </si>
  <si>
    <t>汤臣倍健胶原蛋白软骨素钙片</t>
  </si>
  <si>
    <t>108g(1200mgx90片)</t>
  </si>
  <si>
    <t>汤臣倍健辅酶Q10维生素E软胶囊</t>
  </si>
  <si>
    <t>健安适牌水飞蓟葛根丹参片（原：汤臣倍健水飞蓟葛根丹参片）</t>
  </si>
  <si>
    <t>122.4g(1.02gx120片)</t>
  </si>
  <si>
    <t>61.2g(1.02gx60片)</t>
  </si>
  <si>
    <t>益生菌粉</t>
  </si>
  <si>
    <r>
      <rPr>
        <b/>
        <sz val="10"/>
        <color rgb="FFFF0000"/>
        <rFont val="Arial"/>
        <charset val="0"/>
      </rPr>
      <t>30g(1.5gx20</t>
    </r>
    <r>
      <rPr>
        <b/>
        <sz val="10"/>
        <color rgb="FFFF0000"/>
        <rFont val="宋体"/>
        <charset val="0"/>
      </rPr>
      <t>袋）</t>
    </r>
  </si>
  <si>
    <t>特价133元（75折），加送一盒8袋装赠品（赠品id：9918633 ）</t>
  </si>
  <si>
    <t>维生素E软胶囊</t>
  </si>
  <si>
    <t>18g（300mg/粒*60粒）</t>
  </si>
  <si>
    <t>汤臣倍健鱼油牛磺酸锌软胶囊</t>
  </si>
  <si>
    <t>45g(500mgx90粒)</t>
  </si>
  <si>
    <t>10gx20袋</t>
  </si>
  <si>
    <t>汤臣倍健钙镁锰锌维生素D片</t>
  </si>
  <si>
    <t>115.2g（1.28gx90片）</t>
  </si>
  <si>
    <t>大豆磷脂软胶囊</t>
  </si>
  <si>
    <t>84g(700mgx120粒)</t>
  </si>
  <si>
    <t>168g(700mgx240粒)</t>
  </si>
  <si>
    <t>螺旋藻硒片</t>
  </si>
  <si>
    <t>74.4g（620mgx120片）</t>
  </si>
  <si>
    <t>72g(1.5gx20袋x2盒+1.5gx8袋x1盒</t>
  </si>
  <si>
    <t>维满C维生素C咀嚼片（百香果味）</t>
  </si>
  <si>
    <t>46.8g(780mgx60片)</t>
  </si>
  <si>
    <t>舒百宁纳豆红曲胶囊</t>
  </si>
  <si>
    <t>68.25g（325mgx210粒）</t>
  </si>
  <si>
    <t>维满C维生素C含片</t>
  </si>
  <si>
    <t>72g（1.2gx60片）</t>
  </si>
  <si>
    <t>39g(325gx120粒)</t>
  </si>
  <si>
    <t>维满C维生素C咀嚼片(4-13岁)</t>
  </si>
  <si>
    <t>400mgx60片</t>
  </si>
  <si>
    <t>胶原蛋白透明质酸钠粉</t>
  </si>
  <si>
    <t>81g(4.5gx18袋)</t>
  </si>
  <si>
    <t>桶</t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</si>
  <si>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</si>
  <si>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</si>
  <si>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</si>
  <si>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</si>
  <si>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</si>
  <si>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广州佰健</t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</si>
  <si>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</si>
  <si>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</si>
  <si>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</si>
  <si>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</si>
  <si>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</si>
  <si>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</si>
  <si>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</si>
  <si>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</si>
  <si>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</si>
  <si>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钙铁锌咀嚼片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</si>
  <si>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</si>
  <si>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</si>
  <si>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</si>
  <si>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</si>
  <si>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</si>
  <si>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</si>
  <si>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</si>
  <si>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</si>
  <si>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</si>
  <si>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</si>
  <si>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</si>
  <si>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</si>
  <si>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</si>
  <si>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</si>
  <si>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</si>
  <si>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</si>
  <si>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</si>
  <si>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</si>
  <si>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</si>
  <si>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</si>
  <si>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</si>
  <si>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</si>
  <si>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</si>
  <si>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汤臣倍健多种维生素矿物质片（男士型）</t>
  </si>
  <si>
    <r>
      <rPr>
        <sz val="10"/>
        <rFont val="Arial"/>
        <charset val="0"/>
      </rPr>
      <t>90g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</si>
  <si>
    <t>汤臣倍健多种维生素咀嚼片（儿童型）</t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</si>
  <si>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</si>
  <si>
    <t>汤臣倍健多种维生素矿物质片（孕妇早期型）</t>
  </si>
  <si>
    <r>
      <rPr>
        <sz val="10"/>
        <rFont val="Arial"/>
        <charset val="0"/>
      </rPr>
      <t>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</si>
  <si>
    <t>汤臣倍健多种维生素矿物质片（老年人型）</t>
  </si>
  <si>
    <r>
      <rPr>
        <sz val="10"/>
        <rFont val="Arial"/>
        <charset val="0"/>
      </rPr>
      <t>90g(1.5g/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</si>
  <si>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</si>
  <si>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</si>
  <si>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</si>
  <si>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</si>
  <si>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</si>
  <si>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</si>
  <si>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汤臣倍健牌维生素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</si>
  <si>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</si>
  <si>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</si>
  <si>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</si>
  <si>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Arial"/>
        <charset val="0"/>
      </rPr>
      <t>285.6g(1.02gx80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</si>
  <si>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汤臣倍健叶酸铁片</t>
  </si>
  <si>
    <r>
      <rPr>
        <sz val="10"/>
        <rFont val="Arial"/>
        <charset val="0"/>
      </rPr>
      <t>510mgx60</t>
    </r>
    <r>
      <rPr>
        <sz val="10"/>
        <rFont val="宋体"/>
        <charset val="134"/>
      </rPr>
      <t>片</t>
    </r>
  </si>
  <si>
    <t>汤臣倍建</t>
  </si>
  <si>
    <r>
      <rPr>
        <sz val="10"/>
        <rFont val="Arial"/>
        <charset val="0"/>
      </rPr>
      <t>144g(1.2gx120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</si>
  <si>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多维女士牌多种维生素矿物质片</t>
    </r>
    <r>
      <rPr>
        <sz val="10"/>
        <rFont val="Arial"/>
        <charset val="0"/>
      </rPr>
      <t>+</t>
    </r>
    <r>
      <rPr>
        <sz val="10"/>
        <rFont val="宋体"/>
        <charset val="134"/>
      </rPr>
      <t>多维男士牌多种维生素矿物质片（优惠装）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</si>
  <si>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1.5gx60</t>
    </r>
    <r>
      <rPr>
        <sz val="10"/>
        <rFont val="宋体"/>
        <charset val="134"/>
      </rPr>
      <t>片＋</t>
    </r>
    <r>
      <rPr>
        <sz val="10"/>
        <rFont val="Arial"/>
        <charset val="0"/>
      </rPr>
      <t>1.5gx60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</si>
  <si>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E+</t>
    </r>
    <r>
      <rPr>
        <sz val="10"/>
        <rFont val="宋体"/>
        <charset val="134"/>
      </rPr>
      <t>褪黑素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</si>
  <si>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+300mgx60s+400mgx30</t>
    </r>
    <r>
      <rPr>
        <sz val="10"/>
        <rFont val="宋体"/>
        <charset val="134"/>
      </rPr>
      <t>片</t>
    </r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</si>
</sst>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rgb="FF000000"/>
      <name val="宋体"/>
      <charset val="134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0070C0"/>
      <name val="宋体"/>
      <charset val="134"/>
      <scheme val="minor"/>
    </font>
    <font>
      <sz val="10"/>
      <color theme="7" tint="-0.25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21" borderId="8" applyNumberFormat="0" applyAlignment="0" applyProtection="0">
      <alignment vertical="center"/>
    </xf>
    <xf numFmtId="0" fontId="31" fillId="21" borderId="2" applyNumberFormat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43"/>
  <sheetViews>
    <sheetView workbookViewId="0">
      <pane xSplit="9" ySplit="1" topLeftCell="J9" activePane="bottomRight" state="frozen"/>
      <selection/>
      <selection pane="topRight"/>
      <selection pane="bottomLeft"/>
      <selection pane="bottomRight" activeCell="J146" sqref="J146"/>
    </sheetView>
  </sheetViews>
  <sheetFormatPr defaultColWidth="9" defaultRowHeight="12"/>
  <cols>
    <col min="1" max="1" width="9.90833333333333" style="21" customWidth="1"/>
    <col min="2" max="2" width="9" style="21" customWidth="1"/>
    <col min="3" max="3" width="29.2583333333333" style="21" customWidth="1"/>
    <col min="4" max="4" width="9" style="21"/>
    <col min="5" max="6" width="9" style="21" customWidth="1"/>
    <col min="7" max="8" width="9.725" style="22" customWidth="1"/>
    <col min="9" max="9" width="10.725" style="21" customWidth="1"/>
    <col min="10" max="10" width="11.8166666666667" style="22"/>
    <col min="11" max="11" width="11.125" style="21"/>
    <col min="12" max="16384" width="9" style="21"/>
  </cols>
  <sheetData>
    <row r="1" s="21" customFormat="1" spans="1:11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4" t="s">
        <v>6</v>
      </c>
      <c r="H1" s="24" t="s">
        <v>7</v>
      </c>
      <c r="I1" s="33" t="s">
        <v>8</v>
      </c>
      <c r="J1" s="24" t="s">
        <v>9</v>
      </c>
      <c r="K1" s="21" t="s">
        <v>10</v>
      </c>
    </row>
    <row r="2" s="21" customFormat="1" ht="12.75" hidden="1" spans="1:11">
      <c r="A2" s="23">
        <v>1</v>
      </c>
      <c r="B2" s="25">
        <v>307</v>
      </c>
      <c r="C2" s="25" t="s">
        <v>11</v>
      </c>
      <c r="D2" s="25" t="s">
        <v>12</v>
      </c>
      <c r="E2" s="25" t="s">
        <v>13</v>
      </c>
      <c r="F2" s="26" t="s">
        <v>14</v>
      </c>
      <c r="G2" s="24">
        <v>176506.23</v>
      </c>
      <c r="H2" s="27">
        <f>G2/5</f>
        <v>35301.246</v>
      </c>
      <c r="I2" s="33">
        <f>H2*1.1</f>
        <v>38831.3706</v>
      </c>
      <c r="J2" s="24">
        <v>76300</v>
      </c>
      <c r="K2" s="21">
        <v>114450</v>
      </c>
    </row>
    <row r="3" s="21" customFormat="1" ht="12.75" hidden="1" spans="1:11">
      <c r="A3" s="23">
        <v>2</v>
      </c>
      <c r="B3" s="25">
        <v>582</v>
      </c>
      <c r="C3" s="25" t="s">
        <v>15</v>
      </c>
      <c r="D3" s="25" t="s">
        <v>16</v>
      </c>
      <c r="E3" s="25" t="s">
        <v>17</v>
      </c>
      <c r="F3" s="26" t="s">
        <v>14</v>
      </c>
      <c r="G3" s="24">
        <v>50290.1</v>
      </c>
      <c r="H3" s="28">
        <f t="shared" ref="H3:H34" si="0">G3/5</f>
        <v>10058.02</v>
      </c>
      <c r="I3" s="33">
        <f>H3*1.4</f>
        <v>14081.228</v>
      </c>
      <c r="J3" s="27">
        <v>21120</v>
      </c>
      <c r="K3" s="21">
        <v>31680</v>
      </c>
    </row>
    <row r="4" s="21" customFormat="1" ht="12.75" hidden="1" spans="1:11">
      <c r="A4" s="23">
        <v>3</v>
      </c>
      <c r="B4" s="25">
        <v>517</v>
      </c>
      <c r="C4" s="25" t="s">
        <v>18</v>
      </c>
      <c r="D4" s="25" t="s">
        <v>19</v>
      </c>
      <c r="E4" s="25" t="s">
        <v>20</v>
      </c>
      <c r="F4" s="26" t="s">
        <v>21</v>
      </c>
      <c r="G4" s="24">
        <v>24070.62</v>
      </c>
      <c r="H4" s="29">
        <f t="shared" si="0"/>
        <v>4814.124</v>
      </c>
      <c r="I4" s="33">
        <f>H4*1.8</f>
        <v>8665.4232</v>
      </c>
      <c r="J4" s="24">
        <v>13470</v>
      </c>
      <c r="K4" s="21">
        <v>20205</v>
      </c>
    </row>
    <row r="5" s="21" customFormat="1" ht="12.75" hidden="1" spans="1:11">
      <c r="A5" s="23">
        <v>4</v>
      </c>
      <c r="B5" s="25">
        <v>114685</v>
      </c>
      <c r="C5" s="25" t="s">
        <v>22</v>
      </c>
      <c r="D5" s="25" t="s">
        <v>19</v>
      </c>
      <c r="E5" s="25" t="s">
        <v>20</v>
      </c>
      <c r="F5" s="26" t="s">
        <v>21</v>
      </c>
      <c r="G5" s="24">
        <v>42327.18</v>
      </c>
      <c r="H5" s="28">
        <f t="shared" si="0"/>
        <v>8465.436</v>
      </c>
      <c r="I5" s="33">
        <f>H5*1.6</f>
        <v>13544.6976</v>
      </c>
      <c r="J5" s="24">
        <v>20930</v>
      </c>
      <c r="K5" s="21">
        <v>31395</v>
      </c>
    </row>
    <row r="6" s="21" customFormat="1" ht="12.75" hidden="1" spans="1:11">
      <c r="A6" s="23">
        <v>5</v>
      </c>
      <c r="B6" s="25">
        <v>750</v>
      </c>
      <c r="C6" s="25" t="s">
        <v>23</v>
      </c>
      <c r="D6" s="25" t="s">
        <v>12</v>
      </c>
      <c r="E6" s="25" t="s">
        <v>13</v>
      </c>
      <c r="F6" s="26" t="s">
        <v>21</v>
      </c>
      <c r="G6" s="24">
        <v>136588.62</v>
      </c>
      <c r="H6" s="27">
        <f t="shared" si="0"/>
        <v>27317.724</v>
      </c>
      <c r="I6" s="33">
        <f>H6*1.15</f>
        <v>31415.3826</v>
      </c>
      <c r="J6" s="24">
        <v>65400</v>
      </c>
      <c r="K6" s="21">
        <v>98100</v>
      </c>
    </row>
    <row r="7" s="21" customFormat="1" ht="12.75" hidden="1" spans="1:11">
      <c r="A7" s="23">
        <v>6</v>
      </c>
      <c r="B7" s="25">
        <v>337</v>
      </c>
      <c r="C7" s="25" t="s">
        <v>24</v>
      </c>
      <c r="D7" s="25" t="s">
        <v>19</v>
      </c>
      <c r="E7" s="25" t="s">
        <v>20</v>
      </c>
      <c r="F7" s="26" t="s">
        <v>21</v>
      </c>
      <c r="G7" s="24">
        <v>89895.3700000001</v>
      </c>
      <c r="H7" s="30">
        <f t="shared" si="0"/>
        <v>17979.074</v>
      </c>
      <c r="I7" s="33">
        <f>H7*1.2</f>
        <v>21574.8888</v>
      </c>
      <c r="J7" s="24">
        <v>33200</v>
      </c>
      <c r="K7" s="21">
        <v>49800</v>
      </c>
    </row>
    <row r="8" s="21" customFormat="1" ht="12.75" hidden="1" spans="1:11">
      <c r="A8" s="23">
        <v>7</v>
      </c>
      <c r="B8" s="25">
        <v>343</v>
      </c>
      <c r="C8" s="25" t="s">
        <v>25</v>
      </c>
      <c r="D8" s="25" t="s">
        <v>16</v>
      </c>
      <c r="E8" s="25" t="s">
        <v>17</v>
      </c>
      <c r="F8" s="26" t="s">
        <v>26</v>
      </c>
      <c r="G8" s="24">
        <v>80606.84</v>
      </c>
      <c r="H8" s="30">
        <f t="shared" si="0"/>
        <v>16121.368</v>
      </c>
      <c r="I8" s="33">
        <f>H8*1.2</f>
        <v>19345.6416</v>
      </c>
      <c r="J8" s="27">
        <v>29990</v>
      </c>
      <c r="K8" s="21">
        <v>44985</v>
      </c>
    </row>
    <row r="9" s="21" customFormat="1" ht="12.75" spans="1:11">
      <c r="A9" s="23">
        <v>8</v>
      </c>
      <c r="B9" s="25">
        <v>385</v>
      </c>
      <c r="C9" s="25" t="s">
        <v>27</v>
      </c>
      <c r="D9" s="25" t="s">
        <v>28</v>
      </c>
      <c r="E9" s="25" t="s">
        <v>29</v>
      </c>
      <c r="F9" s="26" t="s">
        <v>26</v>
      </c>
      <c r="G9" s="24">
        <v>53956.47</v>
      </c>
      <c r="H9" s="28">
        <f t="shared" si="0"/>
        <v>10791.294</v>
      </c>
      <c r="I9" s="33">
        <f>H9*1.6</f>
        <v>17266.0704</v>
      </c>
      <c r="J9" s="24">
        <f>I9/52000*70000</f>
        <v>23242.7870769231</v>
      </c>
      <c r="K9" s="21">
        <f>J9*1.5</f>
        <v>34864.1806153846</v>
      </c>
    </row>
    <row r="10" s="21" customFormat="1" ht="12.75" hidden="1" spans="1:11">
      <c r="A10" s="23">
        <v>9</v>
      </c>
      <c r="B10" s="25">
        <v>117491</v>
      </c>
      <c r="C10" s="25" t="s">
        <v>30</v>
      </c>
      <c r="D10" s="25" t="s">
        <v>16</v>
      </c>
      <c r="E10" s="25" t="s">
        <v>17</v>
      </c>
      <c r="F10" s="26" t="s">
        <v>26</v>
      </c>
      <c r="G10" s="24">
        <v>11265.05</v>
      </c>
      <c r="H10" s="27">
        <f t="shared" si="0"/>
        <v>2253.01</v>
      </c>
      <c r="I10" s="33">
        <f>H10*2.2</f>
        <v>4956.622</v>
      </c>
      <c r="J10" s="27">
        <v>7440</v>
      </c>
      <c r="K10" s="21">
        <v>11160</v>
      </c>
    </row>
    <row r="11" s="21" customFormat="1" ht="12.75" hidden="1" spans="1:11">
      <c r="A11" s="23">
        <v>10</v>
      </c>
      <c r="B11" s="25">
        <v>341</v>
      </c>
      <c r="C11" s="25" t="s">
        <v>31</v>
      </c>
      <c r="D11" s="25" t="s">
        <v>32</v>
      </c>
      <c r="E11" s="25" t="s">
        <v>33</v>
      </c>
      <c r="F11" s="26" t="s">
        <v>26</v>
      </c>
      <c r="G11" s="24">
        <v>66212.58</v>
      </c>
      <c r="H11" s="31">
        <f t="shared" si="0"/>
        <v>13242.516</v>
      </c>
      <c r="I11" s="34">
        <f>H11*1.5</f>
        <v>19863.774</v>
      </c>
      <c r="J11" s="24">
        <v>29890</v>
      </c>
      <c r="K11" s="21">
        <v>44835</v>
      </c>
    </row>
    <row r="12" s="21" customFormat="1" ht="12.75" hidden="1" spans="1:11">
      <c r="A12" s="23">
        <v>11</v>
      </c>
      <c r="B12" s="25">
        <v>357</v>
      </c>
      <c r="C12" s="25" t="s">
        <v>34</v>
      </c>
      <c r="D12" s="25" t="s">
        <v>16</v>
      </c>
      <c r="E12" s="25" t="s">
        <v>17</v>
      </c>
      <c r="F12" s="26" t="s">
        <v>26</v>
      </c>
      <c r="G12" s="24">
        <v>71956.23</v>
      </c>
      <c r="H12" s="31">
        <f t="shared" si="0"/>
        <v>14391.246</v>
      </c>
      <c r="I12" s="34">
        <f>H12*1.25</f>
        <v>17989.0575</v>
      </c>
      <c r="J12" s="27">
        <v>26980</v>
      </c>
      <c r="K12" s="21">
        <v>40470</v>
      </c>
    </row>
    <row r="13" s="21" customFormat="1" ht="12.75" hidden="1" spans="1:11">
      <c r="A13" s="23">
        <v>12</v>
      </c>
      <c r="B13" s="25">
        <v>571</v>
      </c>
      <c r="C13" s="25" t="s">
        <v>35</v>
      </c>
      <c r="D13" s="25" t="s">
        <v>36</v>
      </c>
      <c r="E13" s="25" t="s">
        <v>37</v>
      </c>
      <c r="F13" s="26" t="s">
        <v>26</v>
      </c>
      <c r="G13" s="24">
        <v>48933.56</v>
      </c>
      <c r="H13" s="28">
        <f t="shared" si="0"/>
        <v>9786.712</v>
      </c>
      <c r="I13" s="33">
        <f>H13*1.5</f>
        <v>14680.068</v>
      </c>
      <c r="J13" s="27">
        <v>22140</v>
      </c>
      <c r="K13" s="21">
        <v>33210</v>
      </c>
    </row>
    <row r="14" s="21" customFormat="1" ht="12.75" hidden="1" spans="1:11">
      <c r="A14" s="23">
        <v>13</v>
      </c>
      <c r="B14" s="25">
        <v>707</v>
      </c>
      <c r="C14" s="25" t="s">
        <v>38</v>
      </c>
      <c r="D14" s="25" t="s">
        <v>36</v>
      </c>
      <c r="E14" s="25" t="s">
        <v>37</v>
      </c>
      <c r="F14" s="26" t="s">
        <v>26</v>
      </c>
      <c r="G14" s="24">
        <v>65090.58</v>
      </c>
      <c r="H14" s="31">
        <f t="shared" si="0"/>
        <v>13018.116</v>
      </c>
      <c r="I14" s="34">
        <f>H14*1.5</f>
        <v>19527.174</v>
      </c>
      <c r="J14" s="27">
        <v>29410</v>
      </c>
      <c r="K14" s="21">
        <v>44115</v>
      </c>
    </row>
    <row r="15" s="21" customFormat="1" ht="12.75" hidden="1" spans="1:11">
      <c r="A15" s="23">
        <v>14</v>
      </c>
      <c r="B15" s="25">
        <v>742</v>
      </c>
      <c r="C15" s="25" t="s">
        <v>39</v>
      </c>
      <c r="D15" s="25" t="s">
        <v>12</v>
      </c>
      <c r="E15" s="25" t="s">
        <v>13</v>
      </c>
      <c r="F15" s="26" t="s">
        <v>26</v>
      </c>
      <c r="G15" s="24">
        <v>23171.17</v>
      </c>
      <c r="H15" s="29">
        <f t="shared" si="0"/>
        <v>4634.234</v>
      </c>
      <c r="I15" s="33">
        <f>H15*1.8</f>
        <v>8341.6212</v>
      </c>
      <c r="J15" s="24">
        <v>15260</v>
      </c>
      <c r="K15" s="21">
        <v>22890</v>
      </c>
    </row>
    <row r="16" s="21" customFormat="1" ht="12.75" spans="1:11">
      <c r="A16" s="23">
        <v>15</v>
      </c>
      <c r="B16" s="25">
        <v>108656</v>
      </c>
      <c r="C16" s="25" t="s">
        <v>40</v>
      </c>
      <c r="D16" s="25" t="s">
        <v>28</v>
      </c>
      <c r="E16" s="25" t="s">
        <v>29</v>
      </c>
      <c r="F16" s="26" t="s">
        <v>41</v>
      </c>
      <c r="G16" s="24">
        <v>24791.68</v>
      </c>
      <c r="H16" s="29">
        <f t="shared" si="0"/>
        <v>4958.336</v>
      </c>
      <c r="I16" s="33">
        <f>H16*1.8</f>
        <v>8925.0048</v>
      </c>
      <c r="J16" s="24">
        <f>I16/52000*70000</f>
        <v>12014.4295384615</v>
      </c>
      <c r="K16" s="21">
        <f>J16*1.5</f>
        <v>18021.6443076923</v>
      </c>
    </row>
    <row r="17" s="21" customFormat="1" ht="12.75" hidden="1" spans="1:11">
      <c r="A17" s="23">
        <v>16</v>
      </c>
      <c r="B17" s="25">
        <v>365</v>
      </c>
      <c r="C17" s="25" t="s">
        <v>42</v>
      </c>
      <c r="D17" s="25" t="s">
        <v>16</v>
      </c>
      <c r="E17" s="25" t="s">
        <v>17</v>
      </c>
      <c r="F17" s="26" t="s">
        <v>41</v>
      </c>
      <c r="G17" s="24">
        <v>90285.2399999999</v>
      </c>
      <c r="H17" s="30">
        <f t="shared" si="0"/>
        <v>18057.048</v>
      </c>
      <c r="I17" s="33">
        <f>H17*1.2</f>
        <v>21668.4576</v>
      </c>
      <c r="J17" s="27">
        <v>29350</v>
      </c>
      <c r="K17" s="21">
        <v>44025</v>
      </c>
    </row>
    <row r="18" s="21" customFormat="1" ht="12.75" hidden="1" spans="1:11">
      <c r="A18" s="23">
        <v>17</v>
      </c>
      <c r="B18" s="25">
        <v>730</v>
      </c>
      <c r="C18" s="25" t="s">
        <v>43</v>
      </c>
      <c r="D18" s="25" t="s">
        <v>44</v>
      </c>
      <c r="E18" s="25" t="s">
        <v>45</v>
      </c>
      <c r="F18" s="26" t="s">
        <v>41</v>
      </c>
      <c r="G18" s="24">
        <v>28184.79</v>
      </c>
      <c r="H18" s="32">
        <f t="shared" si="0"/>
        <v>5636.958</v>
      </c>
      <c r="I18" s="33">
        <f>H18*1.7</f>
        <v>9582.8286</v>
      </c>
      <c r="J18" s="27">
        <v>14450</v>
      </c>
      <c r="K18" s="21">
        <v>21675</v>
      </c>
    </row>
    <row r="19" s="21" customFormat="1" ht="12.75" hidden="1" spans="1:11">
      <c r="A19" s="23">
        <v>18</v>
      </c>
      <c r="B19" s="25">
        <v>359</v>
      </c>
      <c r="C19" s="25" t="s">
        <v>46</v>
      </c>
      <c r="D19" s="25" t="s">
        <v>16</v>
      </c>
      <c r="E19" s="25" t="s">
        <v>17</v>
      </c>
      <c r="F19" s="26" t="s">
        <v>41</v>
      </c>
      <c r="G19" s="24">
        <v>25170.5</v>
      </c>
      <c r="H19" s="32">
        <f t="shared" si="0"/>
        <v>5034.1</v>
      </c>
      <c r="I19" s="33">
        <f>H19*1.7</f>
        <v>8557.97</v>
      </c>
      <c r="J19" s="27">
        <v>12840</v>
      </c>
      <c r="K19" s="21">
        <v>19260</v>
      </c>
    </row>
    <row r="20" s="21" customFormat="1" ht="12.75" hidden="1" spans="1:11">
      <c r="A20" s="23">
        <v>19</v>
      </c>
      <c r="B20" s="25">
        <v>737</v>
      </c>
      <c r="C20" s="25" t="s">
        <v>47</v>
      </c>
      <c r="D20" s="25" t="s">
        <v>36</v>
      </c>
      <c r="E20" s="25" t="s">
        <v>37</v>
      </c>
      <c r="F20" s="26" t="s">
        <v>41</v>
      </c>
      <c r="G20" s="24">
        <v>55970.06</v>
      </c>
      <c r="H20" s="31">
        <f t="shared" si="0"/>
        <v>11194.012</v>
      </c>
      <c r="I20" s="34">
        <f>H20*1.5</f>
        <v>16791.018</v>
      </c>
      <c r="J20" s="27">
        <v>25300</v>
      </c>
      <c r="K20" s="21">
        <v>37950</v>
      </c>
    </row>
    <row r="21" s="21" customFormat="1" ht="12.75" hidden="1" spans="1:11">
      <c r="A21" s="23">
        <v>20</v>
      </c>
      <c r="B21" s="25">
        <v>712</v>
      </c>
      <c r="C21" s="25" t="s">
        <v>48</v>
      </c>
      <c r="D21" s="25" t="s">
        <v>36</v>
      </c>
      <c r="E21" s="25" t="s">
        <v>37</v>
      </c>
      <c r="F21" s="26" t="s">
        <v>41</v>
      </c>
      <c r="G21" s="24">
        <v>74631.78</v>
      </c>
      <c r="H21" s="31">
        <f t="shared" si="0"/>
        <v>14926.356</v>
      </c>
      <c r="I21" s="34">
        <f>H21*1.5</f>
        <v>22389.534</v>
      </c>
      <c r="J21" s="27">
        <v>33050</v>
      </c>
      <c r="K21" s="21">
        <v>49575</v>
      </c>
    </row>
    <row r="22" s="21" customFormat="1" ht="12.75" hidden="1" spans="1:11">
      <c r="A22" s="23">
        <v>21</v>
      </c>
      <c r="B22" s="25">
        <v>546</v>
      </c>
      <c r="C22" s="25" t="s">
        <v>49</v>
      </c>
      <c r="D22" s="25" t="s">
        <v>19</v>
      </c>
      <c r="E22" s="25" t="s">
        <v>20</v>
      </c>
      <c r="F22" s="26" t="s">
        <v>41</v>
      </c>
      <c r="G22" s="24">
        <v>48141.43</v>
      </c>
      <c r="H22" s="28">
        <f t="shared" si="0"/>
        <v>9628.286</v>
      </c>
      <c r="I22" s="33">
        <f>H22*1.6</f>
        <v>15405.2576</v>
      </c>
      <c r="J22" s="24">
        <v>23780</v>
      </c>
      <c r="K22" s="21">
        <v>35670</v>
      </c>
    </row>
    <row r="23" s="21" customFormat="1" ht="12.75" hidden="1" spans="1:11">
      <c r="A23" s="23">
        <v>22</v>
      </c>
      <c r="B23" s="25">
        <v>511</v>
      </c>
      <c r="C23" s="25" t="s">
        <v>50</v>
      </c>
      <c r="D23" s="25" t="s">
        <v>19</v>
      </c>
      <c r="E23" s="25" t="s">
        <v>20</v>
      </c>
      <c r="F23" s="26" t="s">
        <v>41</v>
      </c>
      <c r="G23" s="24">
        <v>34301.24</v>
      </c>
      <c r="H23" s="32">
        <f t="shared" si="0"/>
        <v>6860.248</v>
      </c>
      <c r="I23" s="33">
        <f>H23*1.7</f>
        <v>11662.4216</v>
      </c>
      <c r="J23" s="24">
        <v>18050</v>
      </c>
      <c r="K23" s="21">
        <v>27075</v>
      </c>
    </row>
    <row r="24" s="21" customFormat="1" ht="12.75" hidden="1" spans="1:11">
      <c r="A24" s="23">
        <v>23</v>
      </c>
      <c r="B24" s="25">
        <v>585</v>
      </c>
      <c r="C24" s="25" t="s">
        <v>51</v>
      </c>
      <c r="D24" s="25" t="s">
        <v>44</v>
      </c>
      <c r="E24" s="25" t="s">
        <v>45</v>
      </c>
      <c r="F24" s="26" t="s">
        <v>41</v>
      </c>
      <c r="G24" s="24">
        <v>44913.63</v>
      </c>
      <c r="H24" s="28">
        <f t="shared" si="0"/>
        <v>8982.726</v>
      </c>
      <c r="I24" s="33">
        <f>H24*1.6</f>
        <v>14372.3616</v>
      </c>
      <c r="J24" s="27">
        <v>19900</v>
      </c>
      <c r="K24" s="21">
        <v>29850</v>
      </c>
    </row>
    <row r="25" s="21" customFormat="1" ht="12.75" hidden="1" spans="1:11">
      <c r="A25" s="23">
        <v>24</v>
      </c>
      <c r="B25" s="25">
        <v>373</v>
      </c>
      <c r="C25" s="25" t="s">
        <v>52</v>
      </c>
      <c r="D25" s="25" t="s">
        <v>19</v>
      </c>
      <c r="E25" s="25" t="s">
        <v>20</v>
      </c>
      <c r="F25" s="26" t="s">
        <v>41</v>
      </c>
      <c r="G25" s="24">
        <v>40019.43</v>
      </c>
      <c r="H25" s="28">
        <f t="shared" si="0"/>
        <v>8003.886</v>
      </c>
      <c r="I25" s="33">
        <f>H25*1.6</f>
        <v>12806.2176</v>
      </c>
      <c r="J25" s="24">
        <v>19800</v>
      </c>
      <c r="K25" s="21">
        <v>29700</v>
      </c>
    </row>
    <row r="26" s="21" customFormat="1" ht="12.75" spans="1:11">
      <c r="A26" s="23">
        <v>25</v>
      </c>
      <c r="B26" s="25">
        <v>514</v>
      </c>
      <c r="C26" s="25" t="s">
        <v>53</v>
      </c>
      <c r="D26" s="25" t="s">
        <v>28</v>
      </c>
      <c r="E26" s="25" t="s">
        <v>29</v>
      </c>
      <c r="F26" s="26" t="s">
        <v>41</v>
      </c>
      <c r="G26" s="24">
        <v>42439.3</v>
      </c>
      <c r="H26" s="28">
        <f t="shared" si="0"/>
        <v>8487.86</v>
      </c>
      <c r="I26" s="33">
        <f>H26*1.6</f>
        <v>13580.576</v>
      </c>
      <c r="J26" s="24">
        <f>I26/52000*70000</f>
        <v>18281.5446153846</v>
      </c>
      <c r="K26" s="21">
        <f>J26*1.5</f>
        <v>27422.3169230769</v>
      </c>
    </row>
    <row r="27" s="21" customFormat="1" ht="12.75" hidden="1" spans="1:11">
      <c r="A27" s="23">
        <v>26</v>
      </c>
      <c r="B27" s="25">
        <v>107658</v>
      </c>
      <c r="C27" s="25" t="s">
        <v>54</v>
      </c>
      <c r="D27" s="25" t="s">
        <v>44</v>
      </c>
      <c r="E27" s="25" t="s">
        <v>45</v>
      </c>
      <c r="F27" s="26" t="s">
        <v>41</v>
      </c>
      <c r="G27" s="24">
        <v>24923.9</v>
      </c>
      <c r="H27" s="29">
        <f t="shared" si="0"/>
        <v>4984.78</v>
      </c>
      <c r="I27" s="33">
        <f>H27*1.8</f>
        <v>8972.604</v>
      </c>
      <c r="J27" s="27">
        <v>13550</v>
      </c>
      <c r="K27" s="21">
        <v>20325</v>
      </c>
    </row>
    <row r="28" s="21" customFormat="1" ht="12.75" hidden="1" spans="1:11">
      <c r="A28" s="23">
        <v>27</v>
      </c>
      <c r="B28" s="25">
        <v>747</v>
      </c>
      <c r="C28" s="25" t="s">
        <v>55</v>
      </c>
      <c r="D28" s="25" t="s">
        <v>19</v>
      </c>
      <c r="E28" s="25" t="s">
        <v>20</v>
      </c>
      <c r="F28" s="26" t="s">
        <v>41</v>
      </c>
      <c r="G28" s="24">
        <v>66002.58</v>
      </c>
      <c r="H28" s="31">
        <f t="shared" si="0"/>
        <v>13200.516</v>
      </c>
      <c r="I28" s="34">
        <f>H28*1.5</f>
        <v>19800.774</v>
      </c>
      <c r="J28" s="24">
        <v>30090</v>
      </c>
      <c r="K28" s="21">
        <v>45135</v>
      </c>
    </row>
    <row r="29" s="21" customFormat="1" ht="12.75" hidden="1" spans="1:11">
      <c r="A29" s="23">
        <v>28</v>
      </c>
      <c r="B29" s="25">
        <v>106399</v>
      </c>
      <c r="C29" s="25" t="s">
        <v>56</v>
      </c>
      <c r="D29" s="25" t="s">
        <v>57</v>
      </c>
      <c r="E29" s="25" t="s">
        <v>58</v>
      </c>
      <c r="F29" s="26" t="s">
        <v>41</v>
      </c>
      <c r="G29" s="24">
        <v>33084.57</v>
      </c>
      <c r="H29" s="32">
        <f t="shared" si="0"/>
        <v>6616.914</v>
      </c>
      <c r="I29" s="33">
        <f>H29*1.6</f>
        <v>10587.0624</v>
      </c>
      <c r="J29" s="27">
        <v>12000</v>
      </c>
      <c r="K29" s="21">
        <v>18000</v>
      </c>
    </row>
    <row r="30" s="21" customFormat="1" ht="12.75" hidden="1" spans="1:11">
      <c r="A30" s="23">
        <v>29</v>
      </c>
      <c r="B30" s="25">
        <v>724</v>
      </c>
      <c r="C30" s="25" t="s">
        <v>59</v>
      </c>
      <c r="D30" s="25" t="s">
        <v>19</v>
      </c>
      <c r="E30" s="25" t="s">
        <v>20</v>
      </c>
      <c r="F30" s="26" t="s">
        <v>41</v>
      </c>
      <c r="G30" s="24">
        <v>21125.2</v>
      </c>
      <c r="H30" s="29">
        <f t="shared" si="0"/>
        <v>4225.04</v>
      </c>
      <c r="I30" s="33">
        <f>H30*1.8</f>
        <v>7605.072</v>
      </c>
      <c r="J30" s="24">
        <v>11850</v>
      </c>
      <c r="K30" s="21">
        <v>17775</v>
      </c>
    </row>
    <row r="31" s="21" customFormat="1" ht="12.75" hidden="1" spans="1:11">
      <c r="A31" s="23">
        <v>30</v>
      </c>
      <c r="B31" s="25">
        <v>114844</v>
      </c>
      <c r="C31" s="25" t="s">
        <v>60</v>
      </c>
      <c r="D31" s="25" t="s">
        <v>19</v>
      </c>
      <c r="E31" s="25" t="s">
        <v>20</v>
      </c>
      <c r="F31" s="26" t="s">
        <v>41</v>
      </c>
      <c r="G31" s="24">
        <v>24443.67</v>
      </c>
      <c r="H31" s="29">
        <f t="shared" si="0"/>
        <v>4888.734</v>
      </c>
      <c r="I31" s="33">
        <f>H31*1.8</f>
        <v>8799.7212</v>
      </c>
      <c r="J31" s="24">
        <v>13670</v>
      </c>
      <c r="K31" s="21">
        <v>20505</v>
      </c>
    </row>
    <row r="32" s="21" customFormat="1" ht="12.75" hidden="1" spans="1:11">
      <c r="A32" s="23">
        <v>31</v>
      </c>
      <c r="B32" s="25">
        <v>581</v>
      </c>
      <c r="C32" s="25" t="s">
        <v>61</v>
      </c>
      <c r="D32" s="25" t="s">
        <v>44</v>
      </c>
      <c r="E32" s="25" t="s">
        <v>45</v>
      </c>
      <c r="F32" s="26" t="s">
        <v>62</v>
      </c>
      <c r="G32" s="24">
        <v>42335.42</v>
      </c>
      <c r="H32" s="28">
        <f t="shared" si="0"/>
        <v>8467.084</v>
      </c>
      <c r="I32" s="33">
        <f>H32*1.5</f>
        <v>12700.626</v>
      </c>
      <c r="J32" s="27">
        <v>18950</v>
      </c>
      <c r="K32" s="21">
        <v>28425</v>
      </c>
    </row>
    <row r="33" s="21" customFormat="1" ht="12.75" hidden="1" spans="1:11">
      <c r="A33" s="23">
        <v>32</v>
      </c>
      <c r="B33" s="25">
        <v>379</v>
      </c>
      <c r="C33" s="25" t="s">
        <v>63</v>
      </c>
      <c r="D33" s="25" t="s">
        <v>16</v>
      </c>
      <c r="E33" s="25" t="s">
        <v>17</v>
      </c>
      <c r="F33" s="26" t="s">
        <v>62</v>
      </c>
      <c r="G33" s="24">
        <v>46707.28</v>
      </c>
      <c r="H33" s="28">
        <f t="shared" si="0"/>
        <v>9341.456</v>
      </c>
      <c r="I33" s="33">
        <f>H33*1.5</f>
        <v>14012.184</v>
      </c>
      <c r="J33" s="27">
        <v>21000</v>
      </c>
      <c r="K33" s="21">
        <v>31500</v>
      </c>
    </row>
    <row r="34" s="21" customFormat="1" ht="12.75" hidden="1" spans="1:11">
      <c r="A34" s="23">
        <v>33</v>
      </c>
      <c r="B34" s="25">
        <v>744</v>
      </c>
      <c r="C34" s="25" t="s">
        <v>64</v>
      </c>
      <c r="D34" s="25" t="s">
        <v>19</v>
      </c>
      <c r="E34" s="25" t="s">
        <v>20</v>
      </c>
      <c r="F34" s="26" t="s">
        <v>62</v>
      </c>
      <c r="G34" s="24">
        <v>22932.71</v>
      </c>
      <c r="H34" s="29">
        <f t="shared" si="0"/>
        <v>4586.542</v>
      </c>
      <c r="I34" s="33">
        <f>H34*1.8</f>
        <v>8255.7756</v>
      </c>
      <c r="J34" s="24">
        <v>12840</v>
      </c>
      <c r="K34" s="21">
        <v>19260</v>
      </c>
    </row>
    <row r="35" s="21" customFormat="1" ht="12.75" hidden="1" spans="1:11">
      <c r="A35" s="23">
        <v>34</v>
      </c>
      <c r="B35" s="25">
        <v>102934</v>
      </c>
      <c r="C35" s="25" t="s">
        <v>65</v>
      </c>
      <c r="D35" s="25" t="s">
        <v>16</v>
      </c>
      <c r="E35" s="25" t="s">
        <v>17</v>
      </c>
      <c r="F35" s="26" t="s">
        <v>62</v>
      </c>
      <c r="G35" s="24">
        <v>29381.7</v>
      </c>
      <c r="H35" s="32">
        <f t="shared" ref="H35:H66" si="1">G35/5</f>
        <v>5876.34</v>
      </c>
      <c r="I35" s="33">
        <f>H35*1.7</f>
        <v>9989.778</v>
      </c>
      <c r="J35" s="27">
        <v>14900</v>
      </c>
      <c r="K35" s="21">
        <v>22350</v>
      </c>
    </row>
    <row r="36" s="21" customFormat="1" ht="12.75" hidden="1" spans="1:11">
      <c r="A36" s="23">
        <v>35</v>
      </c>
      <c r="B36" s="25">
        <v>111400</v>
      </c>
      <c r="C36" s="25" t="s">
        <v>66</v>
      </c>
      <c r="D36" s="25" t="s">
        <v>32</v>
      </c>
      <c r="E36" s="25" t="s">
        <v>33</v>
      </c>
      <c r="F36" s="26" t="s">
        <v>62</v>
      </c>
      <c r="G36" s="24">
        <v>59663.4</v>
      </c>
      <c r="H36" s="31">
        <f t="shared" si="1"/>
        <v>11932.68</v>
      </c>
      <c r="I36" s="34">
        <f>H36*1.5</f>
        <v>17899.02</v>
      </c>
      <c r="J36" s="24">
        <v>28000</v>
      </c>
      <c r="K36" s="21">
        <v>42000</v>
      </c>
    </row>
    <row r="37" s="21" customFormat="1" ht="12.75" hidden="1" spans="1:11">
      <c r="A37" s="23">
        <v>36</v>
      </c>
      <c r="B37" s="25">
        <v>578</v>
      </c>
      <c r="C37" s="25" t="s">
        <v>67</v>
      </c>
      <c r="D37" s="25" t="s">
        <v>44</v>
      </c>
      <c r="E37" s="25" t="s">
        <v>45</v>
      </c>
      <c r="F37" s="26" t="s">
        <v>62</v>
      </c>
      <c r="G37" s="24">
        <v>33034.68</v>
      </c>
      <c r="H37" s="32">
        <f t="shared" si="1"/>
        <v>6606.936</v>
      </c>
      <c r="I37" s="33">
        <f>H37*1.7</f>
        <v>11231.7912</v>
      </c>
      <c r="J37" s="27">
        <v>16050</v>
      </c>
      <c r="K37" s="21">
        <v>24075</v>
      </c>
    </row>
    <row r="38" s="21" customFormat="1" ht="12.75" hidden="1" spans="1:11">
      <c r="A38" s="23">
        <v>37</v>
      </c>
      <c r="B38" s="25">
        <v>709</v>
      </c>
      <c r="C38" s="25" t="s">
        <v>68</v>
      </c>
      <c r="D38" s="25" t="s">
        <v>44</v>
      </c>
      <c r="E38" s="25" t="s">
        <v>45</v>
      </c>
      <c r="F38" s="26" t="s">
        <v>62</v>
      </c>
      <c r="G38" s="24">
        <v>25643.61</v>
      </c>
      <c r="H38" s="32">
        <f t="shared" si="1"/>
        <v>5128.722</v>
      </c>
      <c r="I38" s="33">
        <f>H38*1.7</f>
        <v>8718.8274</v>
      </c>
      <c r="J38" s="27">
        <v>13150</v>
      </c>
      <c r="K38" s="21">
        <v>19725</v>
      </c>
    </row>
    <row r="39" s="21" customFormat="1" ht="12.75" hidden="1" spans="1:11">
      <c r="A39" s="23">
        <v>38</v>
      </c>
      <c r="B39" s="25">
        <v>311</v>
      </c>
      <c r="C39" s="25" t="s">
        <v>69</v>
      </c>
      <c r="D39" s="25" t="s">
        <v>44</v>
      </c>
      <c r="E39" s="25" t="s">
        <v>45</v>
      </c>
      <c r="F39" s="26" t="s">
        <v>62</v>
      </c>
      <c r="G39" s="24">
        <v>35209.65</v>
      </c>
      <c r="H39" s="32">
        <f t="shared" si="1"/>
        <v>7041.93</v>
      </c>
      <c r="I39" s="33">
        <f>H39*1.6</f>
        <v>11267.088</v>
      </c>
      <c r="J39" s="27">
        <v>16950</v>
      </c>
      <c r="K39" s="21">
        <v>25425</v>
      </c>
    </row>
    <row r="40" s="21" customFormat="1" ht="12.75" hidden="1" spans="1:11">
      <c r="A40" s="23">
        <v>39</v>
      </c>
      <c r="B40" s="25">
        <v>111219</v>
      </c>
      <c r="C40" s="25" t="s">
        <v>70</v>
      </c>
      <c r="D40" s="25" t="s">
        <v>16</v>
      </c>
      <c r="E40" s="25" t="s">
        <v>17</v>
      </c>
      <c r="F40" s="26" t="s">
        <v>62</v>
      </c>
      <c r="G40" s="24">
        <v>41818.57</v>
      </c>
      <c r="H40" s="28">
        <f t="shared" si="1"/>
        <v>8363.714</v>
      </c>
      <c r="I40" s="33">
        <f>H40*1.6</f>
        <v>13381.9424</v>
      </c>
      <c r="J40" s="27">
        <v>19970</v>
      </c>
      <c r="K40" s="21">
        <v>29955</v>
      </c>
    </row>
    <row r="41" s="21" customFormat="1" ht="12.75" hidden="1" spans="1:11">
      <c r="A41" s="23">
        <v>40</v>
      </c>
      <c r="B41" s="25">
        <v>377</v>
      </c>
      <c r="C41" s="25" t="s">
        <v>71</v>
      </c>
      <c r="D41" s="25" t="s">
        <v>36</v>
      </c>
      <c r="E41" s="25" t="s">
        <v>37</v>
      </c>
      <c r="F41" s="26" t="s">
        <v>62</v>
      </c>
      <c r="G41" s="24">
        <v>39419.19</v>
      </c>
      <c r="H41" s="32">
        <f t="shared" si="1"/>
        <v>7883.838</v>
      </c>
      <c r="I41" s="33">
        <f>H41*1.6</f>
        <v>12614.1408</v>
      </c>
      <c r="J41" s="27">
        <v>19040</v>
      </c>
      <c r="K41" s="21">
        <v>28560</v>
      </c>
    </row>
    <row r="42" s="21" customFormat="1" ht="12.75" hidden="1" spans="1:11">
      <c r="A42" s="23">
        <v>41</v>
      </c>
      <c r="B42" s="25">
        <v>746</v>
      </c>
      <c r="C42" s="25" t="s">
        <v>72</v>
      </c>
      <c r="D42" s="25" t="s">
        <v>32</v>
      </c>
      <c r="E42" s="25" t="s">
        <v>33</v>
      </c>
      <c r="F42" s="26" t="s">
        <v>62</v>
      </c>
      <c r="G42" s="24">
        <v>17427.06</v>
      </c>
      <c r="H42" s="29">
        <f t="shared" si="1"/>
        <v>3485.412</v>
      </c>
      <c r="I42" s="33">
        <f>H42*1.8</f>
        <v>6273.7416</v>
      </c>
      <c r="J42" s="24">
        <v>11830</v>
      </c>
      <c r="K42" s="21">
        <v>17745</v>
      </c>
    </row>
    <row r="43" s="21" customFormat="1" ht="12.75" hidden="1" spans="1:11">
      <c r="A43" s="23">
        <v>42</v>
      </c>
      <c r="B43" s="25">
        <v>598</v>
      </c>
      <c r="C43" s="25" t="s">
        <v>73</v>
      </c>
      <c r="D43" s="25" t="s">
        <v>19</v>
      </c>
      <c r="E43" s="25" t="s">
        <v>20</v>
      </c>
      <c r="F43" s="26" t="s">
        <v>62</v>
      </c>
      <c r="G43" s="24">
        <v>34642.25</v>
      </c>
      <c r="H43" s="32">
        <f t="shared" si="1"/>
        <v>6928.45</v>
      </c>
      <c r="I43" s="33">
        <f>H43*1.7</f>
        <v>11778.365</v>
      </c>
      <c r="J43" s="24">
        <v>18230</v>
      </c>
      <c r="K43" s="21">
        <v>27345</v>
      </c>
    </row>
    <row r="44" s="21" customFormat="1" ht="12.75" hidden="1" spans="1:11">
      <c r="A44" s="23">
        <v>43</v>
      </c>
      <c r="B44" s="25">
        <v>118074</v>
      </c>
      <c r="C44" s="25" t="s">
        <v>74</v>
      </c>
      <c r="D44" s="25" t="s">
        <v>36</v>
      </c>
      <c r="E44" s="25" t="s">
        <v>37</v>
      </c>
      <c r="F44" s="26" t="s">
        <v>62</v>
      </c>
      <c r="G44" s="24">
        <v>16557.19</v>
      </c>
      <c r="H44" s="29">
        <f t="shared" si="1"/>
        <v>3311.438</v>
      </c>
      <c r="I44" s="33">
        <f>H44*1.8</f>
        <v>5960.5884</v>
      </c>
      <c r="J44" s="27">
        <v>9060</v>
      </c>
      <c r="K44" s="21">
        <v>13590</v>
      </c>
    </row>
    <row r="45" s="21" customFormat="1" ht="12.75" hidden="1" spans="1:11">
      <c r="A45" s="23">
        <v>44</v>
      </c>
      <c r="B45" s="25">
        <v>105267</v>
      </c>
      <c r="C45" s="25" t="s">
        <v>75</v>
      </c>
      <c r="D45" s="25" t="s">
        <v>16</v>
      </c>
      <c r="E45" s="25" t="s">
        <v>17</v>
      </c>
      <c r="F45" s="26" t="s">
        <v>62</v>
      </c>
      <c r="G45" s="24">
        <v>37628.92</v>
      </c>
      <c r="H45" s="32">
        <f t="shared" si="1"/>
        <v>7525.784</v>
      </c>
      <c r="I45" s="33">
        <f>H45*1.7</f>
        <v>12793.8328</v>
      </c>
      <c r="J45" s="27">
        <v>19190</v>
      </c>
      <c r="K45" s="21">
        <v>28785</v>
      </c>
    </row>
    <row r="46" s="21" customFormat="1" ht="12.75" hidden="1" spans="1:11">
      <c r="A46" s="23">
        <v>45</v>
      </c>
      <c r="B46" s="25">
        <v>106569</v>
      </c>
      <c r="C46" s="25" t="s">
        <v>76</v>
      </c>
      <c r="D46" s="25" t="s">
        <v>16</v>
      </c>
      <c r="E46" s="25" t="s">
        <v>17</v>
      </c>
      <c r="F46" s="26" t="s">
        <v>62</v>
      </c>
      <c r="G46" s="24">
        <v>57833.53</v>
      </c>
      <c r="H46" s="31">
        <f t="shared" si="1"/>
        <v>11566.706</v>
      </c>
      <c r="I46" s="34">
        <f>H46*1.3</f>
        <v>15036.7178</v>
      </c>
      <c r="J46" s="27">
        <v>22560</v>
      </c>
      <c r="K46" s="21">
        <v>33840</v>
      </c>
    </row>
    <row r="47" s="21" customFormat="1" ht="12.75" hidden="1" spans="1:11">
      <c r="A47" s="23">
        <v>46</v>
      </c>
      <c r="B47" s="25">
        <v>106066</v>
      </c>
      <c r="C47" s="25" t="s">
        <v>77</v>
      </c>
      <c r="D47" s="25" t="s">
        <v>12</v>
      </c>
      <c r="E47" s="25" t="s">
        <v>13</v>
      </c>
      <c r="F47" s="26" t="s">
        <v>62</v>
      </c>
      <c r="G47" s="24">
        <v>26723.23</v>
      </c>
      <c r="H47" s="32">
        <f t="shared" si="1"/>
        <v>5344.646</v>
      </c>
      <c r="I47" s="33">
        <f>H47*1.7</f>
        <v>9085.8982</v>
      </c>
      <c r="J47" s="24">
        <v>16350</v>
      </c>
      <c r="K47" s="21">
        <v>24525</v>
      </c>
    </row>
    <row r="48" s="21" customFormat="1" ht="12.75" hidden="1" spans="1:11">
      <c r="A48" s="23">
        <v>47</v>
      </c>
      <c r="B48" s="25">
        <v>387</v>
      </c>
      <c r="C48" s="25" t="s">
        <v>78</v>
      </c>
      <c r="D48" s="25" t="s">
        <v>36</v>
      </c>
      <c r="E48" s="25" t="s">
        <v>37</v>
      </c>
      <c r="F48" s="26" t="s">
        <v>62</v>
      </c>
      <c r="G48" s="24">
        <v>37483.25</v>
      </c>
      <c r="H48" s="32">
        <f t="shared" si="1"/>
        <v>7496.65</v>
      </c>
      <c r="I48" s="33">
        <f>H48*1.6</f>
        <v>11994.64</v>
      </c>
      <c r="J48" s="27">
        <v>18110</v>
      </c>
      <c r="K48" s="21">
        <v>27165</v>
      </c>
    </row>
    <row r="49" s="21" customFormat="1" ht="12.75" hidden="1" spans="1:11">
      <c r="A49" s="23">
        <v>48</v>
      </c>
      <c r="B49" s="25">
        <v>54</v>
      </c>
      <c r="C49" s="25" t="s">
        <v>79</v>
      </c>
      <c r="D49" s="25" t="s">
        <v>80</v>
      </c>
      <c r="E49" s="25" t="s">
        <v>81</v>
      </c>
      <c r="F49" s="26" t="s">
        <v>62</v>
      </c>
      <c r="G49" s="24">
        <v>61784.89</v>
      </c>
      <c r="H49" s="31">
        <f t="shared" si="1"/>
        <v>12356.978</v>
      </c>
      <c r="I49" s="34">
        <f>H49*1.5</f>
        <v>18535.467</v>
      </c>
      <c r="J49" s="24">
        <v>21100</v>
      </c>
      <c r="K49" s="21">
        <v>31650</v>
      </c>
    </row>
    <row r="50" s="21" customFormat="1" ht="12.75" hidden="1" spans="1:11">
      <c r="A50" s="23">
        <v>49</v>
      </c>
      <c r="B50" s="25">
        <v>726</v>
      </c>
      <c r="C50" s="25" t="s">
        <v>82</v>
      </c>
      <c r="D50" s="25" t="s">
        <v>16</v>
      </c>
      <c r="E50" s="25" t="s">
        <v>17</v>
      </c>
      <c r="F50" s="26" t="s">
        <v>62</v>
      </c>
      <c r="G50" s="24">
        <v>45090.38</v>
      </c>
      <c r="H50" s="28">
        <f t="shared" si="1"/>
        <v>9018.076</v>
      </c>
      <c r="I50" s="33">
        <f>H50*1.5</f>
        <v>13527.114</v>
      </c>
      <c r="J50" s="27">
        <v>20290</v>
      </c>
      <c r="K50" s="21">
        <v>30435</v>
      </c>
    </row>
    <row r="51" s="21" customFormat="1" ht="12.75" hidden="1" spans="1:11">
      <c r="A51" s="23">
        <v>50</v>
      </c>
      <c r="B51" s="25">
        <v>114622</v>
      </c>
      <c r="C51" s="25" t="s">
        <v>83</v>
      </c>
      <c r="D51" s="25" t="s">
        <v>44</v>
      </c>
      <c r="E51" s="25" t="s">
        <v>45</v>
      </c>
      <c r="F51" s="26" t="s">
        <v>62</v>
      </c>
      <c r="G51" s="24">
        <v>31526.62</v>
      </c>
      <c r="H51" s="32">
        <f t="shared" si="1"/>
        <v>6305.324</v>
      </c>
      <c r="I51" s="33">
        <f>H51*1.7</f>
        <v>10719.0508</v>
      </c>
      <c r="J51" s="27">
        <v>15850</v>
      </c>
      <c r="K51" s="21">
        <v>23775</v>
      </c>
    </row>
    <row r="52" s="21" customFormat="1" ht="12.75" hidden="1" spans="1:11">
      <c r="A52" s="23">
        <v>51</v>
      </c>
      <c r="B52" s="25">
        <v>513</v>
      </c>
      <c r="C52" s="25" t="s">
        <v>84</v>
      </c>
      <c r="D52" s="25" t="s">
        <v>16</v>
      </c>
      <c r="E52" s="25" t="s">
        <v>17</v>
      </c>
      <c r="F52" s="26" t="s">
        <v>62</v>
      </c>
      <c r="G52" s="24">
        <v>28499.28</v>
      </c>
      <c r="H52" s="32">
        <f t="shared" si="1"/>
        <v>5699.856</v>
      </c>
      <c r="I52" s="33">
        <f>H52*1.7</f>
        <v>9689.7552</v>
      </c>
      <c r="J52" s="27">
        <v>14540</v>
      </c>
      <c r="K52" s="21">
        <v>21810</v>
      </c>
    </row>
    <row r="53" s="21" customFormat="1" ht="12.75" hidden="1" spans="1:11">
      <c r="A53" s="23">
        <v>52</v>
      </c>
      <c r="B53" s="25">
        <v>103198</v>
      </c>
      <c r="C53" s="25" t="s">
        <v>85</v>
      </c>
      <c r="D53" s="25" t="s">
        <v>16</v>
      </c>
      <c r="E53" s="25" t="s">
        <v>17</v>
      </c>
      <c r="F53" s="26" t="s">
        <v>62</v>
      </c>
      <c r="G53" s="24">
        <v>37536.21</v>
      </c>
      <c r="H53" s="32">
        <f t="shared" si="1"/>
        <v>7507.242</v>
      </c>
      <c r="I53" s="33">
        <f>H53*1.7</f>
        <v>12762.3114</v>
      </c>
      <c r="J53" s="27">
        <v>19140</v>
      </c>
      <c r="K53" s="21">
        <v>28710</v>
      </c>
    </row>
    <row r="54" s="21" customFormat="1" ht="12.75" hidden="1" spans="1:11">
      <c r="A54" s="23">
        <v>53</v>
      </c>
      <c r="B54" s="25">
        <v>721</v>
      </c>
      <c r="C54" s="25" t="s">
        <v>86</v>
      </c>
      <c r="D54" s="25" t="s">
        <v>32</v>
      </c>
      <c r="E54" s="25" t="s">
        <v>33</v>
      </c>
      <c r="F54" s="26" t="s">
        <v>62</v>
      </c>
      <c r="G54" s="24">
        <v>42074.08</v>
      </c>
      <c r="H54" s="28">
        <f t="shared" si="1"/>
        <v>8414.816</v>
      </c>
      <c r="I54" s="33">
        <f>H54*1.6</f>
        <v>13463.7056</v>
      </c>
      <c r="J54" s="24">
        <v>21910</v>
      </c>
      <c r="K54" s="21">
        <v>32865</v>
      </c>
    </row>
    <row r="55" s="21" customFormat="1" ht="12.75" hidden="1" spans="1:11">
      <c r="A55" s="23">
        <v>54</v>
      </c>
      <c r="B55" s="25">
        <v>329</v>
      </c>
      <c r="C55" s="25" t="s">
        <v>87</v>
      </c>
      <c r="D55" s="25" t="s">
        <v>57</v>
      </c>
      <c r="E55" s="25" t="s">
        <v>58</v>
      </c>
      <c r="F55" s="26" t="s">
        <v>62</v>
      </c>
      <c r="G55" s="24">
        <v>38436</v>
      </c>
      <c r="H55" s="32">
        <f t="shared" si="1"/>
        <v>7687.2</v>
      </c>
      <c r="I55" s="33">
        <f>H55*1.6</f>
        <v>12299.52</v>
      </c>
      <c r="J55" s="27">
        <v>14000</v>
      </c>
      <c r="K55" s="21">
        <v>21000</v>
      </c>
    </row>
    <row r="56" s="21" customFormat="1" ht="12.75" hidden="1" spans="1:11">
      <c r="A56" s="23">
        <v>55</v>
      </c>
      <c r="B56" s="25">
        <v>103199</v>
      </c>
      <c r="C56" s="25" t="s">
        <v>88</v>
      </c>
      <c r="D56" s="25" t="s">
        <v>44</v>
      </c>
      <c r="E56" s="25" t="s">
        <v>45</v>
      </c>
      <c r="F56" s="26" t="s">
        <v>62</v>
      </c>
      <c r="G56" s="24">
        <v>29884.38</v>
      </c>
      <c r="H56" s="32">
        <f t="shared" si="1"/>
        <v>5976.876</v>
      </c>
      <c r="I56" s="33">
        <f>H56*1.7</f>
        <v>10160.6892</v>
      </c>
      <c r="J56" s="27">
        <v>15250</v>
      </c>
      <c r="K56" s="21">
        <v>22875</v>
      </c>
    </row>
    <row r="57" s="21" customFormat="1" ht="12.75" hidden="1" spans="1:11">
      <c r="A57" s="23">
        <v>56</v>
      </c>
      <c r="B57" s="25">
        <v>108277</v>
      </c>
      <c r="C57" s="25" t="s">
        <v>89</v>
      </c>
      <c r="D57" s="25" t="s">
        <v>16</v>
      </c>
      <c r="E57" s="25" t="s">
        <v>17</v>
      </c>
      <c r="F57" s="26" t="s">
        <v>62</v>
      </c>
      <c r="G57" s="24">
        <v>9653.32000000001</v>
      </c>
      <c r="H57" s="27">
        <f t="shared" si="1"/>
        <v>1930.664</v>
      </c>
      <c r="I57" s="33">
        <f>H57*2.2</f>
        <v>4247.4608</v>
      </c>
      <c r="J57" s="27">
        <v>6370</v>
      </c>
      <c r="K57" s="21">
        <v>9555</v>
      </c>
    </row>
    <row r="58" s="21" customFormat="1" ht="12.75" hidden="1" spans="1:11">
      <c r="A58" s="23">
        <v>57</v>
      </c>
      <c r="B58" s="25">
        <v>114286</v>
      </c>
      <c r="C58" s="25" t="s">
        <v>90</v>
      </c>
      <c r="D58" s="25" t="s">
        <v>57</v>
      </c>
      <c r="E58" s="25" t="s">
        <v>58</v>
      </c>
      <c r="F58" s="26" t="s">
        <v>62</v>
      </c>
      <c r="G58" s="24">
        <v>17213.82</v>
      </c>
      <c r="H58" s="29">
        <f t="shared" si="1"/>
        <v>3442.764</v>
      </c>
      <c r="I58" s="33">
        <f>H58*1.8</f>
        <v>6196.9752</v>
      </c>
      <c r="J58" s="27">
        <v>8060</v>
      </c>
      <c r="K58" s="21">
        <v>12090</v>
      </c>
    </row>
    <row r="59" s="21" customFormat="1" ht="12.75" hidden="1" spans="1:11">
      <c r="A59" s="23">
        <v>58</v>
      </c>
      <c r="B59" s="25">
        <v>117184</v>
      </c>
      <c r="C59" s="25" t="s">
        <v>91</v>
      </c>
      <c r="D59" s="25" t="s">
        <v>19</v>
      </c>
      <c r="E59" s="25" t="s">
        <v>20</v>
      </c>
      <c r="F59" s="26" t="s">
        <v>92</v>
      </c>
      <c r="G59" s="24">
        <v>26200.82</v>
      </c>
      <c r="H59" s="32">
        <f t="shared" si="1"/>
        <v>5240.164</v>
      </c>
      <c r="I59" s="33">
        <f>H59*1.7</f>
        <v>8908.2788</v>
      </c>
      <c r="J59" s="24">
        <v>13840</v>
      </c>
      <c r="K59" s="21">
        <v>20760</v>
      </c>
    </row>
    <row r="60" s="21" customFormat="1" ht="12.75" hidden="1" spans="1:11">
      <c r="A60" s="23">
        <v>59</v>
      </c>
      <c r="B60" s="25">
        <v>745</v>
      </c>
      <c r="C60" s="25" t="s">
        <v>93</v>
      </c>
      <c r="D60" s="25" t="s">
        <v>16</v>
      </c>
      <c r="E60" s="25" t="s">
        <v>17</v>
      </c>
      <c r="F60" s="26" t="s">
        <v>92</v>
      </c>
      <c r="G60" s="24">
        <v>16918.27</v>
      </c>
      <c r="H60" s="29">
        <f t="shared" si="1"/>
        <v>3383.654</v>
      </c>
      <c r="I60" s="33">
        <f>H60*1.8</f>
        <v>6090.5772</v>
      </c>
      <c r="J60" s="27">
        <v>9140</v>
      </c>
      <c r="K60" s="21">
        <v>13710</v>
      </c>
    </row>
    <row r="61" s="21" customFormat="1" ht="12.75" hidden="1" spans="1:11">
      <c r="A61" s="23">
        <v>60</v>
      </c>
      <c r="B61" s="25">
        <v>101453</v>
      </c>
      <c r="C61" s="25" t="s">
        <v>94</v>
      </c>
      <c r="D61" s="25" t="s">
        <v>57</v>
      </c>
      <c r="E61" s="25" t="s">
        <v>58</v>
      </c>
      <c r="F61" s="26" t="s">
        <v>92</v>
      </c>
      <c r="G61" s="24">
        <v>20252.43</v>
      </c>
      <c r="H61" s="29">
        <f t="shared" si="1"/>
        <v>4050.486</v>
      </c>
      <c r="I61" s="33">
        <f>H61*1.8</f>
        <v>7290.8748</v>
      </c>
      <c r="J61" s="27">
        <v>9320</v>
      </c>
      <c r="K61" s="21">
        <v>13980</v>
      </c>
    </row>
    <row r="62" s="21" customFormat="1" ht="12.75" hidden="1" spans="1:11">
      <c r="A62" s="23">
        <v>61</v>
      </c>
      <c r="B62" s="25">
        <v>515</v>
      </c>
      <c r="C62" s="25" t="s">
        <v>95</v>
      </c>
      <c r="D62" s="25" t="s">
        <v>19</v>
      </c>
      <c r="E62" s="25" t="s">
        <v>20</v>
      </c>
      <c r="F62" s="26" t="s">
        <v>92</v>
      </c>
      <c r="G62" s="24">
        <v>42775.1</v>
      </c>
      <c r="H62" s="28">
        <f t="shared" si="1"/>
        <v>8555.02</v>
      </c>
      <c r="I62" s="33">
        <f>H62*1.6</f>
        <v>13688.032</v>
      </c>
      <c r="J62" s="24">
        <v>21150</v>
      </c>
      <c r="K62" s="21">
        <v>31725</v>
      </c>
    </row>
    <row r="63" s="21" customFormat="1" ht="12.75" hidden="1" spans="1:11">
      <c r="A63" s="23">
        <v>62</v>
      </c>
      <c r="B63" s="25">
        <v>116919</v>
      </c>
      <c r="C63" s="25" t="s">
        <v>96</v>
      </c>
      <c r="D63" s="25" t="s">
        <v>12</v>
      </c>
      <c r="E63" s="25" t="s">
        <v>13</v>
      </c>
      <c r="F63" s="26" t="s">
        <v>92</v>
      </c>
      <c r="G63" s="24">
        <v>14261.51</v>
      </c>
      <c r="H63" s="27">
        <f t="shared" si="1"/>
        <v>2852.302</v>
      </c>
      <c r="I63" s="33">
        <f>H63*2.2</f>
        <v>6275.0644</v>
      </c>
      <c r="J63" s="24">
        <v>12000</v>
      </c>
      <c r="K63" s="21">
        <v>18000</v>
      </c>
    </row>
    <row r="64" s="21" customFormat="1" ht="12.75" hidden="1" spans="1:11">
      <c r="A64" s="23">
        <v>63</v>
      </c>
      <c r="B64" s="25">
        <v>105751</v>
      </c>
      <c r="C64" s="25" t="s">
        <v>97</v>
      </c>
      <c r="D64" s="25" t="s">
        <v>36</v>
      </c>
      <c r="E64" s="25" t="s">
        <v>37</v>
      </c>
      <c r="F64" s="26" t="s">
        <v>92</v>
      </c>
      <c r="G64" s="24">
        <v>35889.32</v>
      </c>
      <c r="H64" s="32">
        <f t="shared" si="1"/>
        <v>7177.864</v>
      </c>
      <c r="I64" s="33">
        <f>H64*1.6</f>
        <v>11484.5824</v>
      </c>
      <c r="J64" s="27">
        <v>17340</v>
      </c>
      <c r="K64" s="21">
        <v>26010</v>
      </c>
    </row>
    <row r="65" s="21" customFormat="1" ht="12.75" hidden="1" spans="1:11">
      <c r="A65" s="23">
        <v>64</v>
      </c>
      <c r="B65" s="25">
        <v>120844</v>
      </c>
      <c r="C65" s="25" t="s">
        <v>98</v>
      </c>
      <c r="D65" s="25" t="s">
        <v>44</v>
      </c>
      <c r="E65" s="25" t="s">
        <v>45</v>
      </c>
      <c r="F65" s="26" t="s">
        <v>92</v>
      </c>
      <c r="G65" s="24">
        <v>22565.31</v>
      </c>
      <c r="H65" s="29">
        <f t="shared" si="1"/>
        <v>4513.062</v>
      </c>
      <c r="I65" s="33">
        <f>H65*1.8</f>
        <v>8123.5116</v>
      </c>
      <c r="J65" s="27">
        <v>12250</v>
      </c>
      <c r="K65" s="21">
        <v>18375</v>
      </c>
    </row>
    <row r="66" s="21" customFormat="1" ht="12.75" hidden="1" spans="1:11">
      <c r="A66" s="23">
        <v>65</v>
      </c>
      <c r="B66" s="25">
        <v>716</v>
      </c>
      <c r="C66" s="25" t="s">
        <v>99</v>
      </c>
      <c r="D66" s="25" t="s">
        <v>32</v>
      </c>
      <c r="E66" s="25" t="s">
        <v>33</v>
      </c>
      <c r="F66" s="26" t="s">
        <v>92</v>
      </c>
      <c r="G66" s="24">
        <v>46265.4</v>
      </c>
      <c r="H66" s="28">
        <f t="shared" si="1"/>
        <v>9253.08</v>
      </c>
      <c r="I66" s="33">
        <f>H66*1.6</f>
        <v>14804.928</v>
      </c>
      <c r="J66" s="24">
        <v>23490</v>
      </c>
      <c r="K66" s="21">
        <v>35235</v>
      </c>
    </row>
    <row r="67" s="21" customFormat="1" ht="12.75" hidden="1" spans="1:11">
      <c r="A67" s="23">
        <v>66</v>
      </c>
      <c r="B67" s="25">
        <v>399</v>
      </c>
      <c r="C67" s="25" t="s">
        <v>100</v>
      </c>
      <c r="D67" s="25" t="s">
        <v>16</v>
      </c>
      <c r="E67" s="25" t="s">
        <v>17</v>
      </c>
      <c r="F67" s="26" t="s">
        <v>92</v>
      </c>
      <c r="G67" s="24">
        <v>23176.68</v>
      </c>
      <c r="H67" s="29">
        <f t="shared" ref="H67:H98" si="2">G67/5</f>
        <v>4635.336</v>
      </c>
      <c r="I67" s="33">
        <f>H67*1.8</f>
        <v>8343.6048</v>
      </c>
      <c r="J67" s="27">
        <v>12520</v>
      </c>
      <c r="K67" s="21">
        <v>18780</v>
      </c>
    </row>
    <row r="68" s="21" customFormat="1" ht="12.75" hidden="1" spans="1:11">
      <c r="A68" s="23">
        <v>67</v>
      </c>
      <c r="B68" s="25">
        <v>572</v>
      </c>
      <c r="C68" s="25" t="s">
        <v>101</v>
      </c>
      <c r="D68" s="25" t="s">
        <v>19</v>
      </c>
      <c r="E68" s="25" t="s">
        <v>20</v>
      </c>
      <c r="F68" s="26" t="s">
        <v>92</v>
      </c>
      <c r="G68" s="24">
        <v>39124.99</v>
      </c>
      <c r="H68" s="32">
        <f t="shared" si="2"/>
        <v>7824.998</v>
      </c>
      <c r="I68" s="33">
        <f>H68*1.7</f>
        <v>13302.4966</v>
      </c>
      <c r="J68" s="24">
        <v>20560</v>
      </c>
      <c r="K68" s="21">
        <v>30840</v>
      </c>
    </row>
    <row r="69" s="21" customFormat="1" ht="12.75" hidden="1" spans="1:11">
      <c r="A69" s="23">
        <v>68</v>
      </c>
      <c r="B69" s="25">
        <v>105910</v>
      </c>
      <c r="C69" s="25" t="s">
        <v>102</v>
      </c>
      <c r="D69" s="25" t="s">
        <v>16</v>
      </c>
      <c r="E69" s="25" t="s">
        <v>17</v>
      </c>
      <c r="F69" s="26" t="s">
        <v>92</v>
      </c>
      <c r="G69" s="24">
        <v>24618.64</v>
      </c>
      <c r="H69" s="29">
        <f t="shared" si="2"/>
        <v>4923.728</v>
      </c>
      <c r="I69" s="33">
        <f>H69*1.8</f>
        <v>8862.7104</v>
      </c>
      <c r="J69" s="27">
        <v>13290</v>
      </c>
      <c r="K69" s="21">
        <v>19935</v>
      </c>
    </row>
    <row r="70" s="21" customFormat="1" ht="12.75" hidden="1" spans="1:11">
      <c r="A70" s="23">
        <v>69</v>
      </c>
      <c r="B70" s="25">
        <v>106485</v>
      </c>
      <c r="C70" s="25" t="s">
        <v>103</v>
      </c>
      <c r="D70" s="25" t="s">
        <v>12</v>
      </c>
      <c r="E70" s="25" t="s">
        <v>13</v>
      </c>
      <c r="F70" s="26" t="s">
        <v>92</v>
      </c>
      <c r="G70" s="24">
        <v>20172.32</v>
      </c>
      <c r="H70" s="29">
        <f t="shared" si="2"/>
        <v>4034.464</v>
      </c>
      <c r="I70" s="33">
        <f>H70*1.8</f>
        <v>7262.0352</v>
      </c>
      <c r="J70" s="24">
        <v>14170</v>
      </c>
      <c r="K70" s="21">
        <v>21255</v>
      </c>
    </row>
    <row r="71" s="21" customFormat="1" ht="12.75" hidden="1" spans="1:11">
      <c r="A71" s="23">
        <v>70</v>
      </c>
      <c r="B71" s="25">
        <v>102565</v>
      </c>
      <c r="C71" s="25" t="s">
        <v>104</v>
      </c>
      <c r="D71" s="25" t="s">
        <v>16</v>
      </c>
      <c r="E71" s="25" t="s">
        <v>17</v>
      </c>
      <c r="F71" s="26" t="s">
        <v>92</v>
      </c>
      <c r="G71" s="24">
        <v>24580.38</v>
      </c>
      <c r="H71" s="29">
        <f t="shared" si="2"/>
        <v>4916.076</v>
      </c>
      <c r="I71" s="33">
        <f>H71*1.8</f>
        <v>8848.9368</v>
      </c>
      <c r="J71" s="27">
        <v>13270</v>
      </c>
      <c r="K71" s="21">
        <v>19905</v>
      </c>
    </row>
    <row r="72" s="21" customFormat="1" ht="12.75" hidden="1" spans="1:11">
      <c r="A72" s="23">
        <v>71</v>
      </c>
      <c r="B72" s="25">
        <v>717</v>
      </c>
      <c r="C72" s="25" t="s">
        <v>105</v>
      </c>
      <c r="D72" s="25" t="s">
        <v>32</v>
      </c>
      <c r="E72" s="25" t="s">
        <v>33</v>
      </c>
      <c r="F72" s="26" t="s">
        <v>92</v>
      </c>
      <c r="G72" s="24">
        <v>38997.47</v>
      </c>
      <c r="H72" s="32">
        <f t="shared" si="2"/>
        <v>7799.494</v>
      </c>
      <c r="I72" s="33">
        <f>H72*1.7</f>
        <v>13259.1398</v>
      </c>
      <c r="J72" s="24">
        <v>21170</v>
      </c>
      <c r="K72" s="21">
        <v>31755</v>
      </c>
    </row>
    <row r="73" s="21" customFormat="1" ht="12.75" hidden="1" spans="1:11">
      <c r="A73" s="23">
        <v>72</v>
      </c>
      <c r="B73" s="25">
        <v>107728</v>
      </c>
      <c r="C73" s="25" t="s">
        <v>106</v>
      </c>
      <c r="D73" s="25" t="s">
        <v>32</v>
      </c>
      <c r="E73" s="25" t="s">
        <v>33</v>
      </c>
      <c r="F73" s="26" t="s">
        <v>92</v>
      </c>
      <c r="G73" s="24">
        <v>17212.15</v>
      </c>
      <c r="H73" s="29">
        <f t="shared" si="2"/>
        <v>3442.43</v>
      </c>
      <c r="I73" s="33">
        <f>H73*1.8</f>
        <v>6196.374</v>
      </c>
      <c r="J73" s="24">
        <v>9700</v>
      </c>
      <c r="K73" s="21">
        <v>14550</v>
      </c>
    </row>
    <row r="74" s="21" customFormat="1" ht="12.75" hidden="1" spans="1:11">
      <c r="A74" s="23">
        <v>73</v>
      </c>
      <c r="B74" s="25">
        <v>587</v>
      </c>
      <c r="C74" s="25" t="s">
        <v>107</v>
      </c>
      <c r="D74" s="25" t="s">
        <v>108</v>
      </c>
      <c r="E74" s="25" t="s">
        <v>109</v>
      </c>
      <c r="F74" s="26" t="s">
        <v>92</v>
      </c>
      <c r="G74" s="24">
        <v>26846.38</v>
      </c>
      <c r="H74" s="32">
        <f t="shared" si="2"/>
        <v>5369.276</v>
      </c>
      <c r="I74" s="33">
        <f>H74*1.7</f>
        <v>9127.7692</v>
      </c>
      <c r="J74" s="24">
        <v>12000</v>
      </c>
      <c r="K74" s="21">
        <v>18000</v>
      </c>
    </row>
    <row r="75" s="21" customFormat="1" ht="12.75" hidden="1" spans="1:11">
      <c r="A75" s="23">
        <v>74</v>
      </c>
      <c r="B75" s="25">
        <v>391</v>
      </c>
      <c r="C75" s="25" t="s">
        <v>110</v>
      </c>
      <c r="D75" s="25" t="s">
        <v>19</v>
      </c>
      <c r="E75" s="25" t="s">
        <v>20</v>
      </c>
      <c r="F75" s="26" t="s">
        <v>111</v>
      </c>
      <c r="G75" s="24">
        <v>13611.18</v>
      </c>
      <c r="H75" s="27">
        <f t="shared" si="2"/>
        <v>2722.236</v>
      </c>
      <c r="I75" s="33">
        <f>H75*2.2</f>
        <v>5988.9192</v>
      </c>
      <c r="J75" s="24">
        <v>9370</v>
      </c>
      <c r="K75" s="21">
        <v>14055</v>
      </c>
    </row>
    <row r="76" s="21" customFormat="1" ht="12.75" hidden="1" spans="1:11">
      <c r="A76" s="23">
        <v>75</v>
      </c>
      <c r="B76" s="25">
        <v>104428</v>
      </c>
      <c r="C76" s="25" t="s">
        <v>112</v>
      </c>
      <c r="D76" s="25" t="s">
        <v>80</v>
      </c>
      <c r="E76" s="25" t="s">
        <v>81</v>
      </c>
      <c r="F76" s="26" t="s">
        <v>111</v>
      </c>
      <c r="G76" s="24">
        <v>15860.07</v>
      </c>
      <c r="H76" s="29">
        <f t="shared" si="2"/>
        <v>3172.014</v>
      </c>
      <c r="I76" s="33">
        <f>H76*1.8</f>
        <v>5709.6252</v>
      </c>
      <c r="J76" s="24">
        <v>7500</v>
      </c>
      <c r="K76" s="21">
        <v>11250</v>
      </c>
    </row>
    <row r="77" s="21" customFormat="1" ht="12.75" hidden="1" spans="1:11">
      <c r="A77" s="23">
        <v>76</v>
      </c>
      <c r="B77" s="25">
        <v>743</v>
      </c>
      <c r="C77" s="25" t="s">
        <v>113</v>
      </c>
      <c r="D77" s="25" t="s">
        <v>36</v>
      </c>
      <c r="E77" s="25" t="s">
        <v>37</v>
      </c>
      <c r="F77" s="26" t="s">
        <v>111</v>
      </c>
      <c r="G77" s="24">
        <v>17738.97</v>
      </c>
      <c r="H77" s="29">
        <f t="shared" si="2"/>
        <v>3547.794</v>
      </c>
      <c r="I77" s="33">
        <f>H77*1.8</f>
        <v>6386.0292</v>
      </c>
      <c r="J77" s="27">
        <v>9700</v>
      </c>
      <c r="K77" s="21">
        <v>14550</v>
      </c>
    </row>
    <row r="78" s="21" customFormat="1" ht="12.75" hidden="1" spans="1:11">
      <c r="A78" s="23">
        <v>77</v>
      </c>
      <c r="B78" s="25">
        <v>355</v>
      </c>
      <c r="C78" s="25" t="s">
        <v>114</v>
      </c>
      <c r="D78" s="25" t="s">
        <v>19</v>
      </c>
      <c r="E78" s="25" t="s">
        <v>20</v>
      </c>
      <c r="F78" s="26" t="s">
        <v>111</v>
      </c>
      <c r="G78" s="24">
        <v>26429.34</v>
      </c>
      <c r="H78" s="32">
        <f t="shared" si="2"/>
        <v>5285.868</v>
      </c>
      <c r="I78" s="33">
        <f>H78*1.7</f>
        <v>8985.9756</v>
      </c>
      <c r="J78" s="24">
        <v>13960</v>
      </c>
      <c r="K78" s="21">
        <v>20940</v>
      </c>
    </row>
    <row r="79" s="21" customFormat="1" ht="12.75" hidden="1" spans="1:11">
      <c r="A79" s="23">
        <v>78</v>
      </c>
      <c r="B79" s="25">
        <v>103639</v>
      </c>
      <c r="C79" s="25" t="s">
        <v>115</v>
      </c>
      <c r="D79" s="25" t="s">
        <v>36</v>
      </c>
      <c r="E79" s="25" t="s">
        <v>37</v>
      </c>
      <c r="F79" s="26" t="s">
        <v>111</v>
      </c>
      <c r="G79" s="24">
        <v>31813.14</v>
      </c>
      <c r="H79" s="32">
        <f t="shared" si="2"/>
        <v>6362.628</v>
      </c>
      <c r="I79" s="33">
        <f>H79*1.7</f>
        <v>10816.4676</v>
      </c>
      <c r="J79" s="27">
        <v>16340</v>
      </c>
      <c r="K79" s="21">
        <v>24510</v>
      </c>
    </row>
    <row r="80" s="21" customFormat="1" ht="12.75" hidden="1" spans="1:11">
      <c r="A80" s="23">
        <v>79</v>
      </c>
      <c r="B80" s="25">
        <v>102935</v>
      </c>
      <c r="C80" s="25" t="s">
        <v>116</v>
      </c>
      <c r="D80" s="25" t="s">
        <v>12</v>
      </c>
      <c r="E80" s="25" t="s">
        <v>13</v>
      </c>
      <c r="F80" s="26" t="s">
        <v>111</v>
      </c>
      <c r="G80" s="24">
        <v>18698.54</v>
      </c>
      <c r="H80" s="29">
        <f t="shared" si="2"/>
        <v>3739.708</v>
      </c>
      <c r="I80" s="33">
        <f>H80*1.8</f>
        <v>6731.4744</v>
      </c>
      <c r="J80" s="24">
        <v>14170</v>
      </c>
      <c r="K80" s="21">
        <v>21255</v>
      </c>
    </row>
    <row r="81" s="21" customFormat="1" ht="12.75" hidden="1" spans="1:11">
      <c r="A81" s="23">
        <v>80</v>
      </c>
      <c r="B81" s="25">
        <v>106865</v>
      </c>
      <c r="C81" s="25" t="s">
        <v>117</v>
      </c>
      <c r="D81" s="25" t="s">
        <v>12</v>
      </c>
      <c r="E81" s="25" t="s">
        <v>13</v>
      </c>
      <c r="F81" s="26" t="s">
        <v>111</v>
      </c>
      <c r="G81" s="24">
        <v>27142.62</v>
      </c>
      <c r="H81" s="32">
        <f t="shared" si="2"/>
        <v>5428.524</v>
      </c>
      <c r="I81" s="33">
        <f>H81*1.7</f>
        <v>9228.4908</v>
      </c>
      <c r="J81" s="24">
        <v>16350</v>
      </c>
      <c r="K81" s="21">
        <v>24525</v>
      </c>
    </row>
    <row r="82" s="21" customFormat="1" ht="12.75" hidden="1" spans="1:11">
      <c r="A82" s="23">
        <v>81</v>
      </c>
      <c r="B82" s="25">
        <v>539</v>
      </c>
      <c r="C82" s="25" t="s">
        <v>118</v>
      </c>
      <c r="D82" s="25" t="s">
        <v>32</v>
      </c>
      <c r="E82" s="25" t="s">
        <v>33</v>
      </c>
      <c r="F82" s="26" t="s">
        <v>111</v>
      </c>
      <c r="G82" s="24">
        <v>19229.99</v>
      </c>
      <c r="H82" s="29">
        <f t="shared" si="2"/>
        <v>3845.998</v>
      </c>
      <c r="I82" s="33">
        <f>H82*1.8</f>
        <v>6922.7964</v>
      </c>
      <c r="J82" s="24">
        <v>12920</v>
      </c>
      <c r="K82" s="21">
        <v>19380</v>
      </c>
    </row>
    <row r="83" s="21" customFormat="1" ht="12.75" hidden="1" spans="1:11">
      <c r="A83" s="23">
        <v>82</v>
      </c>
      <c r="B83" s="25">
        <v>733</v>
      </c>
      <c r="C83" s="25" t="s">
        <v>119</v>
      </c>
      <c r="D83" s="25" t="s">
        <v>36</v>
      </c>
      <c r="E83" s="25" t="s">
        <v>37</v>
      </c>
      <c r="F83" s="26" t="s">
        <v>111</v>
      </c>
      <c r="G83" s="24">
        <v>19083.19</v>
      </c>
      <c r="H83" s="29">
        <f t="shared" si="2"/>
        <v>3816.638</v>
      </c>
      <c r="I83" s="33">
        <f>H83*1.8</f>
        <v>6869.9484</v>
      </c>
      <c r="J83" s="27">
        <v>10420</v>
      </c>
      <c r="K83" s="21">
        <v>15630</v>
      </c>
    </row>
    <row r="84" s="21" customFormat="1" ht="12.75" hidden="1" spans="1:11">
      <c r="A84" s="23">
        <v>83</v>
      </c>
      <c r="B84" s="25">
        <v>117310</v>
      </c>
      <c r="C84" s="25" t="s">
        <v>120</v>
      </c>
      <c r="D84" s="25" t="s">
        <v>16</v>
      </c>
      <c r="E84" s="25" t="s">
        <v>17</v>
      </c>
      <c r="F84" s="26" t="s">
        <v>111</v>
      </c>
      <c r="G84" s="24">
        <v>35632.64</v>
      </c>
      <c r="H84" s="32">
        <f t="shared" si="2"/>
        <v>7126.528</v>
      </c>
      <c r="I84" s="33">
        <f>H84*1.7</f>
        <v>12115.0976</v>
      </c>
      <c r="J84" s="27">
        <v>18170</v>
      </c>
      <c r="K84" s="21">
        <v>27255</v>
      </c>
    </row>
    <row r="85" s="21" customFormat="1" ht="12.75" hidden="1" spans="1:11">
      <c r="A85" s="23">
        <v>84</v>
      </c>
      <c r="B85" s="25">
        <v>594</v>
      </c>
      <c r="C85" s="25" t="s">
        <v>121</v>
      </c>
      <c r="D85" s="25" t="s">
        <v>32</v>
      </c>
      <c r="E85" s="25" t="s">
        <v>33</v>
      </c>
      <c r="F85" s="26" t="s">
        <v>111</v>
      </c>
      <c r="G85" s="24">
        <v>25716.83</v>
      </c>
      <c r="H85" s="32">
        <f t="shared" si="2"/>
        <v>5143.366</v>
      </c>
      <c r="I85" s="33">
        <f>H85*1.7</f>
        <v>8743.7222</v>
      </c>
      <c r="J85" s="24">
        <v>15980</v>
      </c>
      <c r="K85" s="21">
        <v>23970</v>
      </c>
    </row>
    <row r="86" s="21" customFormat="1" ht="12.75" hidden="1" spans="1:11">
      <c r="A86" s="23">
        <v>85</v>
      </c>
      <c r="B86" s="25">
        <v>710</v>
      </c>
      <c r="C86" s="25" t="s">
        <v>122</v>
      </c>
      <c r="D86" s="25" t="s">
        <v>108</v>
      </c>
      <c r="E86" s="25" t="s">
        <v>109</v>
      </c>
      <c r="F86" s="26" t="s">
        <v>111</v>
      </c>
      <c r="G86" s="24">
        <v>9164.24</v>
      </c>
      <c r="H86" s="27">
        <f t="shared" si="2"/>
        <v>1832.848</v>
      </c>
      <c r="I86" s="33">
        <f>H86*2.2</f>
        <v>4032.2656</v>
      </c>
      <c r="J86" s="24">
        <v>5000</v>
      </c>
      <c r="K86" s="21">
        <v>7500</v>
      </c>
    </row>
    <row r="87" s="21" customFormat="1" ht="12.75" hidden="1" spans="1:11">
      <c r="A87" s="23">
        <v>86</v>
      </c>
      <c r="B87" s="25">
        <v>748</v>
      </c>
      <c r="C87" s="25" t="s">
        <v>123</v>
      </c>
      <c r="D87" s="25" t="s">
        <v>32</v>
      </c>
      <c r="E87" s="25" t="s">
        <v>33</v>
      </c>
      <c r="F87" s="26" t="s">
        <v>111</v>
      </c>
      <c r="G87" s="24">
        <v>26045.15</v>
      </c>
      <c r="H87" s="32">
        <f t="shared" si="2"/>
        <v>5209.03</v>
      </c>
      <c r="I87" s="33">
        <f>H87*1.7</f>
        <v>8855.351</v>
      </c>
      <c r="J87" s="24">
        <v>16160</v>
      </c>
      <c r="K87" s="21">
        <v>24240</v>
      </c>
    </row>
    <row r="88" s="21" customFormat="1" ht="12.75" hidden="1" spans="1:11">
      <c r="A88" s="23">
        <v>87</v>
      </c>
      <c r="B88" s="25">
        <v>118151</v>
      </c>
      <c r="C88" s="25" t="s">
        <v>124</v>
      </c>
      <c r="D88" s="25" t="s">
        <v>16</v>
      </c>
      <c r="E88" s="25" t="s">
        <v>17</v>
      </c>
      <c r="F88" s="26" t="s">
        <v>111</v>
      </c>
      <c r="G88" s="24">
        <v>16572.28</v>
      </c>
      <c r="H88" s="29">
        <f t="shared" si="2"/>
        <v>3314.456</v>
      </c>
      <c r="I88" s="33">
        <f>H88*1.8</f>
        <v>5966.0208</v>
      </c>
      <c r="J88" s="27">
        <v>8950</v>
      </c>
      <c r="K88" s="21">
        <v>13425</v>
      </c>
    </row>
    <row r="89" s="21" customFormat="1" ht="12.75" hidden="1" spans="1:11">
      <c r="A89" s="23">
        <v>88</v>
      </c>
      <c r="B89" s="25">
        <v>738</v>
      </c>
      <c r="C89" s="25" t="s">
        <v>125</v>
      </c>
      <c r="D89" s="25" t="s">
        <v>108</v>
      </c>
      <c r="E89" s="25" t="s">
        <v>109</v>
      </c>
      <c r="F89" s="26" t="s">
        <v>111</v>
      </c>
      <c r="G89" s="24">
        <v>15542.53</v>
      </c>
      <c r="H89" s="29">
        <f t="shared" si="2"/>
        <v>3108.506</v>
      </c>
      <c r="I89" s="33">
        <f>H89*1.8</f>
        <v>5595.3108</v>
      </c>
      <c r="J89" s="24">
        <v>7800</v>
      </c>
      <c r="K89" s="21">
        <v>11700</v>
      </c>
    </row>
    <row r="90" s="21" customFormat="1" ht="12.75" hidden="1" spans="1:11">
      <c r="A90" s="23">
        <v>89</v>
      </c>
      <c r="B90" s="25">
        <v>723</v>
      </c>
      <c r="C90" s="25" t="s">
        <v>126</v>
      </c>
      <c r="D90" s="25" t="s">
        <v>19</v>
      </c>
      <c r="E90" s="25" t="s">
        <v>20</v>
      </c>
      <c r="F90" s="26" t="s">
        <v>111</v>
      </c>
      <c r="G90" s="24">
        <v>20416.05</v>
      </c>
      <c r="H90" s="29">
        <f t="shared" si="2"/>
        <v>4083.21</v>
      </c>
      <c r="I90" s="33">
        <f>H90*1.8</f>
        <v>7349.778</v>
      </c>
      <c r="J90" s="24">
        <v>11460</v>
      </c>
      <c r="K90" s="21">
        <v>17190</v>
      </c>
    </row>
    <row r="91" s="21" customFormat="1" ht="12.75" hidden="1" spans="1:11">
      <c r="A91" s="23">
        <v>90</v>
      </c>
      <c r="B91" s="25">
        <v>740</v>
      </c>
      <c r="C91" s="25" t="s">
        <v>127</v>
      </c>
      <c r="D91" s="25" t="s">
        <v>36</v>
      </c>
      <c r="E91" s="25" t="s">
        <v>37</v>
      </c>
      <c r="F91" s="26" t="s">
        <v>111</v>
      </c>
      <c r="G91" s="24">
        <v>28867.83</v>
      </c>
      <c r="H91" s="32">
        <f t="shared" si="2"/>
        <v>5773.566</v>
      </c>
      <c r="I91" s="33">
        <f>H91*1.7</f>
        <v>9815.0622</v>
      </c>
      <c r="J91" s="27">
        <v>14840</v>
      </c>
      <c r="K91" s="21">
        <v>22260</v>
      </c>
    </row>
    <row r="92" s="21" customFormat="1" ht="12.75" hidden="1" spans="1:11">
      <c r="A92" s="23">
        <v>91</v>
      </c>
      <c r="B92" s="25">
        <v>102479</v>
      </c>
      <c r="C92" s="25" t="s">
        <v>128</v>
      </c>
      <c r="D92" s="25" t="s">
        <v>19</v>
      </c>
      <c r="E92" s="25" t="s">
        <v>20</v>
      </c>
      <c r="F92" s="26" t="s">
        <v>111</v>
      </c>
      <c r="G92" s="24">
        <v>13959.08</v>
      </c>
      <c r="H92" s="27">
        <f t="shared" si="2"/>
        <v>2791.816</v>
      </c>
      <c r="I92" s="33">
        <f>H92*2.2</f>
        <v>6141.9952</v>
      </c>
      <c r="J92" s="24">
        <v>9610</v>
      </c>
      <c r="K92" s="21">
        <v>14415</v>
      </c>
    </row>
    <row r="93" s="21" customFormat="1" ht="12.75" hidden="1" spans="1:11">
      <c r="A93" s="23">
        <v>92</v>
      </c>
      <c r="B93" s="25">
        <v>367</v>
      </c>
      <c r="C93" s="25" t="s">
        <v>129</v>
      </c>
      <c r="D93" s="25" t="s">
        <v>80</v>
      </c>
      <c r="E93" s="25" t="s">
        <v>81</v>
      </c>
      <c r="F93" s="26" t="s">
        <v>111</v>
      </c>
      <c r="G93" s="24">
        <v>9215.78</v>
      </c>
      <c r="H93" s="27">
        <f t="shared" si="2"/>
        <v>1843.156</v>
      </c>
      <c r="I93" s="33">
        <f>H93*2.2</f>
        <v>4054.9432</v>
      </c>
      <c r="J93" s="24">
        <v>5600</v>
      </c>
      <c r="K93" s="21">
        <v>8400</v>
      </c>
    </row>
    <row r="94" s="21" customFormat="1" ht="12.75" hidden="1" spans="1:11">
      <c r="A94" s="23">
        <v>93</v>
      </c>
      <c r="B94" s="25">
        <v>116482</v>
      </c>
      <c r="C94" s="25" t="s">
        <v>130</v>
      </c>
      <c r="D94" s="25" t="s">
        <v>19</v>
      </c>
      <c r="E94" s="25" t="s">
        <v>20</v>
      </c>
      <c r="F94" s="26" t="s">
        <v>111</v>
      </c>
      <c r="G94" s="24">
        <v>7888.77</v>
      </c>
      <c r="H94" s="27">
        <f t="shared" si="2"/>
        <v>1577.754</v>
      </c>
      <c r="I94" s="33">
        <f>H94*2.2</f>
        <v>3471.0588</v>
      </c>
      <c r="J94" s="24">
        <v>5520</v>
      </c>
      <c r="K94" s="21">
        <v>8280</v>
      </c>
    </row>
    <row r="95" s="21" customFormat="1" ht="12.75" hidden="1" spans="1:11">
      <c r="A95" s="23">
        <v>94</v>
      </c>
      <c r="B95" s="25">
        <v>102564</v>
      </c>
      <c r="C95" s="25" t="s">
        <v>131</v>
      </c>
      <c r="D95" s="25" t="s">
        <v>32</v>
      </c>
      <c r="E95" s="25" t="s">
        <v>33</v>
      </c>
      <c r="F95" s="26" t="s">
        <v>111</v>
      </c>
      <c r="G95" s="24">
        <v>29087.86</v>
      </c>
      <c r="H95" s="32">
        <f t="shared" si="2"/>
        <v>5817.572</v>
      </c>
      <c r="I95" s="33">
        <f>H95*1.7</f>
        <v>9889.8724</v>
      </c>
      <c r="J95" s="24">
        <v>17900</v>
      </c>
      <c r="K95" s="21">
        <v>26850</v>
      </c>
    </row>
    <row r="96" s="21" customFormat="1" ht="12.75" hidden="1" spans="1:11">
      <c r="A96" s="23">
        <v>95</v>
      </c>
      <c r="B96" s="25">
        <v>704</v>
      </c>
      <c r="C96" s="25" t="s">
        <v>132</v>
      </c>
      <c r="D96" s="25" t="s">
        <v>108</v>
      </c>
      <c r="E96" s="25" t="s">
        <v>109</v>
      </c>
      <c r="F96" s="26" t="s">
        <v>111</v>
      </c>
      <c r="G96" s="24">
        <v>37404.55</v>
      </c>
      <c r="H96" s="32">
        <f t="shared" si="2"/>
        <v>7480.91</v>
      </c>
      <c r="I96" s="33">
        <f>H96*1.7</f>
        <v>12717.547</v>
      </c>
      <c r="J96" s="24">
        <v>14000</v>
      </c>
      <c r="K96" s="21">
        <v>21000</v>
      </c>
    </row>
    <row r="97" s="21" customFormat="1" ht="12.75" hidden="1" spans="1:11">
      <c r="A97" s="23">
        <v>96</v>
      </c>
      <c r="B97" s="25">
        <v>104429</v>
      </c>
      <c r="C97" s="25" t="s">
        <v>133</v>
      </c>
      <c r="D97" s="25" t="s">
        <v>57</v>
      </c>
      <c r="E97" s="25" t="s">
        <v>58</v>
      </c>
      <c r="F97" s="26" t="s">
        <v>111</v>
      </c>
      <c r="G97" s="24">
        <v>19010.09</v>
      </c>
      <c r="H97" s="29">
        <f t="shared" si="2"/>
        <v>3802.018</v>
      </c>
      <c r="I97" s="33">
        <f>H97*1.8</f>
        <v>6843.6324</v>
      </c>
      <c r="J97" s="27">
        <v>8900</v>
      </c>
      <c r="K97" s="21">
        <v>13350</v>
      </c>
    </row>
    <row r="98" s="21" customFormat="1" ht="12.75" hidden="1" spans="1:11">
      <c r="A98" s="23">
        <v>97</v>
      </c>
      <c r="B98" s="25">
        <v>119263</v>
      </c>
      <c r="C98" s="25" t="s">
        <v>134</v>
      </c>
      <c r="D98" s="25" t="s">
        <v>57</v>
      </c>
      <c r="E98" s="25" t="s">
        <v>58</v>
      </c>
      <c r="F98" s="26" t="s">
        <v>111</v>
      </c>
      <c r="G98" s="24">
        <v>11923.1</v>
      </c>
      <c r="H98" s="27">
        <f t="shared" si="2"/>
        <v>2384.62</v>
      </c>
      <c r="I98" s="33">
        <f>H98*2.2</f>
        <v>5246.164</v>
      </c>
      <c r="J98" s="27">
        <v>6820</v>
      </c>
      <c r="K98" s="21">
        <v>10230</v>
      </c>
    </row>
    <row r="99" s="21" customFormat="1" ht="12.75" hidden="1" spans="1:11">
      <c r="A99" s="23">
        <v>98</v>
      </c>
      <c r="B99" s="25">
        <v>570</v>
      </c>
      <c r="C99" s="25" t="s">
        <v>135</v>
      </c>
      <c r="D99" s="25" t="s">
        <v>57</v>
      </c>
      <c r="E99" s="25" t="s">
        <v>58</v>
      </c>
      <c r="F99" s="26" t="s">
        <v>111</v>
      </c>
      <c r="G99" s="24">
        <v>13272.35</v>
      </c>
      <c r="H99" s="27">
        <f t="shared" ref="H99:H134" si="3">G99/5</f>
        <v>2654.47</v>
      </c>
      <c r="I99" s="33">
        <f>H99*2.2</f>
        <v>5839.834</v>
      </c>
      <c r="J99" s="27">
        <v>7590</v>
      </c>
      <c r="K99" s="21">
        <v>11385</v>
      </c>
    </row>
    <row r="100" s="21" customFormat="1" ht="12.75" hidden="1" spans="1:11">
      <c r="A100" s="23">
        <v>99</v>
      </c>
      <c r="B100" s="25">
        <v>122198</v>
      </c>
      <c r="C100" s="25" t="s">
        <v>136</v>
      </c>
      <c r="D100" s="25" t="s">
        <v>36</v>
      </c>
      <c r="E100" s="25" t="s">
        <v>37</v>
      </c>
      <c r="F100" s="26" t="s">
        <v>111</v>
      </c>
      <c r="G100" s="24">
        <v>9764.65</v>
      </c>
      <c r="H100" s="27">
        <f t="shared" si="3"/>
        <v>1952.93</v>
      </c>
      <c r="I100" s="33">
        <f>H100*2.2</f>
        <v>4296.446</v>
      </c>
      <c r="J100" s="27">
        <v>6560</v>
      </c>
      <c r="K100" s="21">
        <v>9840</v>
      </c>
    </row>
    <row r="101" s="21" customFormat="1" ht="12.75" hidden="1" spans="1:11">
      <c r="A101" s="23">
        <v>100</v>
      </c>
      <c r="B101" s="25">
        <v>713</v>
      </c>
      <c r="C101" s="25" t="s">
        <v>137</v>
      </c>
      <c r="D101" s="25" t="s">
        <v>108</v>
      </c>
      <c r="E101" s="25" t="s">
        <v>109</v>
      </c>
      <c r="F101" s="26" t="s">
        <v>111</v>
      </c>
      <c r="G101" s="24">
        <v>14509.07</v>
      </c>
      <c r="H101" s="27">
        <f t="shared" si="3"/>
        <v>2901.814</v>
      </c>
      <c r="I101" s="33">
        <f>H101*2.2</f>
        <v>6383.9908</v>
      </c>
      <c r="J101" s="24">
        <v>8200</v>
      </c>
      <c r="K101" s="21">
        <v>12300</v>
      </c>
    </row>
    <row r="102" s="21" customFormat="1" ht="12.75" hidden="1" spans="1:11">
      <c r="A102" s="23">
        <v>101</v>
      </c>
      <c r="B102" s="25">
        <v>752</v>
      </c>
      <c r="C102" s="25" t="s">
        <v>138</v>
      </c>
      <c r="D102" s="25" t="s">
        <v>57</v>
      </c>
      <c r="E102" s="25" t="s">
        <v>58</v>
      </c>
      <c r="F102" s="26" t="s">
        <v>111</v>
      </c>
      <c r="G102" s="24">
        <v>19309.67</v>
      </c>
      <c r="H102" s="29">
        <f t="shared" si="3"/>
        <v>3861.934</v>
      </c>
      <c r="I102" s="33">
        <f>H102*1.8</f>
        <v>6951.4812</v>
      </c>
      <c r="J102" s="27">
        <v>8900</v>
      </c>
      <c r="K102" s="21">
        <v>13350</v>
      </c>
    </row>
    <row r="103" s="21" customFormat="1" ht="12.75" hidden="1" spans="1:11">
      <c r="A103" s="23">
        <v>102</v>
      </c>
      <c r="B103" s="25">
        <v>549</v>
      </c>
      <c r="C103" s="25" t="s">
        <v>139</v>
      </c>
      <c r="D103" s="25" t="s">
        <v>32</v>
      </c>
      <c r="E103" s="25" t="s">
        <v>33</v>
      </c>
      <c r="F103" s="26" t="s">
        <v>111</v>
      </c>
      <c r="G103" s="24">
        <v>30460.63</v>
      </c>
      <c r="H103" s="32">
        <f t="shared" si="3"/>
        <v>6092.126</v>
      </c>
      <c r="I103" s="33">
        <f>H103*1.7</f>
        <v>10356.6142</v>
      </c>
      <c r="J103" s="24">
        <v>18680</v>
      </c>
      <c r="K103" s="21">
        <v>28020</v>
      </c>
    </row>
    <row r="104" s="21" customFormat="1" ht="12.75" hidden="1" spans="1:11">
      <c r="A104" s="23">
        <v>103</v>
      </c>
      <c r="B104" s="25">
        <v>573</v>
      </c>
      <c r="C104" s="25" t="s">
        <v>140</v>
      </c>
      <c r="D104" s="25" t="s">
        <v>36</v>
      </c>
      <c r="E104" s="25" t="s">
        <v>37</v>
      </c>
      <c r="F104" s="26" t="s">
        <v>111</v>
      </c>
      <c r="G104" s="24">
        <v>15133.1</v>
      </c>
      <c r="H104" s="29">
        <f t="shared" si="3"/>
        <v>3026.62</v>
      </c>
      <c r="I104" s="33">
        <f>H104*1.8</f>
        <v>5447.916</v>
      </c>
      <c r="J104" s="27">
        <v>8290</v>
      </c>
      <c r="K104" s="21">
        <v>12435</v>
      </c>
    </row>
    <row r="105" s="21" customFormat="1" ht="12.75" hidden="1" spans="1:11">
      <c r="A105" s="23">
        <v>104</v>
      </c>
      <c r="B105" s="25">
        <v>113025</v>
      </c>
      <c r="C105" s="25" t="s">
        <v>141</v>
      </c>
      <c r="D105" s="25" t="s">
        <v>57</v>
      </c>
      <c r="E105" s="25" t="s">
        <v>58</v>
      </c>
      <c r="F105" s="26" t="s">
        <v>111</v>
      </c>
      <c r="G105" s="24">
        <v>11254.43</v>
      </c>
      <c r="H105" s="27">
        <f t="shared" si="3"/>
        <v>2250.886</v>
      </c>
      <c r="I105" s="33">
        <f>H105*2.2</f>
        <v>4951.9492</v>
      </c>
      <c r="J105" s="27">
        <v>5980</v>
      </c>
      <c r="K105" s="21">
        <v>8970</v>
      </c>
    </row>
    <row r="106" s="21" customFormat="1" ht="12.75" hidden="1" spans="1:11">
      <c r="A106" s="23">
        <v>105</v>
      </c>
      <c r="B106" s="25">
        <v>118951</v>
      </c>
      <c r="C106" s="25" t="s">
        <v>142</v>
      </c>
      <c r="D106" s="25" t="s">
        <v>57</v>
      </c>
      <c r="E106" s="25" t="s">
        <v>58</v>
      </c>
      <c r="F106" s="26" t="s">
        <v>111</v>
      </c>
      <c r="G106" s="24">
        <v>6559.09</v>
      </c>
      <c r="H106" s="27">
        <f t="shared" si="3"/>
        <v>1311.818</v>
      </c>
      <c r="I106" s="33">
        <f>H106*2.2</f>
        <v>2885.9996</v>
      </c>
      <c r="J106" s="27">
        <v>3750</v>
      </c>
      <c r="K106" s="21">
        <v>5625</v>
      </c>
    </row>
    <row r="107" s="21" customFormat="1" ht="12.75" hidden="1" spans="1:11">
      <c r="A107" s="23">
        <v>106</v>
      </c>
      <c r="B107" s="25">
        <v>720</v>
      </c>
      <c r="C107" s="25" t="s">
        <v>143</v>
      </c>
      <c r="D107" s="25" t="s">
        <v>32</v>
      </c>
      <c r="E107" s="25" t="s">
        <v>33</v>
      </c>
      <c r="F107" s="26" t="s">
        <v>111</v>
      </c>
      <c r="G107" s="24">
        <v>11802.15</v>
      </c>
      <c r="H107" s="27">
        <f t="shared" si="3"/>
        <v>2360.43</v>
      </c>
      <c r="I107" s="33">
        <f>H107*2.2</f>
        <v>5192.946</v>
      </c>
      <c r="J107" s="24">
        <v>8010</v>
      </c>
      <c r="K107" s="21">
        <v>12015</v>
      </c>
    </row>
    <row r="108" s="21" customFormat="1" ht="12.75" hidden="1" spans="1:11">
      <c r="A108" s="23">
        <v>107</v>
      </c>
      <c r="B108" s="25">
        <v>104430</v>
      </c>
      <c r="C108" s="25" t="s">
        <v>144</v>
      </c>
      <c r="D108" s="25" t="s">
        <v>36</v>
      </c>
      <c r="E108" s="25" t="s">
        <v>37</v>
      </c>
      <c r="F108" s="26" t="s">
        <v>111</v>
      </c>
      <c r="G108" s="24">
        <v>21258.92</v>
      </c>
      <c r="H108" s="29">
        <f t="shared" si="3"/>
        <v>4251.784</v>
      </c>
      <c r="I108" s="33">
        <f>H108*1.8</f>
        <v>7653.2112</v>
      </c>
      <c r="J108" s="27">
        <v>11600</v>
      </c>
      <c r="K108" s="21">
        <v>17400</v>
      </c>
    </row>
    <row r="109" s="21" customFormat="1" ht="12.75" hidden="1" spans="1:11">
      <c r="A109" s="23">
        <v>108</v>
      </c>
      <c r="B109" s="25">
        <v>308</v>
      </c>
      <c r="C109" s="25" t="s">
        <v>145</v>
      </c>
      <c r="D109" s="25" t="s">
        <v>44</v>
      </c>
      <c r="E109" s="25" t="s">
        <v>45</v>
      </c>
      <c r="F109" s="26" t="s">
        <v>111</v>
      </c>
      <c r="G109" s="24">
        <v>12844.39</v>
      </c>
      <c r="H109" s="27">
        <f t="shared" si="3"/>
        <v>2568.878</v>
      </c>
      <c r="I109" s="33">
        <f>H109*2</f>
        <v>5137.756</v>
      </c>
      <c r="J109" s="27">
        <v>7750</v>
      </c>
      <c r="K109" s="21">
        <v>11625</v>
      </c>
    </row>
    <row r="110" s="21" customFormat="1" ht="12.75" hidden="1" spans="1:11">
      <c r="A110" s="23">
        <v>109</v>
      </c>
      <c r="B110" s="25">
        <v>706</v>
      </c>
      <c r="C110" s="25" t="s">
        <v>146</v>
      </c>
      <c r="D110" s="25" t="s">
        <v>108</v>
      </c>
      <c r="E110" s="25" t="s">
        <v>109</v>
      </c>
      <c r="F110" s="26" t="s">
        <v>111</v>
      </c>
      <c r="G110" s="24">
        <v>19655.56</v>
      </c>
      <c r="H110" s="29">
        <f t="shared" si="3"/>
        <v>3931.112</v>
      </c>
      <c r="I110" s="33">
        <f>H110*1.8</f>
        <v>7076.0016</v>
      </c>
      <c r="J110" s="24">
        <v>8800</v>
      </c>
      <c r="K110" s="21">
        <v>13200</v>
      </c>
    </row>
    <row r="111" s="21" customFormat="1" ht="12.75" hidden="1" spans="1:11">
      <c r="A111" s="23">
        <v>110</v>
      </c>
      <c r="B111" s="25">
        <v>112415</v>
      </c>
      <c r="C111" s="25" t="s">
        <v>147</v>
      </c>
      <c r="D111" s="25" t="s">
        <v>44</v>
      </c>
      <c r="E111" s="25" t="s">
        <v>45</v>
      </c>
      <c r="F111" s="26" t="s">
        <v>111</v>
      </c>
      <c r="G111" s="24">
        <v>18008.73</v>
      </c>
      <c r="H111" s="29">
        <f t="shared" si="3"/>
        <v>3601.746</v>
      </c>
      <c r="I111" s="33">
        <f>H111*1.8</f>
        <v>6483.1428</v>
      </c>
      <c r="J111" s="27">
        <v>9750</v>
      </c>
      <c r="K111" s="21">
        <v>14625</v>
      </c>
    </row>
    <row r="112" s="21" customFormat="1" ht="12.75" hidden="1" spans="1:11">
      <c r="A112" s="23">
        <v>111</v>
      </c>
      <c r="B112" s="25">
        <v>732</v>
      </c>
      <c r="C112" s="25" t="s">
        <v>148</v>
      </c>
      <c r="D112" s="25" t="s">
        <v>32</v>
      </c>
      <c r="E112" s="25" t="s">
        <v>33</v>
      </c>
      <c r="F112" s="26" t="s">
        <v>111</v>
      </c>
      <c r="G112" s="24">
        <v>35398.68</v>
      </c>
      <c r="H112" s="32">
        <f t="shared" si="3"/>
        <v>7079.736</v>
      </c>
      <c r="I112" s="33">
        <f>H112*1.7</f>
        <v>12035.5512</v>
      </c>
      <c r="J112" s="24">
        <v>19340</v>
      </c>
      <c r="K112" s="21">
        <v>29010</v>
      </c>
    </row>
    <row r="113" s="21" customFormat="1" ht="12.75" hidden="1" spans="1:11">
      <c r="A113" s="23">
        <v>112</v>
      </c>
      <c r="B113" s="25">
        <v>113008</v>
      </c>
      <c r="C113" s="25" t="s">
        <v>149</v>
      </c>
      <c r="D113" s="25" t="s">
        <v>19</v>
      </c>
      <c r="E113" s="25" t="s">
        <v>20</v>
      </c>
      <c r="F113" s="26" t="s">
        <v>111</v>
      </c>
      <c r="G113" s="24">
        <v>5799.85</v>
      </c>
      <c r="H113" s="27">
        <f t="shared" si="3"/>
        <v>1159.97</v>
      </c>
      <c r="I113" s="33">
        <f>H113*2.2</f>
        <v>2551.934</v>
      </c>
      <c r="J113" s="24">
        <v>4490</v>
      </c>
      <c r="K113" s="21">
        <v>6735</v>
      </c>
    </row>
    <row r="114" s="21" customFormat="1" ht="12.75" hidden="1" spans="1:11">
      <c r="A114" s="23">
        <v>113</v>
      </c>
      <c r="B114" s="25">
        <v>113299</v>
      </c>
      <c r="C114" s="25" t="s">
        <v>150</v>
      </c>
      <c r="D114" s="25" t="s">
        <v>19</v>
      </c>
      <c r="E114" s="25" t="s">
        <v>20</v>
      </c>
      <c r="F114" s="26" t="s">
        <v>111</v>
      </c>
      <c r="G114" s="24">
        <v>8872.51</v>
      </c>
      <c r="H114" s="27">
        <f t="shared" si="3"/>
        <v>1774.502</v>
      </c>
      <c r="I114" s="33">
        <f>H114*2.2</f>
        <v>3903.9044</v>
      </c>
      <c r="J114" s="24">
        <v>5980</v>
      </c>
      <c r="K114" s="21">
        <v>8970</v>
      </c>
    </row>
    <row r="115" s="21" customFormat="1" ht="12.75" hidden="1" spans="1:11">
      <c r="A115" s="23">
        <v>114</v>
      </c>
      <c r="B115" s="25">
        <v>727</v>
      </c>
      <c r="C115" s="25" t="s">
        <v>151</v>
      </c>
      <c r="D115" s="25" t="s">
        <v>16</v>
      </c>
      <c r="E115" s="25" t="s">
        <v>17</v>
      </c>
      <c r="F115" s="26" t="s">
        <v>111</v>
      </c>
      <c r="G115" s="24">
        <v>14231.66</v>
      </c>
      <c r="H115" s="27">
        <f t="shared" si="3"/>
        <v>2846.332</v>
      </c>
      <c r="I115" s="33">
        <f>H115*2.2</f>
        <v>6261.9304</v>
      </c>
      <c r="J115" s="27">
        <v>9390</v>
      </c>
      <c r="K115" s="21">
        <v>14085</v>
      </c>
    </row>
    <row r="116" s="21" customFormat="1" ht="12.75" hidden="1" spans="1:11">
      <c r="A116" s="23">
        <v>115</v>
      </c>
      <c r="B116" s="25">
        <v>754</v>
      </c>
      <c r="C116" s="25" t="s">
        <v>152</v>
      </c>
      <c r="D116" s="25" t="s">
        <v>80</v>
      </c>
      <c r="E116" s="25" t="s">
        <v>81</v>
      </c>
      <c r="F116" s="26" t="s">
        <v>111</v>
      </c>
      <c r="G116" s="24">
        <v>23045.47</v>
      </c>
      <c r="H116" s="29">
        <f t="shared" si="3"/>
        <v>4609.094</v>
      </c>
      <c r="I116" s="33">
        <f>H116*1.8</f>
        <v>8296.3692</v>
      </c>
      <c r="J116" s="24">
        <v>9800</v>
      </c>
      <c r="K116" s="21">
        <v>14700</v>
      </c>
    </row>
    <row r="117" s="21" customFormat="1" ht="12.75" hidden="1" spans="1:11">
      <c r="A117" s="23">
        <v>116</v>
      </c>
      <c r="B117" s="25">
        <v>351</v>
      </c>
      <c r="C117" s="25" t="s">
        <v>153</v>
      </c>
      <c r="D117" s="25" t="s">
        <v>108</v>
      </c>
      <c r="E117" s="25" t="s">
        <v>109</v>
      </c>
      <c r="F117" s="26" t="s">
        <v>111</v>
      </c>
      <c r="G117" s="24">
        <v>17292.1</v>
      </c>
      <c r="H117" s="29">
        <f t="shared" si="3"/>
        <v>3458.42</v>
      </c>
      <c r="I117" s="33">
        <f>H117*1.8</f>
        <v>6225.156</v>
      </c>
      <c r="J117" s="24">
        <v>8600</v>
      </c>
      <c r="K117" s="21">
        <v>12900</v>
      </c>
    </row>
    <row r="118" s="21" customFormat="1" ht="12.75" hidden="1" spans="1:11">
      <c r="A118" s="23">
        <v>117</v>
      </c>
      <c r="B118" s="25">
        <v>112888</v>
      </c>
      <c r="C118" s="25" t="s">
        <v>154</v>
      </c>
      <c r="D118" s="25" t="s">
        <v>57</v>
      </c>
      <c r="E118" s="25" t="s">
        <v>58</v>
      </c>
      <c r="F118" s="26" t="s">
        <v>111</v>
      </c>
      <c r="G118" s="24">
        <v>17462.43</v>
      </c>
      <c r="H118" s="29">
        <f t="shared" si="3"/>
        <v>3492.486</v>
      </c>
      <c r="I118" s="33">
        <f>H118*1.8</f>
        <v>6286.4748</v>
      </c>
      <c r="J118" s="27">
        <v>8170</v>
      </c>
      <c r="K118" s="21">
        <v>12255</v>
      </c>
    </row>
    <row r="119" s="21" customFormat="1" ht="12.75" hidden="1" spans="1:11">
      <c r="A119" s="23">
        <v>118</v>
      </c>
      <c r="B119" s="25">
        <v>113833</v>
      </c>
      <c r="C119" s="25" t="s">
        <v>155</v>
      </c>
      <c r="D119" s="25" t="s">
        <v>57</v>
      </c>
      <c r="E119" s="25" t="s">
        <v>58</v>
      </c>
      <c r="F119" s="26" t="s">
        <v>111</v>
      </c>
      <c r="G119" s="24">
        <v>12174.5</v>
      </c>
      <c r="H119" s="27">
        <f t="shared" si="3"/>
        <v>2434.9</v>
      </c>
      <c r="I119" s="33">
        <f>H119*2.2</f>
        <v>5356.78</v>
      </c>
      <c r="J119" s="27">
        <v>5980</v>
      </c>
      <c r="K119" s="21">
        <v>8970</v>
      </c>
    </row>
    <row r="120" s="21" customFormat="1" ht="12.75" hidden="1" spans="1:11">
      <c r="A120" s="23">
        <v>119</v>
      </c>
      <c r="B120" s="25">
        <v>113298</v>
      </c>
      <c r="C120" s="25" t="s">
        <v>156</v>
      </c>
      <c r="D120" s="25" t="s">
        <v>57</v>
      </c>
      <c r="E120" s="25" t="s">
        <v>58</v>
      </c>
      <c r="F120" s="26" t="s">
        <v>111</v>
      </c>
      <c r="G120" s="24">
        <v>15014.63</v>
      </c>
      <c r="H120" s="29">
        <f t="shared" si="3"/>
        <v>3002.926</v>
      </c>
      <c r="I120" s="33">
        <f>H120*1.8</f>
        <v>5405.2668</v>
      </c>
      <c r="J120" s="27">
        <v>7030</v>
      </c>
      <c r="K120" s="21">
        <v>10545</v>
      </c>
    </row>
    <row r="121" s="21" customFormat="1" ht="12.75" hidden="1" spans="1:11">
      <c r="A121" s="23">
        <v>120</v>
      </c>
      <c r="B121" s="25">
        <v>116773</v>
      </c>
      <c r="C121" s="25" t="s">
        <v>157</v>
      </c>
      <c r="D121" s="25" t="s">
        <v>57</v>
      </c>
      <c r="E121" s="25" t="s">
        <v>58</v>
      </c>
      <c r="F121" s="26" t="s">
        <v>111</v>
      </c>
      <c r="G121" s="24">
        <v>4414.04</v>
      </c>
      <c r="H121" s="27">
        <v>1000</v>
      </c>
      <c r="I121" s="33">
        <f>H121*2.2</f>
        <v>2200</v>
      </c>
      <c r="J121" s="27">
        <v>3500</v>
      </c>
      <c r="K121" s="21">
        <v>5250</v>
      </c>
    </row>
    <row r="122" s="21" customFormat="1" ht="12.75" hidden="1" spans="1:11">
      <c r="A122" s="23">
        <v>121</v>
      </c>
      <c r="B122" s="25">
        <v>339</v>
      </c>
      <c r="C122" s="25" t="s">
        <v>158</v>
      </c>
      <c r="D122" s="25" t="s">
        <v>44</v>
      </c>
      <c r="E122" s="25" t="s">
        <v>45</v>
      </c>
      <c r="F122" s="26" t="s">
        <v>111</v>
      </c>
      <c r="G122" s="24">
        <v>15573.41</v>
      </c>
      <c r="H122" s="29">
        <f t="shared" si="3"/>
        <v>3114.682</v>
      </c>
      <c r="I122" s="33">
        <f>H122*1.8</f>
        <v>5606.4276</v>
      </c>
      <c r="J122" s="27">
        <v>8450</v>
      </c>
      <c r="K122" s="21">
        <v>12675</v>
      </c>
    </row>
    <row r="123" s="21" customFormat="1" ht="12.75" hidden="1" spans="1:11">
      <c r="A123" s="23">
        <v>122</v>
      </c>
      <c r="B123" s="25">
        <v>110378</v>
      </c>
      <c r="C123" s="25" t="s">
        <v>159</v>
      </c>
      <c r="D123" s="25" t="s">
        <v>108</v>
      </c>
      <c r="E123" s="25" t="s">
        <v>109</v>
      </c>
      <c r="F123" s="26" t="s">
        <v>111</v>
      </c>
      <c r="G123" s="24">
        <v>12984.08</v>
      </c>
      <c r="H123" s="27">
        <f t="shared" si="3"/>
        <v>2596.816</v>
      </c>
      <c r="I123" s="33">
        <f>H123*2.2</f>
        <v>5712.9952</v>
      </c>
      <c r="J123" s="24">
        <v>7800</v>
      </c>
      <c r="K123" s="21">
        <v>11700</v>
      </c>
    </row>
    <row r="124" s="21" customFormat="1" ht="12.75" hidden="1" spans="1:11">
      <c r="A124" s="23">
        <v>123</v>
      </c>
      <c r="B124" s="25">
        <v>115971</v>
      </c>
      <c r="C124" s="25" t="s">
        <v>160</v>
      </c>
      <c r="D124" s="25" t="s">
        <v>16</v>
      </c>
      <c r="E124" s="25" t="s">
        <v>17</v>
      </c>
      <c r="F124" s="26" t="s">
        <v>111</v>
      </c>
      <c r="G124" s="24">
        <v>17760.86</v>
      </c>
      <c r="H124" s="29">
        <f t="shared" si="3"/>
        <v>3552.172</v>
      </c>
      <c r="I124" s="33">
        <f>H124*1.8</f>
        <v>6393.9096</v>
      </c>
      <c r="J124" s="27">
        <v>9590</v>
      </c>
      <c r="K124" s="21">
        <v>14385</v>
      </c>
    </row>
    <row r="125" s="21" customFormat="1" ht="12.75" hidden="1" spans="1:11">
      <c r="A125" s="23">
        <v>124</v>
      </c>
      <c r="B125" s="25">
        <v>52</v>
      </c>
      <c r="C125" s="25" t="s">
        <v>161</v>
      </c>
      <c r="D125" s="25" t="s">
        <v>80</v>
      </c>
      <c r="E125" s="25" t="s">
        <v>81</v>
      </c>
      <c r="F125" s="26" t="s">
        <v>111</v>
      </c>
      <c r="G125" s="24">
        <v>15023.63</v>
      </c>
      <c r="H125" s="29">
        <f t="shared" si="3"/>
        <v>3004.726</v>
      </c>
      <c r="I125" s="33">
        <f>H125*1.8</f>
        <v>5408.5068</v>
      </c>
      <c r="J125" s="24">
        <v>7100</v>
      </c>
      <c r="K125" s="21">
        <v>10650</v>
      </c>
    </row>
    <row r="126" s="21" customFormat="1" ht="12.75" spans="1:11">
      <c r="A126" s="23">
        <v>125</v>
      </c>
      <c r="B126" s="25">
        <v>102567</v>
      </c>
      <c r="C126" s="25" t="s">
        <v>162</v>
      </c>
      <c r="D126" s="25" t="s">
        <v>28</v>
      </c>
      <c r="E126" s="25" t="s">
        <v>29</v>
      </c>
      <c r="F126" s="26" t="s">
        <v>111</v>
      </c>
      <c r="G126" s="24">
        <v>18780.06</v>
      </c>
      <c r="H126" s="29">
        <f t="shared" si="3"/>
        <v>3756.012</v>
      </c>
      <c r="I126" s="33">
        <f>H126*1.8</f>
        <v>6760.8216</v>
      </c>
      <c r="J126" s="24">
        <f>I126/52000*70000</f>
        <v>9101.106</v>
      </c>
      <c r="K126" s="21">
        <f>J126*1.5</f>
        <v>13651.659</v>
      </c>
    </row>
    <row r="127" s="21" customFormat="1" ht="12.75" hidden="1" spans="1:11">
      <c r="A127" s="23">
        <v>126</v>
      </c>
      <c r="B127" s="25">
        <v>104838</v>
      </c>
      <c r="C127" s="25" t="s">
        <v>163</v>
      </c>
      <c r="D127" s="25" t="s">
        <v>80</v>
      </c>
      <c r="E127" s="25" t="s">
        <v>81</v>
      </c>
      <c r="F127" s="26" t="s">
        <v>111</v>
      </c>
      <c r="G127" s="24">
        <v>9303.33</v>
      </c>
      <c r="H127" s="27">
        <f t="shared" si="3"/>
        <v>1860.666</v>
      </c>
      <c r="I127" s="33">
        <f t="shared" ref="I127:I133" si="4">H127*2.2</f>
        <v>4093.4652</v>
      </c>
      <c r="J127" s="24">
        <v>5600</v>
      </c>
      <c r="K127" s="21">
        <v>8400</v>
      </c>
    </row>
    <row r="128" s="21" customFormat="1" ht="12.75" hidden="1" spans="1:11">
      <c r="A128" s="23">
        <v>127</v>
      </c>
      <c r="B128" s="25">
        <v>117637</v>
      </c>
      <c r="C128" s="25" t="s">
        <v>164</v>
      </c>
      <c r="D128" s="25" t="s">
        <v>32</v>
      </c>
      <c r="E128" s="25" t="s">
        <v>33</v>
      </c>
      <c r="F128" s="26" t="s">
        <v>165</v>
      </c>
      <c r="G128" s="24">
        <v>10409.33</v>
      </c>
      <c r="H128" s="27">
        <f t="shared" si="3"/>
        <v>2081.866</v>
      </c>
      <c r="I128" s="33">
        <f t="shared" si="4"/>
        <v>4580.1052</v>
      </c>
      <c r="J128" s="24">
        <v>7980</v>
      </c>
      <c r="K128" s="21">
        <v>11970</v>
      </c>
    </row>
    <row r="129" s="21" customFormat="1" ht="12.75" hidden="1" spans="1:11">
      <c r="A129" s="23">
        <v>128</v>
      </c>
      <c r="B129" s="25">
        <v>106568</v>
      </c>
      <c r="C129" s="25" t="s">
        <v>166</v>
      </c>
      <c r="D129" s="25" t="s">
        <v>36</v>
      </c>
      <c r="E129" s="25" t="s">
        <v>37</v>
      </c>
      <c r="F129" s="26" t="s">
        <v>165</v>
      </c>
      <c r="G129" s="24">
        <v>6920.95</v>
      </c>
      <c r="H129" s="27">
        <f t="shared" si="3"/>
        <v>1384.19</v>
      </c>
      <c r="I129" s="33">
        <f t="shared" si="4"/>
        <v>3045.218</v>
      </c>
      <c r="J129" s="27">
        <v>4800</v>
      </c>
      <c r="K129" s="21">
        <v>7200</v>
      </c>
    </row>
    <row r="130" s="21" customFormat="1" ht="12.75" hidden="1" spans="1:11">
      <c r="A130" s="23">
        <v>129</v>
      </c>
      <c r="B130" s="25">
        <v>123007</v>
      </c>
      <c r="C130" s="25" t="s">
        <v>167</v>
      </c>
      <c r="D130" s="25" t="s">
        <v>32</v>
      </c>
      <c r="E130" s="25" t="s">
        <v>33</v>
      </c>
      <c r="F130" s="26" t="s">
        <v>165</v>
      </c>
      <c r="G130" s="24">
        <v>6840.83</v>
      </c>
      <c r="H130" s="27">
        <f t="shared" si="3"/>
        <v>1368.166</v>
      </c>
      <c r="I130" s="33">
        <f t="shared" si="4"/>
        <v>3009.9652</v>
      </c>
      <c r="J130" s="24">
        <v>6390</v>
      </c>
      <c r="K130" s="21">
        <v>9585</v>
      </c>
    </row>
    <row r="131" s="21" customFormat="1" ht="12.75" hidden="1" spans="1:11">
      <c r="A131" s="23">
        <v>130</v>
      </c>
      <c r="B131" s="25">
        <v>117923</v>
      </c>
      <c r="C131" s="25" t="s">
        <v>168</v>
      </c>
      <c r="D131" s="25" t="s">
        <v>32</v>
      </c>
      <c r="E131" s="25" t="s">
        <v>33</v>
      </c>
      <c r="F131" s="26" t="s">
        <v>165</v>
      </c>
      <c r="G131" s="24">
        <v>12678.36</v>
      </c>
      <c r="H131" s="27">
        <f t="shared" si="3"/>
        <v>2535.672</v>
      </c>
      <c r="I131" s="33">
        <f t="shared" si="4"/>
        <v>5578.4784</v>
      </c>
      <c r="J131" s="24">
        <v>8660</v>
      </c>
      <c r="K131" s="21">
        <v>12990</v>
      </c>
    </row>
    <row r="132" s="21" customFormat="1" ht="12.75" spans="1:11">
      <c r="A132" s="23">
        <v>131</v>
      </c>
      <c r="B132" s="25">
        <v>371</v>
      </c>
      <c r="C132" s="25" t="s">
        <v>169</v>
      </c>
      <c r="D132" s="25" t="s">
        <v>28</v>
      </c>
      <c r="E132" s="25" t="s">
        <v>29</v>
      </c>
      <c r="F132" s="26" t="s">
        <v>165</v>
      </c>
      <c r="G132" s="24">
        <v>12512.03</v>
      </c>
      <c r="H132" s="27">
        <f t="shared" si="3"/>
        <v>2502.406</v>
      </c>
      <c r="I132" s="33">
        <f t="shared" si="4"/>
        <v>5505.2932</v>
      </c>
      <c r="J132" s="24">
        <f>I132/52000*70000</f>
        <v>7410.97161538461</v>
      </c>
      <c r="K132" s="21">
        <f>J132*1.5</f>
        <v>11116.4574230769</v>
      </c>
    </row>
    <row r="133" s="21" customFormat="1" ht="12.75" hidden="1" spans="1:11">
      <c r="A133" s="23">
        <v>132</v>
      </c>
      <c r="B133" s="25">
        <v>118758</v>
      </c>
      <c r="C133" s="25" t="s">
        <v>170</v>
      </c>
      <c r="D133" s="25" t="s">
        <v>19</v>
      </c>
      <c r="E133" s="25" t="s">
        <v>20</v>
      </c>
      <c r="F133" s="26" t="s">
        <v>165</v>
      </c>
      <c r="G133" s="24">
        <v>11788.26</v>
      </c>
      <c r="H133" s="27">
        <f t="shared" si="3"/>
        <v>2357.652</v>
      </c>
      <c r="I133" s="33">
        <f t="shared" si="4"/>
        <v>5186.8344</v>
      </c>
      <c r="J133" s="24">
        <v>8150</v>
      </c>
      <c r="K133" s="21">
        <v>12225</v>
      </c>
    </row>
    <row r="134" s="21" customFormat="1" ht="12.75" hidden="1" spans="1:11">
      <c r="A134" s="23">
        <v>133</v>
      </c>
      <c r="B134" s="25">
        <v>56</v>
      </c>
      <c r="C134" s="25" t="s">
        <v>171</v>
      </c>
      <c r="D134" s="25" t="s">
        <v>108</v>
      </c>
      <c r="E134" s="25" t="s">
        <v>109</v>
      </c>
      <c r="F134" s="26" t="s">
        <v>165</v>
      </c>
      <c r="G134" s="24">
        <v>15867.15</v>
      </c>
      <c r="H134" s="29">
        <f t="shared" si="3"/>
        <v>3173.43</v>
      </c>
      <c r="I134" s="33">
        <f>H134*1.8</f>
        <v>5712.174</v>
      </c>
      <c r="J134" s="24">
        <v>7800</v>
      </c>
      <c r="K134" s="21">
        <v>11700</v>
      </c>
    </row>
    <row r="135" s="21" customFormat="1" ht="12.75" hidden="1" spans="1:11">
      <c r="A135" s="23">
        <v>134</v>
      </c>
      <c r="B135" s="25">
        <v>114069</v>
      </c>
      <c r="C135" s="25" t="s">
        <v>172</v>
      </c>
      <c r="D135" s="25" t="s">
        <v>36</v>
      </c>
      <c r="E135" s="25" t="s">
        <v>37</v>
      </c>
      <c r="F135" s="26" t="s">
        <v>165</v>
      </c>
      <c r="G135" s="24">
        <v>2947.79</v>
      </c>
      <c r="H135" s="27">
        <v>1000</v>
      </c>
      <c r="I135" s="33">
        <f t="shared" ref="I135:I142" si="5">H135*2.2</f>
        <v>2200</v>
      </c>
      <c r="J135" s="27">
        <v>4000</v>
      </c>
      <c r="K135" s="21">
        <v>6000</v>
      </c>
    </row>
    <row r="136" s="21" customFormat="1" ht="12.75" hidden="1" spans="1:11">
      <c r="A136" s="23">
        <v>135</v>
      </c>
      <c r="B136" s="25">
        <v>104533</v>
      </c>
      <c r="C136" s="25" t="s">
        <v>173</v>
      </c>
      <c r="D136" s="25" t="s">
        <v>32</v>
      </c>
      <c r="E136" s="25" t="s">
        <v>33</v>
      </c>
      <c r="F136" s="26" t="s">
        <v>165</v>
      </c>
      <c r="G136" s="24">
        <v>8730.01</v>
      </c>
      <c r="H136" s="27">
        <f>G136/5</f>
        <v>1746.002</v>
      </c>
      <c r="I136" s="33">
        <f t="shared" si="5"/>
        <v>3841.2044</v>
      </c>
      <c r="J136" s="24">
        <v>6740</v>
      </c>
      <c r="K136" s="21">
        <v>10110</v>
      </c>
    </row>
    <row r="137" s="21" customFormat="1" ht="12.75" hidden="1" spans="1:11">
      <c r="A137" s="23">
        <v>136</v>
      </c>
      <c r="B137" s="25">
        <v>119262</v>
      </c>
      <c r="C137" s="25" t="s">
        <v>174</v>
      </c>
      <c r="D137" s="25" t="s">
        <v>44</v>
      </c>
      <c r="E137" s="25" t="s">
        <v>45</v>
      </c>
      <c r="F137" s="26" t="s">
        <v>165</v>
      </c>
      <c r="G137" s="24">
        <v>4226.73</v>
      </c>
      <c r="H137" s="27">
        <v>1000</v>
      </c>
      <c r="I137" s="33">
        <f t="shared" si="5"/>
        <v>2200</v>
      </c>
      <c r="J137" s="27">
        <v>3850</v>
      </c>
      <c r="K137" s="21">
        <v>5775</v>
      </c>
    </row>
    <row r="138" s="21" customFormat="1" ht="12.75" hidden="1" spans="1:11">
      <c r="A138" s="23">
        <v>137</v>
      </c>
      <c r="B138" s="25">
        <v>122906</v>
      </c>
      <c r="C138" s="25" t="s">
        <v>175</v>
      </c>
      <c r="D138" s="25" t="s">
        <v>44</v>
      </c>
      <c r="E138" s="25" t="s">
        <v>45</v>
      </c>
      <c r="F138" s="26" t="s">
        <v>165</v>
      </c>
      <c r="G138" s="24">
        <v>4531.83</v>
      </c>
      <c r="H138" s="27">
        <v>1000</v>
      </c>
      <c r="I138" s="33">
        <f t="shared" si="5"/>
        <v>2200</v>
      </c>
      <c r="J138" s="27">
        <v>3850</v>
      </c>
      <c r="K138" s="21">
        <v>5775</v>
      </c>
    </row>
    <row r="139" s="21" customFormat="1" ht="12.75" hidden="1" spans="1:11">
      <c r="A139" s="23">
        <v>138</v>
      </c>
      <c r="B139" s="25">
        <v>591</v>
      </c>
      <c r="C139" s="25" t="s">
        <v>176</v>
      </c>
      <c r="D139" s="25" t="s">
        <v>32</v>
      </c>
      <c r="E139" s="25" t="s">
        <v>33</v>
      </c>
      <c r="F139" s="26" t="s">
        <v>165</v>
      </c>
      <c r="G139" s="24">
        <v>8631.05</v>
      </c>
      <c r="H139" s="27">
        <f>G139/5</f>
        <v>1726.21</v>
      </c>
      <c r="I139" s="33">
        <f t="shared" si="5"/>
        <v>3797.662</v>
      </c>
      <c r="J139" s="24">
        <v>6670</v>
      </c>
      <c r="K139" s="21">
        <v>10005</v>
      </c>
    </row>
    <row r="140" s="21" customFormat="1" ht="12.75" hidden="1" spans="1:11">
      <c r="A140" s="23">
        <v>139</v>
      </c>
      <c r="B140" s="25">
        <v>122176</v>
      </c>
      <c r="C140" s="25" t="s">
        <v>177</v>
      </c>
      <c r="D140" s="25" t="s">
        <v>80</v>
      </c>
      <c r="E140" s="25" t="s">
        <v>81</v>
      </c>
      <c r="F140" s="26" t="s">
        <v>165</v>
      </c>
      <c r="G140" s="24">
        <v>3974.34</v>
      </c>
      <c r="H140" s="27">
        <v>1000</v>
      </c>
      <c r="I140" s="33">
        <f t="shared" si="5"/>
        <v>2200</v>
      </c>
      <c r="J140" s="24">
        <v>3300</v>
      </c>
      <c r="K140" s="21">
        <v>4950</v>
      </c>
    </row>
    <row r="141" s="21" customFormat="1" ht="12.75" hidden="1" spans="1:11">
      <c r="A141" s="23">
        <v>140</v>
      </c>
      <c r="B141" s="25">
        <v>122686</v>
      </c>
      <c r="C141" s="25" t="s">
        <v>178</v>
      </c>
      <c r="D141" s="25" t="s">
        <v>32</v>
      </c>
      <c r="E141" s="25" t="s">
        <v>33</v>
      </c>
      <c r="F141" s="26" t="s">
        <v>165</v>
      </c>
      <c r="G141" s="24">
        <v>3271.84</v>
      </c>
      <c r="H141" s="27">
        <v>1000</v>
      </c>
      <c r="I141" s="33">
        <f t="shared" si="5"/>
        <v>2200</v>
      </c>
      <c r="J141" s="24">
        <v>4290</v>
      </c>
      <c r="K141" s="21">
        <v>6435</v>
      </c>
    </row>
    <row r="142" s="21" customFormat="1" ht="12.75" hidden="1" spans="1:11">
      <c r="A142" s="23">
        <v>141</v>
      </c>
      <c r="B142" s="25">
        <v>122718</v>
      </c>
      <c r="C142" s="25" t="s">
        <v>179</v>
      </c>
      <c r="D142" s="25" t="s">
        <v>32</v>
      </c>
      <c r="E142" s="25" t="s">
        <v>33</v>
      </c>
      <c r="F142" s="26" t="s">
        <v>165</v>
      </c>
      <c r="G142" s="24">
        <v>2244.11</v>
      </c>
      <c r="H142" s="27">
        <v>1000</v>
      </c>
      <c r="I142" s="33">
        <f t="shared" si="5"/>
        <v>2200</v>
      </c>
      <c r="J142" s="24">
        <v>4290</v>
      </c>
      <c r="K142" s="21">
        <v>6435</v>
      </c>
    </row>
    <row r="143" s="21" customFormat="1" ht="12.75" spans="1:10">
      <c r="A143" s="35"/>
      <c r="B143" s="35"/>
      <c r="C143" s="35"/>
      <c r="D143" s="35"/>
      <c r="E143" s="35"/>
      <c r="F143" s="35"/>
      <c r="G143" s="22"/>
      <c r="H143" s="36"/>
      <c r="J143" s="22"/>
    </row>
  </sheetData>
  <autoFilter ref="A1:K142">
    <filterColumn colId="3">
      <customFilters>
        <customFilter operator="equal" val="新津片"/>
      </customFilters>
    </filterColumn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"/>
  <sheetViews>
    <sheetView tabSelected="1" workbookViewId="0">
      <selection activeCell="E3" sqref="E3"/>
    </sheetView>
  </sheetViews>
  <sheetFormatPr defaultColWidth="8.725" defaultRowHeight="22" customHeight="1"/>
  <cols>
    <col min="1" max="1" width="6.81666666666667" customWidth="1"/>
    <col min="3" max="3" width="27" style="13" customWidth="1"/>
    <col min="4" max="4" width="12.75" customWidth="1"/>
    <col min="5" max="5" width="13" customWidth="1"/>
    <col min="6" max="6" width="11.0916666666667" customWidth="1"/>
    <col min="7" max="9" width="14.275" customWidth="1"/>
    <col min="10" max="10" width="18.5416666666667" customWidth="1"/>
    <col min="11" max="11" width="10.4583333333333" customWidth="1"/>
    <col min="12" max="12" width="17" customWidth="1"/>
    <col min="13" max="13" width="13.275" style="3" customWidth="1"/>
    <col min="14" max="14" width="18.25" style="3" customWidth="1"/>
  </cols>
  <sheetData>
    <row r="1" customHeight="1" spans="1:14">
      <c r="A1" s="5"/>
      <c r="B1" s="5"/>
      <c r="C1" s="14"/>
      <c r="D1" s="5"/>
      <c r="E1" s="5" t="s">
        <v>180</v>
      </c>
      <c r="F1" s="5"/>
      <c r="G1" s="5" t="s">
        <v>181</v>
      </c>
      <c r="H1" s="5"/>
      <c r="I1" s="5"/>
      <c r="J1" s="5"/>
      <c r="L1" s="5" t="s">
        <v>182</v>
      </c>
      <c r="M1" s="5"/>
      <c r="N1" s="5"/>
    </row>
    <row r="2" s="3" customFormat="1" ht="44" customHeight="1" spans="1:14">
      <c r="A2" s="5" t="s">
        <v>0</v>
      </c>
      <c r="B2" s="5" t="s">
        <v>1</v>
      </c>
      <c r="C2" s="14" t="s">
        <v>2</v>
      </c>
      <c r="D2" s="5" t="s">
        <v>3</v>
      </c>
      <c r="E2" s="5" t="s">
        <v>9</v>
      </c>
      <c r="F2" s="5" t="s">
        <v>10</v>
      </c>
      <c r="G2" s="15" t="s">
        <v>183</v>
      </c>
      <c r="H2" s="15" t="s">
        <v>184</v>
      </c>
      <c r="I2" s="15" t="s">
        <v>185</v>
      </c>
      <c r="J2" s="15" t="s">
        <v>186</v>
      </c>
      <c r="L2" s="18" t="s">
        <v>3</v>
      </c>
      <c r="M2" s="19" t="s">
        <v>187</v>
      </c>
      <c r="N2" s="19" t="s">
        <v>188</v>
      </c>
    </row>
    <row r="3" s="12" customFormat="1" customHeight="1" spans="1:14">
      <c r="A3" s="16">
        <v>1</v>
      </c>
      <c r="B3" s="16">
        <v>385</v>
      </c>
      <c r="C3" s="17" t="s">
        <v>27</v>
      </c>
      <c r="D3" s="16" t="s">
        <v>28</v>
      </c>
      <c r="E3" s="16">
        <v>19500</v>
      </c>
      <c r="F3" s="16">
        <v>29250</v>
      </c>
      <c r="G3" s="16">
        <v>28</v>
      </c>
      <c r="H3" s="16">
        <v>20</v>
      </c>
      <c r="I3" s="16">
        <v>20</v>
      </c>
      <c r="J3" s="16">
        <v>14</v>
      </c>
      <c r="K3" s="20"/>
      <c r="L3" s="18" t="s">
        <v>32</v>
      </c>
      <c r="M3" s="18">
        <v>30</v>
      </c>
      <c r="N3" s="18">
        <v>45</v>
      </c>
    </row>
    <row r="4" s="12" customFormat="1" customHeight="1" spans="1:14">
      <c r="A4" s="16">
        <v>2</v>
      </c>
      <c r="B4" s="16">
        <v>108656</v>
      </c>
      <c r="C4" s="17" t="s">
        <v>40</v>
      </c>
      <c r="D4" s="16" t="s">
        <v>28</v>
      </c>
      <c r="E4" s="16">
        <v>17800</v>
      </c>
      <c r="F4" s="16">
        <v>26700</v>
      </c>
      <c r="G4" s="16">
        <v>18</v>
      </c>
      <c r="H4" s="16">
        <v>20</v>
      </c>
      <c r="I4" s="16">
        <v>20</v>
      </c>
      <c r="J4" s="16">
        <v>10</v>
      </c>
      <c r="K4" s="20"/>
      <c r="L4" s="18" t="s">
        <v>189</v>
      </c>
      <c r="M4" s="18">
        <v>34</v>
      </c>
      <c r="N4" s="18">
        <v>51</v>
      </c>
    </row>
    <row r="5" s="12" customFormat="1" customHeight="1" spans="1:14">
      <c r="A5" s="16">
        <v>3</v>
      </c>
      <c r="B5" s="16">
        <v>514</v>
      </c>
      <c r="C5" s="17" t="s">
        <v>53</v>
      </c>
      <c r="D5" s="16" t="s">
        <v>28</v>
      </c>
      <c r="E5" s="16">
        <v>14800</v>
      </c>
      <c r="F5" s="16">
        <v>22200</v>
      </c>
      <c r="G5" s="16">
        <v>17</v>
      </c>
      <c r="H5" s="16">
        <v>20</v>
      </c>
      <c r="I5" s="16">
        <v>20</v>
      </c>
      <c r="J5" s="16">
        <v>10</v>
      </c>
      <c r="K5" s="20"/>
      <c r="L5" s="18" t="s">
        <v>16</v>
      </c>
      <c r="M5" s="18">
        <v>38</v>
      </c>
      <c r="N5" s="18">
        <v>57</v>
      </c>
    </row>
    <row r="6" s="12" customFormat="1" customHeight="1" spans="1:14">
      <c r="A6" s="16">
        <v>4</v>
      </c>
      <c r="B6" s="16">
        <v>102567</v>
      </c>
      <c r="C6" s="17" t="s">
        <v>162</v>
      </c>
      <c r="D6" s="16" t="s">
        <v>28</v>
      </c>
      <c r="E6" s="16">
        <v>9800</v>
      </c>
      <c r="F6" s="16">
        <v>14700</v>
      </c>
      <c r="G6" s="16">
        <v>16</v>
      </c>
      <c r="H6" s="16">
        <v>18</v>
      </c>
      <c r="I6" s="16">
        <v>13</v>
      </c>
      <c r="J6" s="16">
        <v>6</v>
      </c>
      <c r="K6" s="20"/>
      <c r="L6" s="18" t="s">
        <v>36</v>
      </c>
      <c r="M6" s="18">
        <v>26</v>
      </c>
      <c r="N6" s="18">
        <v>39</v>
      </c>
    </row>
    <row r="7" s="12" customFormat="1" customHeight="1" spans="1:14">
      <c r="A7" s="16">
        <v>5</v>
      </c>
      <c r="B7" s="16">
        <v>371</v>
      </c>
      <c r="C7" s="17" t="s">
        <v>169</v>
      </c>
      <c r="D7" s="16" t="s">
        <v>28</v>
      </c>
      <c r="E7" s="16">
        <v>8100</v>
      </c>
      <c r="F7" s="16">
        <v>12150</v>
      </c>
      <c r="G7" s="16">
        <v>10</v>
      </c>
      <c r="H7" s="16">
        <v>12</v>
      </c>
      <c r="I7" s="16">
        <v>13</v>
      </c>
      <c r="J7" s="16">
        <v>4</v>
      </c>
      <c r="K7" s="20"/>
      <c r="L7" s="18" t="s">
        <v>190</v>
      </c>
      <c r="M7" s="18">
        <v>23</v>
      </c>
      <c r="N7" s="18">
        <v>34.5</v>
      </c>
    </row>
    <row r="8" customHeight="1" spans="1:14">
      <c r="A8" s="5">
        <v>6</v>
      </c>
      <c r="B8" s="5">
        <v>582</v>
      </c>
      <c r="C8" s="14" t="s">
        <v>15</v>
      </c>
      <c r="D8" s="5" t="s">
        <v>16</v>
      </c>
      <c r="E8" s="5">
        <v>21120</v>
      </c>
      <c r="F8" s="5">
        <v>31680</v>
      </c>
      <c r="G8" s="5">
        <v>24</v>
      </c>
      <c r="H8" s="5">
        <v>20</v>
      </c>
      <c r="I8" s="5">
        <v>20</v>
      </c>
      <c r="J8" s="5">
        <v>12</v>
      </c>
      <c r="K8" s="3"/>
      <c r="L8" s="18" t="s">
        <v>191</v>
      </c>
      <c r="M8" s="18">
        <v>19</v>
      </c>
      <c r="N8" s="18">
        <v>28.5</v>
      </c>
    </row>
    <row r="9" customHeight="1" spans="1:14">
      <c r="A9" s="5">
        <v>7</v>
      </c>
      <c r="B9" s="5">
        <v>343</v>
      </c>
      <c r="C9" s="14" t="s">
        <v>25</v>
      </c>
      <c r="D9" s="5" t="s">
        <v>16</v>
      </c>
      <c r="E9" s="5">
        <v>29990</v>
      </c>
      <c r="F9" s="5">
        <v>44985</v>
      </c>
      <c r="G9" s="5">
        <v>34</v>
      </c>
      <c r="H9" s="5">
        <v>20</v>
      </c>
      <c r="I9" s="5">
        <v>26</v>
      </c>
      <c r="J9" s="5">
        <v>16</v>
      </c>
      <c r="K9" s="3"/>
      <c r="L9" s="18" t="s">
        <v>57</v>
      </c>
      <c r="M9" s="18">
        <v>11</v>
      </c>
      <c r="N9" s="18">
        <v>16.5</v>
      </c>
    </row>
    <row r="10" customHeight="1" spans="1:14">
      <c r="A10" s="5">
        <v>8</v>
      </c>
      <c r="B10" s="5">
        <v>117491</v>
      </c>
      <c r="C10" s="14" t="s">
        <v>30</v>
      </c>
      <c r="D10" s="5" t="s">
        <v>16</v>
      </c>
      <c r="E10" s="5">
        <v>7440</v>
      </c>
      <c r="F10" s="5">
        <v>11160</v>
      </c>
      <c r="G10" s="5">
        <v>18</v>
      </c>
      <c r="H10" s="5">
        <v>20</v>
      </c>
      <c r="I10" s="5">
        <v>20</v>
      </c>
      <c r="J10" s="5">
        <v>10</v>
      </c>
      <c r="K10" s="3"/>
      <c r="L10" s="18" t="s">
        <v>192</v>
      </c>
      <c r="M10" s="18">
        <v>6</v>
      </c>
      <c r="N10" s="18">
        <v>9</v>
      </c>
    </row>
    <row r="11" customHeight="1" spans="1:14">
      <c r="A11" s="5">
        <v>9</v>
      </c>
      <c r="B11" s="5">
        <v>357</v>
      </c>
      <c r="C11" s="14" t="s">
        <v>34</v>
      </c>
      <c r="D11" s="5" t="s">
        <v>16</v>
      </c>
      <c r="E11" s="5">
        <v>26980</v>
      </c>
      <c r="F11" s="5">
        <v>40470</v>
      </c>
      <c r="G11" s="5">
        <v>31</v>
      </c>
      <c r="H11" s="5">
        <v>20</v>
      </c>
      <c r="I11" s="5">
        <v>26</v>
      </c>
      <c r="J11" s="5">
        <v>16</v>
      </c>
      <c r="K11" s="3"/>
      <c r="L11" s="18" t="s">
        <v>193</v>
      </c>
      <c r="M11" s="18">
        <v>8</v>
      </c>
      <c r="N11" s="18">
        <v>12</v>
      </c>
    </row>
    <row r="12" customHeight="1" spans="1:14">
      <c r="A12" s="5">
        <v>10</v>
      </c>
      <c r="B12" s="5">
        <v>365</v>
      </c>
      <c r="C12" s="14" t="s">
        <v>42</v>
      </c>
      <c r="D12" s="5" t="s">
        <v>16</v>
      </c>
      <c r="E12" s="5">
        <v>29350</v>
      </c>
      <c r="F12" s="5">
        <v>44025</v>
      </c>
      <c r="G12" s="5">
        <v>33</v>
      </c>
      <c r="H12" s="5">
        <v>20</v>
      </c>
      <c r="I12" s="5">
        <v>26</v>
      </c>
      <c r="J12" s="5">
        <v>16</v>
      </c>
      <c r="K12" s="3"/>
      <c r="L12" s="18" t="s">
        <v>194</v>
      </c>
      <c r="M12" s="18">
        <v>7</v>
      </c>
      <c r="N12" s="18">
        <v>10.5</v>
      </c>
    </row>
    <row r="13" customHeight="1" spans="1:14">
      <c r="A13" s="5">
        <v>11</v>
      </c>
      <c r="B13" s="5">
        <v>359</v>
      </c>
      <c r="C13" s="14" t="s">
        <v>46</v>
      </c>
      <c r="D13" s="5" t="s">
        <v>16</v>
      </c>
      <c r="E13" s="5">
        <v>12840</v>
      </c>
      <c r="F13" s="5">
        <v>19260</v>
      </c>
      <c r="G13" s="5">
        <v>17</v>
      </c>
      <c r="H13" s="5">
        <v>20</v>
      </c>
      <c r="I13" s="5">
        <v>20</v>
      </c>
      <c r="J13" s="5">
        <v>10</v>
      </c>
      <c r="K13" s="3"/>
      <c r="L13" s="18" t="s">
        <v>195</v>
      </c>
      <c r="M13" s="18">
        <f>SUM(M3:M12)</f>
        <v>202</v>
      </c>
      <c r="N13" s="18">
        <f>SUM(N3:N12)</f>
        <v>303</v>
      </c>
    </row>
    <row r="14" customHeight="1" spans="1:11">
      <c r="A14" s="5">
        <v>12</v>
      </c>
      <c r="B14" s="5">
        <v>379</v>
      </c>
      <c r="C14" s="14" t="s">
        <v>63</v>
      </c>
      <c r="D14" s="5" t="s">
        <v>16</v>
      </c>
      <c r="E14" s="5">
        <v>21000</v>
      </c>
      <c r="F14" s="5">
        <v>31500</v>
      </c>
      <c r="G14" s="5">
        <v>24</v>
      </c>
      <c r="H14" s="5">
        <v>18</v>
      </c>
      <c r="I14" s="5">
        <v>18</v>
      </c>
      <c r="J14" s="5">
        <v>12</v>
      </c>
      <c r="K14" s="3"/>
    </row>
    <row r="15" customHeight="1" spans="1:11">
      <c r="A15" s="5">
        <v>13</v>
      </c>
      <c r="B15" s="5">
        <v>102934</v>
      </c>
      <c r="C15" s="14" t="s">
        <v>65</v>
      </c>
      <c r="D15" s="5" t="s">
        <v>16</v>
      </c>
      <c r="E15" s="5">
        <v>14900</v>
      </c>
      <c r="F15" s="5">
        <v>22350</v>
      </c>
      <c r="G15" s="5">
        <v>17</v>
      </c>
      <c r="H15" s="5">
        <v>18</v>
      </c>
      <c r="I15" s="5">
        <v>18</v>
      </c>
      <c r="J15" s="5">
        <v>10</v>
      </c>
      <c r="K15" s="3"/>
    </row>
    <row r="16" customHeight="1" spans="1:11">
      <c r="A16" s="5">
        <v>14</v>
      </c>
      <c r="B16" s="5">
        <v>111219</v>
      </c>
      <c r="C16" s="14" t="s">
        <v>70</v>
      </c>
      <c r="D16" s="5" t="s">
        <v>16</v>
      </c>
      <c r="E16" s="5">
        <v>19970</v>
      </c>
      <c r="F16" s="5">
        <v>29955</v>
      </c>
      <c r="G16" s="5">
        <v>23</v>
      </c>
      <c r="H16" s="5">
        <v>18</v>
      </c>
      <c r="I16" s="5">
        <v>18</v>
      </c>
      <c r="J16" s="5">
        <v>12</v>
      </c>
      <c r="K16" s="3"/>
    </row>
    <row r="17" customHeight="1" spans="1:11">
      <c r="A17" s="5">
        <v>15</v>
      </c>
      <c r="B17" s="5">
        <v>105267</v>
      </c>
      <c r="C17" s="14" t="s">
        <v>75</v>
      </c>
      <c r="D17" s="5" t="s">
        <v>16</v>
      </c>
      <c r="E17" s="5">
        <v>19190</v>
      </c>
      <c r="F17" s="5">
        <v>28785</v>
      </c>
      <c r="G17" s="5">
        <v>21</v>
      </c>
      <c r="H17" s="5">
        <v>18</v>
      </c>
      <c r="I17" s="5">
        <v>18</v>
      </c>
      <c r="J17" s="5">
        <v>12</v>
      </c>
      <c r="K17" s="3"/>
    </row>
    <row r="18" customHeight="1" spans="1:11">
      <c r="A18" s="5">
        <v>16</v>
      </c>
      <c r="B18" s="5">
        <v>106569</v>
      </c>
      <c r="C18" s="14" t="s">
        <v>76</v>
      </c>
      <c r="D18" s="5" t="s">
        <v>16</v>
      </c>
      <c r="E18" s="5">
        <v>22560</v>
      </c>
      <c r="F18" s="5">
        <v>33840</v>
      </c>
      <c r="G18" s="5">
        <v>26</v>
      </c>
      <c r="H18" s="5">
        <v>18</v>
      </c>
      <c r="I18" s="5">
        <v>18</v>
      </c>
      <c r="J18" s="5">
        <v>12</v>
      </c>
      <c r="K18" s="3"/>
    </row>
    <row r="19" customHeight="1" spans="1:11">
      <c r="A19" s="5">
        <v>17</v>
      </c>
      <c r="B19" s="5">
        <v>726</v>
      </c>
      <c r="C19" s="14" t="s">
        <v>82</v>
      </c>
      <c r="D19" s="5" t="s">
        <v>16</v>
      </c>
      <c r="E19" s="5">
        <v>20290</v>
      </c>
      <c r="F19" s="5">
        <v>30435</v>
      </c>
      <c r="G19" s="5">
        <v>23</v>
      </c>
      <c r="H19" s="5">
        <v>18</v>
      </c>
      <c r="I19" s="5">
        <v>18</v>
      </c>
      <c r="J19" s="5">
        <v>12</v>
      </c>
      <c r="K19" s="3"/>
    </row>
    <row r="20" customHeight="1" spans="1:11">
      <c r="A20" s="5">
        <v>18</v>
      </c>
      <c r="B20" s="5">
        <v>513</v>
      </c>
      <c r="C20" s="14" t="s">
        <v>84</v>
      </c>
      <c r="D20" s="5" t="s">
        <v>16</v>
      </c>
      <c r="E20" s="5">
        <v>14540</v>
      </c>
      <c r="F20" s="5">
        <v>21810</v>
      </c>
      <c r="G20" s="5">
        <v>17</v>
      </c>
      <c r="H20" s="5">
        <v>18</v>
      </c>
      <c r="I20" s="5">
        <v>18</v>
      </c>
      <c r="J20" s="5">
        <v>10</v>
      </c>
      <c r="K20" s="3"/>
    </row>
    <row r="21" customHeight="1" spans="1:11">
      <c r="A21" s="5">
        <v>19</v>
      </c>
      <c r="B21" s="5">
        <v>103198</v>
      </c>
      <c r="C21" s="14" t="s">
        <v>85</v>
      </c>
      <c r="D21" s="5" t="s">
        <v>16</v>
      </c>
      <c r="E21" s="5">
        <v>19140</v>
      </c>
      <c r="F21" s="5">
        <v>28710</v>
      </c>
      <c r="G21" s="5">
        <v>21</v>
      </c>
      <c r="H21" s="5">
        <v>18</v>
      </c>
      <c r="I21" s="5">
        <v>18</v>
      </c>
      <c r="J21" s="5">
        <v>12</v>
      </c>
      <c r="K21" s="3"/>
    </row>
    <row r="22" customHeight="1" spans="1:11">
      <c r="A22" s="5">
        <v>20</v>
      </c>
      <c r="B22" s="5">
        <v>108277</v>
      </c>
      <c r="C22" s="14" t="s">
        <v>89</v>
      </c>
      <c r="D22" s="5" t="s">
        <v>16</v>
      </c>
      <c r="E22" s="5">
        <v>6370</v>
      </c>
      <c r="F22" s="5">
        <v>9555</v>
      </c>
      <c r="G22" s="5">
        <v>17</v>
      </c>
      <c r="H22" s="5">
        <v>18</v>
      </c>
      <c r="I22" s="5">
        <v>18</v>
      </c>
      <c r="J22" s="5">
        <v>10</v>
      </c>
      <c r="K22" s="3"/>
    </row>
    <row r="23" customHeight="1" spans="1:11">
      <c r="A23" s="5">
        <v>21</v>
      </c>
      <c r="B23" s="5">
        <v>745</v>
      </c>
      <c r="C23" s="14" t="s">
        <v>93</v>
      </c>
      <c r="D23" s="5" t="s">
        <v>16</v>
      </c>
      <c r="E23" s="5">
        <v>9140</v>
      </c>
      <c r="F23" s="5">
        <v>13710</v>
      </c>
      <c r="G23" s="5">
        <v>18</v>
      </c>
      <c r="H23" s="5">
        <v>18</v>
      </c>
      <c r="I23" s="5">
        <v>18</v>
      </c>
      <c r="J23" s="5">
        <v>10</v>
      </c>
      <c r="K23" s="3"/>
    </row>
    <row r="24" customHeight="1" spans="1:11">
      <c r="A24" s="5">
        <v>22</v>
      </c>
      <c r="B24" s="5">
        <v>399</v>
      </c>
      <c r="C24" s="14" t="s">
        <v>100</v>
      </c>
      <c r="D24" s="5" t="s">
        <v>16</v>
      </c>
      <c r="E24" s="5">
        <v>12520</v>
      </c>
      <c r="F24" s="5">
        <v>18780</v>
      </c>
      <c r="G24" s="5">
        <v>17</v>
      </c>
      <c r="H24" s="5">
        <v>18</v>
      </c>
      <c r="I24" s="5">
        <v>18</v>
      </c>
      <c r="J24" s="5">
        <v>10</v>
      </c>
      <c r="K24" s="3"/>
    </row>
    <row r="25" customHeight="1" spans="1:11">
      <c r="A25" s="5">
        <v>23</v>
      </c>
      <c r="B25" s="5">
        <v>105910</v>
      </c>
      <c r="C25" s="14" t="s">
        <v>102</v>
      </c>
      <c r="D25" s="5" t="s">
        <v>16</v>
      </c>
      <c r="E25" s="5">
        <v>13290</v>
      </c>
      <c r="F25" s="5">
        <v>19935</v>
      </c>
      <c r="G25" s="5">
        <v>17</v>
      </c>
      <c r="H25" s="5">
        <v>18</v>
      </c>
      <c r="I25" s="5">
        <v>18</v>
      </c>
      <c r="J25" s="5">
        <v>10</v>
      </c>
      <c r="K25" s="3"/>
    </row>
    <row r="26" customHeight="1" spans="1:11">
      <c r="A26" s="5">
        <v>24</v>
      </c>
      <c r="B26" s="5">
        <v>102565</v>
      </c>
      <c r="C26" s="14" t="s">
        <v>104</v>
      </c>
      <c r="D26" s="5" t="s">
        <v>16</v>
      </c>
      <c r="E26" s="5">
        <v>13270</v>
      </c>
      <c r="F26" s="5">
        <v>19905</v>
      </c>
      <c r="G26" s="5">
        <v>17</v>
      </c>
      <c r="H26" s="5">
        <v>18</v>
      </c>
      <c r="I26" s="5">
        <v>18</v>
      </c>
      <c r="J26" s="5">
        <v>10</v>
      </c>
      <c r="K26" s="3"/>
    </row>
    <row r="27" customHeight="1" spans="1:11">
      <c r="A27" s="5">
        <v>25</v>
      </c>
      <c r="B27" s="5">
        <v>117310</v>
      </c>
      <c r="C27" s="14" t="s">
        <v>120</v>
      </c>
      <c r="D27" s="5" t="s">
        <v>16</v>
      </c>
      <c r="E27" s="5">
        <v>18170</v>
      </c>
      <c r="F27" s="5">
        <v>27255</v>
      </c>
      <c r="G27" s="5">
        <v>20</v>
      </c>
      <c r="H27" s="5">
        <v>18</v>
      </c>
      <c r="I27" s="5">
        <v>18</v>
      </c>
      <c r="J27" s="5">
        <v>6</v>
      </c>
      <c r="K27" s="3"/>
    </row>
    <row r="28" customHeight="1" spans="1:11">
      <c r="A28" s="5">
        <v>26</v>
      </c>
      <c r="B28" s="5">
        <v>118151</v>
      </c>
      <c r="C28" s="14" t="s">
        <v>124</v>
      </c>
      <c r="D28" s="5" t="s">
        <v>16</v>
      </c>
      <c r="E28" s="5">
        <v>8950</v>
      </c>
      <c r="F28" s="5">
        <v>13425</v>
      </c>
      <c r="G28" s="5">
        <v>16</v>
      </c>
      <c r="H28" s="5">
        <v>18</v>
      </c>
      <c r="I28" s="5">
        <v>13</v>
      </c>
      <c r="J28" s="5">
        <v>6</v>
      </c>
      <c r="K28" s="3"/>
    </row>
    <row r="29" customHeight="1" spans="1:11">
      <c r="A29" s="5">
        <v>27</v>
      </c>
      <c r="B29" s="5">
        <v>727</v>
      </c>
      <c r="C29" s="14" t="s">
        <v>151</v>
      </c>
      <c r="D29" s="5" t="s">
        <v>16</v>
      </c>
      <c r="E29" s="5">
        <v>9390</v>
      </c>
      <c r="F29" s="5">
        <v>14085</v>
      </c>
      <c r="G29" s="5">
        <v>16</v>
      </c>
      <c r="H29" s="5">
        <v>18</v>
      </c>
      <c r="I29" s="5">
        <v>13</v>
      </c>
      <c r="J29" s="5">
        <v>6</v>
      </c>
      <c r="K29" s="3"/>
    </row>
    <row r="30" customHeight="1" spans="1:11">
      <c r="A30" s="5">
        <v>28</v>
      </c>
      <c r="B30" s="5">
        <v>115971</v>
      </c>
      <c r="C30" s="14" t="s">
        <v>160</v>
      </c>
      <c r="D30" s="5" t="s">
        <v>16</v>
      </c>
      <c r="E30" s="5">
        <v>9590</v>
      </c>
      <c r="F30" s="5">
        <v>14385</v>
      </c>
      <c r="G30" s="5">
        <v>16</v>
      </c>
      <c r="H30" s="5">
        <v>18</v>
      </c>
      <c r="I30" s="5">
        <v>13</v>
      </c>
      <c r="J30" s="5">
        <v>6</v>
      </c>
      <c r="K30" s="3"/>
    </row>
    <row r="31" customHeight="1" spans="1:11">
      <c r="A31" s="5">
        <v>29</v>
      </c>
      <c r="B31" s="5">
        <v>106399</v>
      </c>
      <c r="C31" s="14" t="s">
        <v>56</v>
      </c>
      <c r="D31" s="5" t="s">
        <v>57</v>
      </c>
      <c r="E31" s="5">
        <v>12000</v>
      </c>
      <c r="F31" s="5">
        <v>18000</v>
      </c>
      <c r="G31" s="5">
        <v>17</v>
      </c>
      <c r="H31" s="5">
        <v>20</v>
      </c>
      <c r="I31" s="5">
        <v>20</v>
      </c>
      <c r="J31" s="5">
        <v>10</v>
      </c>
      <c r="K31" s="3"/>
    </row>
    <row r="32" customHeight="1" spans="1:11">
      <c r="A32" s="5">
        <v>30</v>
      </c>
      <c r="B32" s="5">
        <v>329</v>
      </c>
      <c r="C32" s="14" t="s">
        <v>87</v>
      </c>
      <c r="D32" s="5" t="s">
        <v>57</v>
      </c>
      <c r="E32" s="5">
        <v>14000</v>
      </c>
      <c r="F32" s="5">
        <v>21000</v>
      </c>
      <c r="G32" s="5">
        <v>17</v>
      </c>
      <c r="H32" s="5">
        <v>18</v>
      </c>
      <c r="I32" s="5">
        <v>18</v>
      </c>
      <c r="J32" s="5">
        <v>10</v>
      </c>
      <c r="K32" s="3"/>
    </row>
    <row r="33" customHeight="1" spans="1:11">
      <c r="A33" s="5">
        <v>31</v>
      </c>
      <c r="B33" s="5">
        <v>114286</v>
      </c>
      <c r="C33" s="14" t="s">
        <v>90</v>
      </c>
      <c r="D33" s="5" t="s">
        <v>57</v>
      </c>
      <c r="E33" s="5">
        <v>8060</v>
      </c>
      <c r="F33" s="5">
        <v>12090</v>
      </c>
      <c r="G33" s="5">
        <v>18</v>
      </c>
      <c r="H33" s="5">
        <v>18</v>
      </c>
      <c r="I33" s="5">
        <v>18</v>
      </c>
      <c r="J33" s="5">
        <v>10</v>
      </c>
      <c r="K33" s="3"/>
    </row>
    <row r="34" customHeight="1" spans="1:11">
      <c r="A34" s="5">
        <v>32</v>
      </c>
      <c r="B34" s="5">
        <v>101453</v>
      </c>
      <c r="C34" s="14" t="s">
        <v>94</v>
      </c>
      <c r="D34" s="5" t="s">
        <v>57</v>
      </c>
      <c r="E34" s="5">
        <v>9320</v>
      </c>
      <c r="F34" s="5">
        <v>13980</v>
      </c>
      <c r="G34" s="5">
        <v>18</v>
      </c>
      <c r="H34" s="5">
        <v>18</v>
      </c>
      <c r="I34" s="5">
        <v>18</v>
      </c>
      <c r="J34" s="5">
        <v>10</v>
      </c>
      <c r="K34" s="3"/>
    </row>
    <row r="35" customHeight="1" spans="1:11">
      <c r="A35" s="5">
        <v>33</v>
      </c>
      <c r="B35" s="5">
        <v>104429</v>
      </c>
      <c r="C35" s="14" t="s">
        <v>133</v>
      </c>
      <c r="D35" s="5" t="s">
        <v>57</v>
      </c>
      <c r="E35" s="5">
        <v>8900</v>
      </c>
      <c r="F35" s="5">
        <v>13350</v>
      </c>
      <c r="G35" s="5">
        <v>16</v>
      </c>
      <c r="H35" s="5">
        <v>18</v>
      </c>
      <c r="I35" s="5">
        <v>13</v>
      </c>
      <c r="J35" s="5">
        <v>6</v>
      </c>
      <c r="K35" s="3"/>
    </row>
    <row r="36" customHeight="1" spans="1:11">
      <c r="A36" s="5">
        <v>34</v>
      </c>
      <c r="B36" s="5">
        <v>119263</v>
      </c>
      <c r="C36" s="14" t="s">
        <v>134</v>
      </c>
      <c r="D36" s="5" t="s">
        <v>57</v>
      </c>
      <c r="E36" s="5">
        <v>6820</v>
      </c>
      <c r="F36" s="5">
        <v>10230</v>
      </c>
      <c r="G36" s="5">
        <v>16</v>
      </c>
      <c r="H36" s="5">
        <v>18</v>
      </c>
      <c r="I36" s="5">
        <v>13</v>
      </c>
      <c r="J36" s="5">
        <v>6</v>
      </c>
      <c r="K36" s="3"/>
    </row>
    <row r="37" customHeight="1" spans="1:11">
      <c r="A37" s="5">
        <v>35</v>
      </c>
      <c r="B37" s="5">
        <v>570</v>
      </c>
      <c r="C37" s="14" t="s">
        <v>135</v>
      </c>
      <c r="D37" s="5" t="s">
        <v>57</v>
      </c>
      <c r="E37" s="5">
        <v>7590</v>
      </c>
      <c r="F37" s="5">
        <v>11385</v>
      </c>
      <c r="G37" s="5">
        <v>16</v>
      </c>
      <c r="H37" s="5">
        <v>18</v>
      </c>
      <c r="I37" s="5">
        <v>13</v>
      </c>
      <c r="J37" s="5">
        <v>6</v>
      </c>
      <c r="K37" s="3"/>
    </row>
    <row r="38" customHeight="1" spans="1:11">
      <c r="A38" s="5">
        <v>36</v>
      </c>
      <c r="B38" s="5">
        <v>752</v>
      </c>
      <c r="C38" s="14" t="s">
        <v>138</v>
      </c>
      <c r="D38" s="5" t="s">
        <v>57</v>
      </c>
      <c r="E38" s="5">
        <v>8900</v>
      </c>
      <c r="F38" s="5">
        <v>13350</v>
      </c>
      <c r="G38" s="5">
        <v>16</v>
      </c>
      <c r="H38" s="5">
        <v>18</v>
      </c>
      <c r="I38" s="5">
        <v>13</v>
      </c>
      <c r="J38" s="5">
        <v>6</v>
      </c>
      <c r="K38" s="3"/>
    </row>
    <row r="39" customHeight="1" spans="1:11">
      <c r="A39" s="5">
        <v>37</v>
      </c>
      <c r="B39" s="5">
        <v>113025</v>
      </c>
      <c r="C39" s="14" t="s">
        <v>141</v>
      </c>
      <c r="D39" s="5" t="s">
        <v>57</v>
      </c>
      <c r="E39" s="5">
        <v>5980</v>
      </c>
      <c r="F39" s="5">
        <v>8970</v>
      </c>
      <c r="G39" s="5">
        <v>16</v>
      </c>
      <c r="H39" s="5">
        <v>18</v>
      </c>
      <c r="I39" s="5">
        <v>13</v>
      </c>
      <c r="J39" s="5">
        <v>6</v>
      </c>
      <c r="K39" s="3"/>
    </row>
    <row r="40" customHeight="1" spans="1:11">
      <c r="A40" s="5">
        <v>38</v>
      </c>
      <c r="B40" s="5">
        <v>118951</v>
      </c>
      <c r="C40" s="14" t="s">
        <v>142</v>
      </c>
      <c r="D40" s="5" t="s">
        <v>57</v>
      </c>
      <c r="E40" s="5">
        <v>3750</v>
      </c>
      <c r="F40" s="5">
        <v>5625</v>
      </c>
      <c r="G40" s="5">
        <v>16</v>
      </c>
      <c r="H40" s="5">
        <v>18</v>
      </c>
      <c r="I40" s="5">
        <v>13</v>
      </c>
      <c r="J40" s="5">
        <v>6</v>
      </c>
      <c r="K40" s="3"/>
    </row>
    <row r="41" customHeight="1" spans="1:11">
      <c r="A41" s="5">
        <v>39</v>
      </c>
      <c r="B41" s="5">
        <v>112888</v>
      </c>
      <c r="C41" s="14" t="s">
        <v>154</v>
      </c>
      <c r="D41" s="5" t="s">
        <v>57</v>
      </c>
      <c r="E41" s="5">
        <v>8170</v>
      </c>
      <c r="F41" s="5">
        <v>12255</v>
      </c>
      <c r="G41" s="5">
        <v>16</v>
      </c>
      <c r="H41" s="5">
        <v>18</v>
      </c>
      <c r="I41" s="5">
        <v>13</v>
      </c>
      <c r="J41" s="5">
        <v>6</v>
      </c>
      <c r="K41" s="3"/>
    </row>
    <row r="42" customHeight="1" spans="1:11">
      <c r="A42" s="5">
        <v>40</v>
      </c>
      <c r="B42" s="5">
        <v>113833</v>
      </c>
      <c r="C42" s="14" t="s">
        <v>155</v>
      </c>
      <c r="D42" s="5" t="s">
        <v>57</v>
      </c>
      <c r="E42" s="5">
        <v>5980</v>
      </c>
      <c r="F42" s="5">
        <v>8970</v>
      </c>
      <c r="G42" s="5">
        <v>16</v>
      </c>
      <c r="H42" s="5">
        <v>18</v>
      </c>
      <c r="I42" s="5">
        <v>13</v>
      </c>
      <c r="J42" s="5">
        <v>6</v>
      </c>
      <c r="K42" s="3"/>
    </row>
    <row r="43" customHeight="1" spans="1:11">
      <c r="A43" s="5">
        <v>41</v>
      </c>
      <c r="B43" s="5">
        <v>113298</v>
      </c>
      <c r="C43" s="14" t="s">
        <v>156</v>
      </c>
      <c r="D43" s="5" t="s">
        <v>57</v>
      </c>
      <c r="E43" s="5">
        <v>7030</v>
      </c>
      <c r="F43" s="5">
        <v>10545</v>
      </c>
      <c r="G43" s="5">
        <v>16</v>
      </c>
      <c r="H43" s="5">
        <v>18</v>
      </c>
      <c r="I43" s="5">
        <v>13</v>
      </c>
      <c r="J43" s="5">
        <v>6</v>
      </c>
      <c r="K43" s="3"/>
    </row>
    <row r="44" customHeight="1" spans="1:11">
      <c r="A44" s="5">
        <v>42</v>
      </c>
      <c r="B44" s="5">
        <v>116773</v>
      </c>
      <c r="C44" s="14" t="s">
        <v>157</v>
      </c>
      <c r="D44" s="5" t="s">
        <v>57</v>
      </c>
      <c r="E44" s="5">
        <v>3500</v>
      </c>
      <c r="F44" s="5">
        <v>5250</v>
      </c>
      <c r="G44" s="5">
        <v>16</v>
      </c>
      <c r="H44" s="5">
        <v>18</v>
      </c>
      <c r="I44" s="5">
        <v>13</v>
      </c>
      <c r="J44" s="5">
        <v>6</v>
      </c>
      <c r="K44" s="3"/>
    </row>
    <row r="45" customHeight="1" spans="1:11">
      <c r="A45" s="5">
        <v>43</v>
      </c>
      <c r="B45" s="5">
        <v>307</v>
      </c>
      <c r="C45" s="14" t="s">
        <v>11</v>
      </c>
      <c r="D45" s="5" t="s">
        <v>12</v>
      </c>
      <c r="E45" s="5">
        <v>76300</v>
      </c>
      <c r="F45" s="5">
        <v>114450</v>
      </c>
      <c r="G45" s="5">
        <v>70</v>
      </c>
      <c r="H45" s="5">
        <v>70</v>
      </c>
      <c r="I45" s="5">
        <v>76</v>
      </c>
      <c r="J45" s="5">
        <v>36</v>
      </c>
      <c r="K45" s="3"/>
    </row>
    <row r="46" customHeight="1" spans="1:11">
      <c r="A46" s="5">
        <v>44</v>
      </c>
      <c r="B46" s="5">
        <v>750</v>
      </c>
      <c r="C46" s="14" t="s">
        <v>23</v>
      </c>
      <c r="D46" s="5" t="s">
        <v>12</v>
      </c>
      <c r="E46" s="5">
        <v>65400</v>
      </c>
      <c r="F46" s="5">
        <v>98100</v>
      </c>
      <c r="G46" s="5">
        <v>57</v>
      </c>
      <c r="H46" s="5">
        <v>60</v>
      </c>
      <c r="I46" s="5">
        <v>63</v>
      </c>
      <c r="J46" s="5">
        <v>22</v>
      </c>
      <c r="K46" s="3"/>
    </row>
    <row r="47" customHeight="1" spans="1:11">
      <c r="A47" s="5">
        <v>45</v>
      </c>
      <c r="B47" s="5">
        <v>742</v>
      </c>
      <c r="C47" s="14" t="s">
        <v>39</v>
      </c>
      <c r="D47" s="5" t="s">
        <v>12</v>
      </c>
      <c r="E47" s="5">
        <v>15260</v>
      </c>
      <c r="F47" s="5">
        <v>22890</v>
      </c>
      <c r="G47" s="5">
        <v>17</v>
      </c>
      <c r="H47" s="5">
        <v>20</v>
      </c>
      <c r="I47" s="5">
        <v>20</v>
      </c>
      <c r="J47" s="5">
        <v>10</v>
      </c>
      <c r="K47" s="3"/>
    </row>
    <row r="48" customHeight="1" spans="1:11">
      <c r="A48" s="5">
        <v>46</v>
      </c>
      <c r="B48" s="5">
        <v>106066</v>
      </c>
      <c r="C48" s="14" t="s">
        <v>77</v>
      </c>
      <c r="D48" s="5" t="s">
        <v>12</v>
      </c>
      <c r="E48" s="5">
        <v>16350</v>
      </c>
      <c r="F48" s="5">
        <v>24525</v>
      </c>
      <c r="G48" s="5">
        <v>18</v>
      </c>
      <c r="H48" s="5">
        <v>18</v>
      </c>
      <c r="I48" s="5">
        <v>18</v>
      </c>
      <c r="J48" s="5">
        <v>10</v>
      </c>
      <c r="K48" s="3"/>
    </row>
    <row r="49" customHeight="1" spans="1:11">
      <c r="A49" s="5">
        <v>47</v>
      </c>
      <c r="B49" s="5">
        <v>116919</v>
      </c>
      <c r="C49" s="14" t="s">
        <v>96</v>
      </c>
      <c r="D49" s="5" t="s">
        <v>12</v>
      </c>
      <c r="E49" s="5">
        <v>12000</v>
      </c>
      <c r="F49" s="5">
        <v>18000</v>
      </c>
      <c r="G49" s="5">
        <v>17</v>
      </c>
      <c r="H49" s="5">
        <v>18</v>
      </c>
      <c r="I49" s="5">
        <v>18</v>
      </c>
      <c r="J49" s="5">
        <v>10</v>
      </c>
      <c r="K49" s="3"/>
    </row>
    <row r="50" customHeight="1" spans="1:11">
      <c r="A50" s="5">
        <v>48</v>
      </c>
      <c r="B50" s="5">
        <v>106485</v>
      </c>
      <c r="C50" s="14" t="s">
        <v>103</v>
      </c>
      <c r="D50" s="5" t="s">
        <v>12</v>
      </c>
      <c r="E50" s="5">
        <v>14170</v>
      </c>
      <c r="F50" s="5">
        <v>21255</v>
      </c>
      <c r="G50" s="5">
        <v>17</v>
      </c>
      <c r="H50" s="5">
        <v>18</v>
      </c>
      <c r="I50" s="5">
        <v>18</v>
      </c>
      <c r="J50" s="5">
        <v>10</v>
      </c>
      <c r="K50" s="3"/>
    </row>
    <row r="51" customHeight="1" spans="1:11">
      <c r="A51" s="5">
        <v>49</v>
      </c>
      <c r="B51" s="5">
        <v>102935</v>
      </c>
      <c r="C51" s="14" t="s">
        <v>116</v>
      </c>
      <c r="D51" s="5" t="s">
        <v>12</v>
      </c>
      <c r="E51" s="5">
        <v>14170</v>
      </c>
      <c r="F51" s="5">
        <v>21255</v>
      </c>
      <c r="G51" s="5">
        <v>16</v>
      </c>
      <c r="H51" s="5">
        <v>18</v>
      </c>
      <c r="I51" s="5">
        <v>13</v>
      </c>
      <c r="J51" s="5">
        <v>6</v>
      </c>
      <c r="K51" s="3"/>
    </row>
    <row r="52" customHeight="1" spans="1:11">
      <c r="A52" s="5">
        <v>50</v>
      </c>
      <c r="B52" s="5">
        <v>106865</v>
      </c>
      <c r="C52" s="14" t="s">
        <v>117</v>
      </c>
      <c r="D52" s="5" t="s">
        <v>12</v>
      </c>
      <c r="E52" s="5">
        <v>16350</v>
      </c>
      <c r="F52" s="5">
        <v>24525</v>
      </c>
      <c r="G52" s="5">
        <v>18</v>
      </c>
      <c r="H52" s="5">
        <v>18</v>
      </c>
      <c r="I52" s="5">
        <v>13</v>
      </c>
      <c r="J52" s="5">
        <v>6</v>
      </c>
      <c r="K52" s="3"/>
    </row>
    <row r="53" customHeight="1" spans="1:11">
      <c r="A53" s="5">
        <v>51</v>
      </c>
      <c r="B53" s="5">
        <v>587</v>
      </c>
      <c r="C53" s="14" t="s">
        <v>107</v>
      </c>
      <c r="D53" s="5" t="s">
        <v>108</v>
      </c>
      <c r="E53" s="5">
        <v>12000</v>
      </c>
      <c r="F53" s="5">
        <v>18000</v>
      </c>
      <c r="G53" s="5">
        <v>17</v>
      </c>
      <c r="H53" s="5">
        <v>18</v>
      </c>
      <c r="I53" s="5">
        <v>18</v>
      </c>
      <c r="J53" s="5">
        <v>10</v>
      </c>
      <c r="K53" s="3"/>
    </row>
    <row r="54" customHeight="1" spans="1:11">
      <c r="A54" s="5">
        <v>52</v>
      </c>
      <c r="B54" s="5">
        <v>710</v>
      </c>
      <c r="C54" s="14" t="s">
        <v>122</v>
      </c>
      <c r="D54" s="5" t="s">
        <v>108</v>
      </c>
      <c r="E54" s="5">
        <v>5000</v>
      </c>
      <c r="F54" s="5">
        <v>7500</v>
      </c>
      <c r="G54" s="5">
        <v>16</v>
      </c>
      <c r="H54" s="5">
        <v>18</v>
      </c>
      <c r="I54" s="5">
        <v>13</v>
      </c>
      <c r="J54" s="5">
        <v>6</v>
      </c>
      <c r="K54" s="3"/>
    </row>
    <row r="55" customHeight="1" spans="1:11">
      <c r="A55" s="5">
        <v>53</v>
      </c>
      <c r="B55" s="5">
        <v>738</v>
      </c>
      <c r="C55" s="14" t="s">
        <v>125</v>
      </c>
      <c r="D55" s="5" t="s">
        <v>108</v>
      </c>
      <c r="E55" s="5">
        <v>7800</v>
      </c>
      <c r="F55" s="5">
        <v>11700</v>
      </c>
      <c r="G55" s="5">
        <v>16</v>
      </c>
      <c r="H55" s="5">
        <v>18</v>
      </c>
      <c r="I55" s="5">
        <v>13</v>
      </c>
      <c r="J55" s="5">
        <v>6</v>
      </c>
      <c r="K55" s="3"/>
    </row>
    <row r="56" customHeight="1" spans="1:11">
      <c r="A56" s="5">
        <v>54</v>
      </c>
      <c r="B56" s="5">
        <v>704</v>
      </c>
      <c r="C56" s="14" t="s">
        <v>132</v>
      </c>
      <c r="D56" s="5" t="s">
        <v>108</v>
      </c>
      <c r="E56" s="5">
        <v>14000</v>
      </c>
      <c r="F56" s="5">
        <v>21000</v>
      </c>
      <c r="G56" s="5">
        <v>16</v>
      </c>
      <c r="H56" s="5">
        <v>18</v>
      </c>
      <c r="I56" s="5">
        <v>13</v>
      </c>
      <c r="J56" s="5">
        <v>6</v>
      </c>
      <c r="K56" s="3"/>
    </row>
    <row r="57" customHeight="1" spans="1:11">
      <c r="A57" s="5">
        <v>55</v>
      </c>
      <c r="B57" s="5">
        <v>713</v>
      </c>
      <c r="C57" s="14" t="s">
        <v>137</v>
      </c>
      <c r="D57" s="5" t="s">
        <v>108</v>
      </c>
      <c r="E57" s="5">
        <v>8200</v>
      </c>
      <c r="F57" s="5">
        <v>12300</v>
      </c>
      <c r="G57" s="5">
        <v>16</v>
      </c>
      <c r="H57" s="5">
        <v>18</v>
      </c>
      <c r="I57" s="5">
        <v>13</v>
      </c>
      <c r="J57" s="5">
        <v>6</v>
      </c>
      <c r="K57" s="3"/>
    </row>
    <row r="58" customHeight="1" spans="1:11">
      <c r="A58" s="5">
        <v>56</v>
      </c>
      <c r="B58" s="5">
        <v>706</v>
      </c>
      <c r="C58" s="14" t="s">
        <v>146</v>
      </c>
      <c r="D58" s="5" t="s">
        <v>108</v>
      </c>
      <c r="E58" s="5">
        <v>8800</v>
      </c>
      <c r="F58" s="5">
        <v>13200</v>
      </c>
      <c r="G58" s="5">
        <v>16</v>
      </c>
      <c r="H58" s="5">
        <v>18</v>
      </c>
      <c r="I58" s="5">
        <v>13</v>
      </c>
      <c r="J58" s="5">
        <v>6</v>
      </c>
      <c r="K58" s="3"/>
    </row>
    <row r="59" customHeight="1" spans="1:11">
      <c r="A59" s="5">
        <v>57</v>
      </c>
      <c r="B59" s="5">
        <v>351</v>
      </c>
      <c r="C59" s="14" t="s">
        <v>153</v>
      </c>
      <c r="D59" s="5" t="s">
        <v>108</v>
      </c>
      <c r="E59" s="5">
        <v>8600</v>
      </c>
      <c r="F59" s="5">
        <v>12900</v>
      </c>
      <c r="G59" s="5">
        <v>16</v>
      </c>
      <c r="H59" s="5">
        <v>18</v>
      </c>
      <c r="I59" s="5">
        <v>13</v>
      </c>
      <c r="J59" s="5">
        <v>6</v>
      </c>
      <c r="K59" s="3"/>
    </row>
    <row r="60" customHeight="1" spans="1:11">
      <c r="A60" s="5">
        <v>58</v>
      </c>
      <c r="B60" s="5">
        <v>110378</v>
      </c>
      <c r="C60" s="14" t="s">
        <v>159</v>
      </c>
      <c r="D60" s="5" t="s">
        <v>108</v>
      </c>
      <c r="E60" s="5">
        <v>7800</v>
      </c>
      <c r="F60" s="5">
        <v>11700</v>
      </c>
      <c r="G60" s="5">
        <v>16</v>
      </c>
      <c r="H60" s="5">
        <v>18</v>
      </c>
      <c r="I60" s="5">
        <v>13</v>
      </c>
      <c r="J60" s="5">
        <v>6</v>
      </c>
      <c r="K60" s="3"/>
    </row>
    <row r="61" customHeight="1" spans="1:11">
      <c r="A61" s="5">
        <v>59</v>
      </c>
      <c r="B61" s="5">
        <v>56</v>
      </c>
      <c r="C61" s="14" t="s">
        <v>171</v>
      </c>
      <c r="D61" s="5" t="s">
        <v>108</v>
      </c>
      <c r="E61" s="5">
        <v>7800</v>
      </c>
      <c r="F61" s="5">
        <v>11700</v>
      </c>
      <c r="G61" s="5">
        <v>10</v>
      </c>
      <c r="H61" s="5">
        <v>12</v>
      </c>
      <c r="I61" s="5">
        <v>13</v>
      </c>
      <c r="J61" s="5">
        <v>4</v>
      </c>
      <c r="K61" s="3"/>
    </row>
    <row r="62" customHeight="1" spans="1:11">
      <c r="A62" s="5">
        <v>60</v>
      </c>
      <c r="B62" s="5">
        <v>571</v>
      </c>
      <c r="C62" s="14" t="s">
        <v>35</v>
      </c>
      <c r="D62" s="5" t="s">
        <v>36</v>
      </c>
      <c r="E62" s="5">
        <v>22140</v>
      </c>
      <c r="F62" s="5">
        <v>33210</v>
      </c>
      <c r="G62" s="5">
        <v>28</v>
      </c>
      <c r="H62" s="5">
        <v>20</v>
      </c>
      <c r="I62" s="5">
        <v>20</v>
      </c>
      <c r="J62" s="5">
        <v>14</v>
      </c>
      <c r="K62" s="3"/>
    </row>
    <row r="63" customHeight="1" spans="1:11">
      <c r="A63" s="5">
        <v>61</v>
      </c>
      <c r="B63" s="5">
        <v>707</v>
      </c>
      <c r="C63" s="14" t="s">
        <v>38</v>
      </c>
      <c r="D63" s="5" t="s">
        <v>36</v>
      </c>
      <c r="E63" s="5">
        <v>29410</v>
      </c>
      <c r="F63" s="5">
        <v>44115</v>
      </c>
      <c r="G63" s="5">
        <v>33</v>
      </c>
      <c r="H63" s="5">
        <v>20</v>
      </c>
      <c r="I63" s="5">
        <v>26</v>
      </c>
      <c r="J63" s="5">
        <v>16</v>
      </c>
      <c r="K63" s="3"/>
    </row>
    <row r="64" customHeight="1" spans="1:11">
      <c r="A64" s="5">
        <v>62</v>
      </c>
      <c r="B64" s="5">
        <v>737</v>
      </c>
      <c r="C64" s="14" t="s">
        <v>47</v>
      </c>
      <c r="D64" s="5" t="s">
        <v>36</v>
      </c>
      <c r="E64" s="5">
        <v>25300</v>
      </c>
      <c r="F64" s="5">
        <v>37950</v>
      </c>
      <c r="G64" s="5">
        <v>28</v>
      </c>
      <c r="H64" s="5">
        <v>20</v>
      </c>
      <c r="I64" s="5">
        <v>20</v>
      </c>
      <c r="J64" s="5">
        <v>14</v>
      </c>
      <c r="K64" s="3"/>
    </row>
    <row r="65" customHeight="1" spans="1:11">
      <c r="A65" s="5">
        <v>63</v>
      </c>
      <c r="B65" s="5">
        <v>712</v>
      </c>
      <c r="C65" s="14" t="s">
        <v>48</v>
      </c>
      <c r="D65" s="5" t="s">
        <v>36</v>
      </c>
      <c r="E65" s="5">
        <v>33050</v>
      </c>
      <c r="F65" s="5">
        <v>49575</v>
      </c>
      <c r="G65" s="5">
        <v>37</v>
      </c>
      <c r="H65" s="5">
        <v>36</v>
      </c>
      <c r="I65" s="5">
        <v>36</v>
      </c>
      <c r="J65" s="5">
        <v>16</v>
      </c>
      <c r="K65" s="3"/>
    </row>
    <row r="66" customHeight="1" spans="1:11">
      <c r="A66" s="5">
        <v>64</v>
      </c>
      <c r="B66" s="5">
        <v>377</v>
      </c>
      <c r="C66" s="14" t="s">
        <v>71</v>
      </c>
      <c r="D66" s="5" t="s">
        <v>36</v>
      </c>
      <c r="E66" s="5">
        <v>19040</v>
      </c>
      <c r="F66" s="5">
        <v>28560</v>
      </c>
      <c r="G66" s="5">
        <v>21</v>
      </c>
      <c r="H66" s="5">
        <v>18</v>
      </c>
      <c r="I66" s="5">
        <v>18</v>
      </c>
      <c r="J66" s="5">
        <v>12</v>
      </c>
      <c r="K66" s="3"/>
    </row>
    <row r="67" customHeight="1" spans="1:11">
      <c r="A67" s="5">
        <v>65</v>
      </c>
      <c r="B67" s="5">
        <v>118074</v>
      </c>
      <c r="C67" s="14" t="s">
        <v>74</v>
      </c>
      <c r="D67" s="5" t="s">
        <v>36</v>
      </c>
      <c r="E67" s="5">
        <v>9060</v>
      </c>
      <c r="F67" s="5">
        <v>13590</v>
      </c>
      <c r="G67" s="5">
        <v>18</v>
      </c>
      <c r="H67" s="5">
        <v>18</v>
      </c>
      <c r="I67" s="5">
        <v>18</v>
      </c>
      <c r="J67" s="5">
        <v>10</v>
      </c>
      <c r="K67" s="3"/>
    </row>
    <row r="68" customHeight="1" spans="1:11">
      <c r="A68" s="5">
        <v>66</v>
      </c>
      <c r="B68" s="5">
        <v>387</v>
      </c>
      <c r="C68" s="14" t="s">
        <v>78</v>
      </c>
      <c r="D68" s="5" t="s">
        <v>36</v>
      </c>
      <c r="E68" s="5">
        <v>18110</v>
      </c>
      <c r="F68" s="5">
        <v>27165</v>
      </c>
      <c r="G68" s="5">
        <v>20</v>
      </c>
      <c r="H68" s="5">
        <v>18</v>
      </c>
      <c r="I68" s="5">
        <v>18</v>
      </c>
      <c r="J68" s="5">
        <v>10</v>
      </c>
      <c r="K68" s="3"/>
    </row>
    <row r="69" customHeight="1" spans="1:11">
      <c r="A69" s="5">
        <v>67</v>
      </c>
      <c r="B69" s="5">
        <v>105751</v>
      </c>
      <c r="C69" s="14" t="s">
        <v>97</v>
      </c>
      <c r="D69" s="5" t="s">
        <v>36</v>
      </c>
      <c r="E69" s="5">
        <v>17340</v>
      </c>
      <c r="F69" s="5">
        <v>26010</v>
      </c>
      <c r="G69" s="5">
        <v>19</v>
      </c>
      <c r="H69" s="5">
        <v>18</v>
      </c>
      <c r="I69" s="5">
        <v>18</v>
      </c>
      <c r="J69" s="5">
        <v>10</v>
      </c>
      <c r="K69" s="3"/>
    </row>
    <row r="70" customHeight="1" spans="1:11">
      <c r="A70" s="5">
        <v>68</v>
      </c>
      <c r="B70" s="5">
        <v>743</v>
      </c>
      <c r="C70" s="14" t="s">
        <v>113</v>
      </c>
      <c r="D70" s="5" t="s">
        <v>36</v>
      </c>
      <c r="E70" s="5">
        <v>9700</v>
      </c>
      <c r="F70" s="5">
        <v>14550</v>
      </c>
      <c r="G70" s="5">
        <v>16</v>
      </c>
      <c r="H70" s="5">
        <v>18</v>
      </c>
      <c r="I70" s="5">
        <v>13</v>
      </c>
      <c r="J70" s="5">
        <v>6</v>
      </c>
      <c r="K70" s="3"/>
    </row>
    <row r="71" customHeight="1" spans="1:11">
      <c r="A71" s="5">
        <v>69</v>
      </c>
      <c r="B71" s="5">
        <v>103639</v>
      </c>
      <c r="C71" s="14" t="s">
        <v>115</v>
      </c>
      <c r="D71" s="5" t="s">
        <v>36</v>
      </c>
      <c r="E71" s="5">
        <v>16340</v>
      </c>
      <c r="F71" s="5">
        <v>24510</v>
      </c>
      <c r="G71" s="5">
        <v>18</v>
      </c>
      <c r="H71" s="5">
        <v>18</v>
      </c>
      <c r="I71" s="5">
        <v>13</v>
      </c>
      <c r="J71" s="5">
        <v>6</v>
      </c>
      <c r="K71" s="3"/>
    </row>
    <row r="72" customHeight="1" spans="1:11">
      <c r="A72" s="5">
        <v>70</v>
      </c>
      <c r="B72" s="5">
        <v>733</v>
      </c>
      <c r="C72" s="14" t="s">
        <v>119</v>
      </c>
      <c r="D72" s="5" t="s">
        <v>36</v>
      </c>
      <c r="E72" s="5">
        <v>10420</v>
      </c>
      <c r="F72" s="5">
        <v>15630</v>
      </c>
      <c r="G72" s="5">
        <v>16</v>
      </c>
      <c r="H72" s="5">
        <v>18</v>
      </c>
      <c r="I72" s="5">
        <v>13</v>
      </c>
      <c r="J72" s="5">
        <v>6</v>
      </c>
      <c r="K72" s="3"/>
    </row>
    <row r="73" customHeight="1" spans="1:11">
      <c r="A73" s="5">
        <v>71</v>
      </c>
      <c r="B73" s="5">
        <v>740</v>
      </c>
      <c r="C73" s="14" t="s">
        <v>127</v>
      </c>
      <c r="D73" s="5" t="s">
        <v>36</v>
      </c>
      <c r="E73" s="5">
        <v>14840</v>
      </c>
      <c r="F73" s="5">
        <v>22260</v>
      </c>
      <c r="G73" s="5">
        <v>17</v>
      </c>
      <c r="H73" s="5">
        <v>18</v>
      </c>
      <c r="I73" s="5">
        <v>13</v>
      </c>
      <c r="J73" s="5">
        <v>6</v>
      </c>
      <c r="K73" s="3"/>
    </row>
    <row r="74" customHeight="1" spans="1:11">
      <c r="A74" s="5">
        <v>72</v>
      </c>
      <c r="B74" s="5">
        <v>122198</v>
      </c>
      <c r="C74" s="14" t="s">
        <v>136</v>
      </c>
      <c r="D74" s="5" t="s">
        <v>36</v>
      </c>
      <c r="E74" s="5">
        <v>6560</v>
      </c>
      <c r="F74" s="5">
        <v>9840</v>
      </c>
      <c r="G74" s="5">
        <v>16</v>
      </c>
      <c r="H74" s="5">
        <v>18</v>
      </c>
      <c r="I74" s="5">
        <v>13</v>
      </c>
      <c r="J74" s="5">
        <v>6</v>
      </c>
      <c r="K74" s="3"/>
    </row>
    <row r="75" customHeight="1" spans="1:11">
      <c r="A75" s="5">
        <v>73</v>
      </c>
      <c r="B75" s="5">
        <v>573</v>
      </c>
      <c r="C75" s="14" t="s">
        <v>140</v>
      </c>
      <c r="D75" s="5" t="s">
        <v>36</v>
      </c>
      <c r="E75" s="5">
        <v>8290</v>
      </c>
      <c r="F75" s="5">
        <v>12435</v>
      </c>
      <c r="G75" s="5">
        <v>16</v>
      </c>
      <c r="H75" s="5">
        <v>18</v>
      </c>
      <c r="I75" s="5">
        <v>13</v>
      </c>
      <c r="J75" s="5">
        <v>6</v>
      </c>
      <c r="K75" s="3"/>
    </row>
    <row r="76" customHeight="1" spans="1:11">
      <c r="A76" s="5">
        <v>74</v>
      </c>
      <c r="B76" s="5">
        <v>104430</v>
      </c>
      <c r="C76" s="14" t="s">
        <v>144</v>
      </c>
      <c r="D76" s="5" t="s">
        <v>36</v>
      </c>
      <c r="E76" s="5">
        <v>11600</v>
      </c>
      <c r="F76" s="5">
        <v>17400</v>
      </c>
      <c r="G76" s="5">
        <v>14</v>
      </c>
      <c r="H76" s="5">
        <v>18</v>
      </c>
      <c r="I76" s="5">
        <v>13</v>
      </c>
      <c r="J76" s="5">
        <v>6</v>
      </c>
      <c r="K76" s="3"/>
    </row>
    <row r="77" customHeight="1" spans="1:11">
      <c r="A77" s="5">
        <v>75</v>
      </c>
      <c r="B77" s="5">
        <v>106568</v>
      </c>
      <c r="C77" s="14" t="s">
        <v>166</v>
      </c>
      <c r="D77" s="5" t="s">
        <v>36</v>
      </c>
      <c r="E77" s="5">
        <v>4800</v>
      </c>
      <c r="F77" s="5">
        <v>7200</v>
      </c>
      <c r="G77" s="5">
        <v>10</v>
      </c>
      <c r="H77" s="5">
        <v>12</v>
      </c>
      <c r="I77" s="5">
        <v>13</v>
      </c>
      <c r="J77" s="5">
        <v>4</v>
      </c>
      <c r="K77" s="3"/>
    </row>
    <row r="78" customHeight="1" spans="1:11">
      <c r="A78" s="5">
        <v>76</v>
      </c>
      <c r="B78" s="5">
        <v>114069</v>
      </c>
      <c r="C78" s="14" t="s">
        <v>172</v>
      </c>
      <c r="D78" s="5" t="s">
        <v>36</v>
      </c>
      <c r="E78" s="5">
        <v>4000</v>
      </c>
      <c r="F78" s="5">
        <v>6000</v>
      </c>
      <c r="G78" s="5">
        <v>10</v>
      </c>
      <c r="H78" s="5">
        <v>12</v>
      </c>
      <c r="I78" s="5">
        <v>13</v>
      </c>
      <c r="J78" s="5">
        <v>4</v>
      </c>
      <c r="K78" s="3"/>
    </row>
    <row r="79" customHeight="1" spans="1:11">
      <c r="A79" s="5">
        <v>77</v>
      </c>
      <c r="B79" s="5">
        <v>54</v>
      </c>
      <c r="C79" s="14" t="s">
        <v>79</v>
      </c>
      <c r="D79" s="5" t="s">
        <v>80</v>
      </c>
      <c r="E79" s="5">
        <v>21100</v>
      </c>
      <c r="F79" s="5">
        <v>31650</v>
      </c>
      <c r="G79" s="5">
        <v>24</v>
      </c>
      <c r="H79" s="5">
        <v>18</v>
      </c>
      <c r="I79" s="5">
        <v>18</v>
      </c>
      <c r="J79" s="5">
        <v>12</v>
      </c>
      <c r="K79" s="3"/>
    </row>
    <row r="80" customHeight="1" spans="1:11">
      <c r="A80" s="5">
        <v>78</v>
      </c>
      <c r="B80" s="5">
        <v>104428</v>
      </c>
      <c r="C80" s="14" t="s">
        <v>112</v>
      </c>
      <c r="D80" s="5" t="s">
        <v>80</v>
      </c>
      <c r="E80" s="5">
        <v>7500</v>
      </c>
      <c r="F80" s="5">
        <v>11250</v>
      </c>
      <c r="G80" s="5">
        <v>16</v>
      </c>
      <c r="H80" s="5">
        <v>18</v>
      </c>
      <c r="I80" s="5">
        <v>13</v>
      </c>
      <c r="J80" s="5">
        <v>6</v>
      </c>
      <c r="K80" s="3"/>
    </row>
    <row r="81" customHeight="1" spans="1:11">
      <c r="A81" s="5">
        <v>79</v>
      </c>
      <c r="B81" s="5">
        <v>367</v>
      </c>
      <c r="C81" s="14" t="s">
        <v>129</v>
      </c>
      <c r="D81" s="5" t="s">
        <v>80</v>
      </c>
      <c r="E81" s="5">
        <v>5600</v>
      </c>
      <c r="F81" s="5">
        <v>8400</v>
      </c>
      <c r="G81" s="5">
        <v>16</v>
      </c>
      <c r="H81" s="5">
        <v>18</v>
      </c>
      <c r="I81" s="5">
        <v>13</v>
      </c>
      <c r="J81" s="5">
        <v>6</v>
      </c>
      <c r="K81" s="3"/>
    </row>
    <row r="82" customHeight="1" spans="1:11">
      <c r="A82" s="5">
        <v>80</v>
      </c>
      <c r="B82" s="5">
        <v>754</v>
      </c>
      <c r="C82" s="14" t="s">
        <v>152</v>
      </c>
      <c r="D82" s="5" t="s">
        <v>80</v>
      </c>
      <c r="E82" s="5">
        <v>9800</v>
      </c>
      <c r="F82" s="5">
        <v>14700</v>
      </c>
      <c r="G82" s="5">
        <v>16</v>
      </c>
      <c r="H82" s="5">
        <v>18</v>
      </c>
      <c r="I82" s="5">
        <v>13</v>
      </c>
      <c r="J82" s="5">
        <v>6</v>
      </c>
      <c r="K82" s="3"/>
    </row>
    <row r="83" customHeight="1" spans="1:11">
      <c r="A83" s="5">
        <v>81</v>
      </c>
      <c r="B83" s="5">
        <v>52</v>
      </c>
      <c r="C83" s="14" t="s">
        <v>161</v>
      </c>
      <c r="D83" s="5" t="s">
        <v>80</v>
      </c>
      <c r="E83" s="5">
        <v>7100</v>
      </c>
      <c r="F83" s="5">
        <v>10650</v>
      </c>
      <c r="G83" s="5">
        <v>16</v>
      </c>
      <c r="H83" s="5">
        <v>18</v>
      </c>
      <c r="I83" s="5">
        <v>13</v>
      </c>
      <c r="J83" s="5">
        <v>6</v>
      </c>
      <c r="K83" s="3"/>
    </row>
    <row r="84" customHeight="1" spans="1:11">
      <c r="A84" s="5">
        <v>82</v>
      </c>
      <c r="B84" s="5">
        <v>104838</v>
      </c>
      <c r="C84" s="14" t="s">
        <v>163</v>
      </c>
      <c r="D84" s="5" t="s">
        <v>80</v>
      </c>
      <c r="E84" s="5">
        <v>5600</v>
      </c>
      <c r="F84" s="5">
        <v>8400</v>
      </c>
      <c r="G84" s="5">
        <v>16</v>
      </c>
      <c r="H84" s="5">
        <v>18</v>
      </c>
      <c r="I84" s="5">
        <v>13</v>
      </c>
      <c r="J84" s="5">
        <v>6</v>
      </c>
      <c r="K84" s="3"/>
    </row>
    <row r="85" customHeight="1" spans="1:11">
      <c r="A85" s="5">
        <v>83</v>
      </c>
      <c r="B85" s="5">
        <v>122176</v>
      </c>
      <c r="C85" s="14" t="s">
        <v>177</v>
      </c>
      <c r="D85" s="5" t="s">
        <v>80</v>
      </c>
      <c r="E85" s="5">
        <v>3300</v>
      </c>
      <c r="F85" s="5">
        <v>4950</v>
      </c>
      <c r="G85" s="5">
        <v>10</v>
      </c>
      <c r="H85" s="5">
        <v>12</v>
      </c>
      <c r="I85" s="5">
        <v>13</v>
      </c>
      <c r="J85" s="5">
        <v>4</v>
      </c>
      <c r="K85" s="3"/>
    </row>
    <row r="86" customHeight="1" spans="1:11">
      <c r="A86" s="5">
        <v>84</v>
      </c>
      <c r="B86" s="5">
        <v>517</v>
      </c>
      <c r="C86" s="14" t="s">
        <v>18</v>
      </c>
      <c r="D86" s="5" t="s">
        <v>19</v>
      </c>
      <c r="E86" s="5">
        <v>13470</v>
      </c>
      <c r="F86" s="5">
        <v>20205</v>
      </c>
      <c r="G86" s="5">
        <v>17</v>
      </c>
      <c r="H86" s="5">
        <v>20</v>
      </c>
      <c r="I86" s="5">
        <v>20</v>
      </c>
      <c r="J86" s="5">
        <v>10</v>
      </c>
      <c r="K86" s="3"/>
    </row>
    <row r="87" customHeight="1" spans="1:11">
      <c r="A87" s="5">
        <v>85</v>
      </c>
      <c r="B87" s="5">
        <v>114685</v>
      </c>
      <c r="C87" s="14" t="s">
        <v>22</v>
      </c>
      <c r="D87" s="5" t="s">
        <v>19</v>
      </c>
      <c r="E87" s="5">
        <v>20930</v>
      </c>
      <c r="F87" s="5">
        <v>31395</v>
      </c>
      <c r="G87" s="5">
        <v>24</v>
      </c>
      <c r="H87" s="5">
        <v>20</v>
      </c>
      <c r="I87" s="5">
        <v>20</v>
      </c>
      <c r="J87" s="5">
        <v>12</v>
      </c>
      <c r="K87" s="3"/>
    </row>
    <row r="88" customHeight="1" spans="1:11">
      <c r="A88" s="5">
        <v>86</v>
      </c>
      <c r="B88" s="5">
        <v>337</v>
      </c>
      <c r="C88" s="14" t="s">
        <v>24</v>
      </c>
      <c r="D88" s="5" t="s">
        <v>19</v>
      </c>
      <c r="E88" s="5">
        <v>33200</v>
      </c>
      <c r="F88" s="5">
        <v>49800</v>
      </c>
      <c r="G88" s="5">
        <v>28</v>
      </c>
      <c r="H88" s="5">
        <v>20</v>
      </c>
      <c r="I88" s="5">
        <v>20</v>
      </c>
      <c r="J88" s="5">
        <v>14</v>
      </c>
      <c r="K88" s="3"/>
    </row>
    <row r="89" customHeight="1" spans="1:11">
      <c r="A89" s="5">
        <v>87</v>
      </c>
      <c r="B89" s="5">
        <v>546</v>
      </c>
      <c r="C89" s="14" t="s">
        <v>49</v>
      </c>
      <c r="D89" s="5" t="s">
        <v>19</v>
      </c>
      <c r="E89" s="5">
        <v>23780</v>
      </c>
      <c r="F89" s="5">
        <v>35670</v>
      </c>
      <c r="G89" s="5">
        <v>27</v>
      </c>
      <c r="H89" s="5">
        <v>20</v>
      </c>
      <c r="I89" s="5">
        <v>20</v>
      </c>
      <c r="J89" s="5">
        <v>14</v>
      </c>
      <c r="K89" s="3"/>
    </row>
    <row r="90" customHeight="1" spans="1:11">
      <c r="A90" s="5">
        <v>88</v>
      </c>
      <c r="B90" s="5">
        <v>511</v>
      </c>
      <c r="C90" s="14" t="s">
        <v>50</v>
      </c>
      <c r="D90" s="5" t="s">
        <v>19</v>
      </c>
      <c r="E90" s="5">
        <v>18050</v>
      </c>
      <c r="F90" s="5">
        <v>27075</v>
      </c>
      <c r="G90" s="5">
        <v>20</v>
      </c>
      <c r="H90" s="5">
        <v>20</v>
      </c>
      <c r="I90" s="5">
        <v>20</v>
      </c>
      <c r="J90" s="5">
        <v>10</v>
      </c>
      <c r="K90" s="3"/>
    </row>
    <row r="91" customHeight="1" spans="1:11">
      <c r="A91" s="5">
        <v>89</v>
      </c>
      <c r="B91" s="5">
        <v>373</v>
      </c>
      <c r="C91" s="14" t="s">
        <v>52</v>
      </c>
      <c r="D91" s="5" t="s">
        <v>19</v>
      </c>
      <c r="E91" s="5">
        <v>19800</v>
      </c>
      <c r="F91" s="5">
        <v>29700</v>
      </c>
      <c r="G91" s="5">
        <v>23</v>
      </c>
      <c r="H91" s="5">
        <v>20</v>
      </c>
      <c r="I91" s="5">
        <v>20</v>
      </c>
      <c r="J91" s="5">
        <v>12</v>
      </c>
      <c r="K91" s="3"/>
    </row>
    <row r="92" customHeight="1" spans="1:11">
      <c r="A92" s="5">
        <v>90</v>
      </c>
      <c r="B92" s="5">
        <v>747</v>
      </c>
      <c r="C92" s="14" t="s">
        <v>55</v>
      </c>
      <c r="D92" s="5" t="s">
        <v>19</v>
      </c>
      <c r="E92" s="5">
        <v>30090</v>
      </c>
      <c r="F92" s="5">
        <v>45135</v>
      </c>
      <c r="G92" s="5">
        <v>23</v>
      </c>
      <c r="H92" s="5">
        <v>20</v>
      </c>
      <c r="I92" s="5">
        <v>20</v>
      </c>
      <c r="J92" s="5">
        <v>12</v>
      </c>
      <c r="K92" s="3"/>
    </row>
    <row r="93" customHeight="1" spans="1:11">
      <c r="A93" s="5">
        <v>91</v>
      </c>
      <c r="B93" s="5">
        <v>724</v>
      </c>
      <c r="C93" s="14" t="s">
        <v>59</v>
      </c>
      <c r="D93" s="5" t="s">
        <v>19</v>
      </c>
      <c r="E93" s="5">
        <v>11850</v>
      </c>
      <c r="F93" s="5">
        <v>17775</v>
      </c>
      <c r="G93" s="5">
        <v>17</v>
      </c>
      <c r="H93" s="5">
        <v>20</v>
      </c>
      <c r="I93" s="5">
        <v>20</v>
      </c>
      <c r="J93" s="5">
        <v>10</v>
      </c>
      <c r="K93" s="3"/>
    </row>
    <row r="94" customHeight="1" spans="1:11">
      <c r="A94" s="5">
        <v>92</v>
      </c>
      <c r="B94" s="5">
        <v>114844</v>
      </c>
      <c r="C94" s="14" t="s">
        <v>60</v>
      </c>
      <c r="D94" s="5" t="s">
        <v>19</v>
      </c>
      <c r="E94" s="5">
        <v>13670</v>
      </c>
      <c r="F94" s="5">
        <v>20505</v>
      </c>
      <c r="G94" s="5">
        <v>17</v>
      </c>
      <c r="H94" s="5">
        <v>20</v>
      </c>
      <c r="I94" s="5">
        <v>20</v>
      </c>
      <c r="J94" s="5">
        <v>10</v>
      </c>
      <c r="K94" s="3"/>
    </row>
    <row r="95" customHeight="1" spans="1:11">
      <c r="A95" s="5">
        <v>93</v>
      </c>
      <c r="B95" s="5">
        <v>744</v>
      </c>
      <c r="C95" s="14" t="s">
        <v>64</v>
      </c>
      <c r="D95" s="5" t="s">
        <v>19</v>
      </c>
      <c r="E95" s="5">
        <v>12840</v>
      </c>
      <c r="F95" s="5">
        <v>19260</v>
      </c>
      <c r="G95" s="5">
        <v>17</v>
      </c>
      <c r="H95" s="5">
        <v>18</v>
      </c>
      <c r="I95" s="5">
        <v>18</v>
      </c>
      <c r="J95" s="5">
        <v>10</v>
      </c>
      <c r="K95" s="3"/>
    </row>
    <row r="96" customHeight="1" spans="1:11">
      <c r="A96" s="5">
        <v>94</v>
      </c>
      <c r="B96" s="5">
        <v>598</v>
      </c>
      <c r="C96" s="14" t="s">
        <v>73</v>
      </c>
      <c r="D96" s="5" t="s">
        <v>19</v>
      </c>
      <c r="E96" s="5">
        <v>18230</v>
      </c>
      <c r="F96" s="5">
        <v>27345</v>
      </c>
      <c r="G96" s="5">
        <v>20</v>
      </c>
      <c r="H96" s="5">
        <v>18</v>
      </c>
      <c r="I96" s="5">
        <v>18</v>
      </c>
      <c r="J96" s="5">
        <v>10</v>
      </c>
      <c r="K96" s="3"/>
    </row>
    <row r="97" customHeight="1" spans="1:11">
      <c r="A97" s="5">
        <v>95</v>
      </c>
      <c r="B97" s="5">
        <v>117184</v>
      </c>
      <c r="C97" s="14" t="s">
        <v>91</v>
      </c>
      <c r="D97" s="5" t="s">
        <v>19</v>
      </c>
      <c r="E97" s="5">
        <v>13840</v>
      </c>
      <c r="F97" s="5">
        <v>20760</v>
      </c>
      <c r="G97" s="5">
        <v>17</v>
      </c>
      <c r="H97" s="5">
        <v>18</v>
      </c>
      <c r="I97" s="5">
        <v>18</v>
      </c>
      <c r="J97" s="5">
        <v>10</v>
      </c>
      <c r="K97" s="3"/>
    </row>
    <row r="98" customHeight="1" spans="1:11">
      <c r="A98" s="5">
        <v>96</v>
      </c>
      <c r="B98" s="5">
        <v>515</v>
      </c>
      <c r="C98" s="14" t="s">
        <v>95</v>
      </c>
      <c r="D98" s="5" t="s">
        <v>19</v>
      </c>
      <c r="E98" s="5">
        <v>21150</v>
      </c>
      <c r="F98" s="5">
        <v>31725</v>
      </c>
      <c r="G98" s="5">
        <v>24</v>
      </c>
      <c r="H98" s="5">
        <v>18</v>
      </c>
      <c r="I98" s="5">
        <v>18</v>
      </c>
      <c r="J98" s="5">
        <v>12</v>
      </c>
      <c r="K98" s="3"/>
    </row>
    <row r="99" customHeight="1" spans="1:11">
      <c r="A99" s="5">
        <v>97</v>
      </c>
      <c r="B99" s="5">
        <v>572</v>
      </c>
      <c r="C99" s="14" t="s">
        <v>101</v>
      </c>
      <c r="D99" s="5" t="s">
        <v>19</v>
      </c>
      <c r="E99" s="5">
        <v>20560</v>
      </c>
      <c r="F99" s="5">
        <v>30840</v>
      </c>
      <c r="G99" s="5">
        <v>24</v>
      </c>
      <c r="H99" s="5">
        <v>18</v>
      </c>
      <c r="I99" s="5">
        <v>18</v>
      </c>
      <c r="J99" s="5">
        <v>12</v>
      </c>
      <c r="K99" s="3"/>
    </row>
    <row r="100" customHeight="1" spans="1:11">
      <c r="A100" s="5">
        <v>98</v>
      </c>
      <c r="B100" s="5">
        <v>391</v>
      </c>
      <c r="C100" s="14" t="s">
        <v>110</v>
      </c>
      <c r="D100" s="5" t="s">
        <v>19</v>
      </c>
      <c r="E100" s="5">
        <v>9370</v>
      </c>
      <c r="F100" s="5">
        <v>14055</v>
      </c>
      <c r="G100" s="5">
        <v>16</v>
      </c>
      <c r="H100" s="5">
        <v>18</v>
      </c>
      <c r="I100" s="5">
        <v>13</v>
      </c>
      <c r="J100" s="5">
        <v>6</v>
      </c>
      <c r="K100" s="3"/>
    </row>
    <row r="101" customHeight="1" spans="1:11">
      <c r="A101" s="5">
        <v>99</v>
      </c>
      <c r="B101" s="5">
        <v>355</v>
      </c>
      <c r="C101" s="14" t="s">
        <v>114</v>
      </c>
      <c r="D101" s="5" t="s">
        <v>19</v>
      </c>
      <c r="E101" s="5">
        <v>13960</v>
      </c>
      <c r="F101" s="5">
        <v>20940</v>
      </c>
      <c r="G101" s="5">
        <v>16</v>
      </c>
      <c r="H101" s="5">
        <v>18</v>
      </c>
      <c r="I101" s="5">
        <v>13</v>
      </c>
      <c r="J101" s="5">
        <v>6</v>
      </c>
      <c r="K101" s="3"/>
    </row>
    <row r="102" customHeight="1" spans="1:11">
      <c r="A102" s="5">
        <v>100</v>
      </c>
      <c r="B102" s="5">
        <v>723</v>
      </c>
      <c r="C102" s="14" t="s">
        <v>126</v>
      </c>
      <c r="D102" s="5" t="s">
        <v>19</v>
      </c>
      <c r="E102" s="5">
        <v>11460</v>
      </c>
      <c r="F102" s="5">
        <v>17190</v>
      </c>
      <c r="G102" s="5">
        <v>12</v>
      </c>
      <c r="H102" s="5">
        <v>18</v>
      </c>
      <c r="I102" s="5">
        <v>13</v>
      </c>
      <c r="J102" s="5">
        <v>6</v>
      </c>
      <c r="K102" s="3"/>
    </row>
    <row r="103" customHeight="1" spans="1:11">
      <c r="A103" s="5">
        <v>101</v>
      </c>
      <c r="B103" s="5">
        <v>102479</v>
      </c>
      <c r="C103" s="14" t="s">
        <v>128</v>
      </c>
      <c r="D103" s="5" t="s">
        <v>19</v>
      </c>
      <c r="E103" s="5">
        <v>9610</v>
      </c>
      <c r="F103" s="5">
        <v>14415</v>
      </c>
      <c r="G103" s="5">
        <v>16</v>
      </c>
      <c r="H103" s="5">
        <v>18</v>
      </c>
      <c r="I103" s="5">
        <v>13</v>
      </c>
      <c r="J103" s="5">
        <v>6</v>
      </c>
      <c r="K103" s="3"/>
    </row>
    <row r="104" customHeight="1" spans="1:11">
      <c r="A104" s="5">
        <v>102</v>
      </c>
      <c r="B104" s="5">
        <v>116482</v>
      </c>
      <c r="C104" s="14" t="s">
        <v>130</v>
      </c>
      <c r="D104" s="5" t="s">
        <v>19</v>
      </c>
      <c r="E104" s="5">
        <v>5520</v>
      </c>
      <c r="F104" s="5">
        <v>8280</v>
      </c>
      <c r="G104" s="5">
        <v>16</v>
      </c>
      <c r="H104" s="5">
        <v>18</v>
      </c>
      <c r="I104" s="5">
        <v>13</v>
      </c>
      <c r="J104" s="5">
        <v>6</v>
      </c>
      <c r="K104" s="3"/>
    </row>
    <row r="105" customHeight="1" spans="1:11">
      <c r="A105" s="5">
        <v>103</v>
      </c>
      <c r="B105" s="5">
        <v>113008</v>
      </c>
      <c r="C105" s="14" t="s">
        <v>149</v>
      </c>
      <c r="D105" s="5" t="s">
        <v>19</v>
      </c>
      <c r="E105" s="5">
        <v>4490</v>
      </c>
      <c r="F105" s="5">
        <v>6735</v>
      </c>
      <c r="G105" s="5">
        <v>16</v>
      </c>
      <c r="H105" s="5">
        <v>18</v>
      </c>
      <c r="I105" s="5">
        <v>13</v>
      </c>
      <c r="J105" s="5">
        <v>6</v>
      </c>
      <c r="K105" s="3"/>
    </row>
    <row r="106" customHeight="1" spans="1:11">
      <c r="A106" s="5">
        <v>104</v>
      </c>
      <c r="B106" s="5">
        <v>113299</v>
      </c>
      <c r="C106" s="14" t="s">
        <v>150</v>
      </c>
      <c r="D106" s="5" t="s">
        <v>19</v>
      </c>
      <c r="E106" s="5">
        <v>5980</v>
      </c>
      <c r="F106" s="5">
        <v>8970</v>
      </c>
      <c r="G106" s="5">
        <v>16</v>
      </c>
      <c r="H106" s="5">
        <v>18</v>
      </c>
      <c r="I106" s="5">
        <v>13</v>
      </c>
      <c r="J106" s="5">
        <v>6</v>
      </c>
      <c r="K106" s="3"/>
    </row>
    <row r="107" customHeight="1" spans="1:11">
      <c r="A107" s="5">
        <v>105</v>
      </c>
      <c r="B107" s="5">
        <v>118758</v>
      </c>
      <c r="C107" s="14" t="s">
        <v>170</v>
      </c>
      <c r="D107" s="5" t="s">
        <v>19</v>
      </c>
      <c r="E107" s="5">
        <v>8150</v>
      </c>
      <c r="F107" s="5">
        <v>12225</v>
      </c>
      <c r="G107" s="5">
        <v>10</v>
      </c>
      <c r="H107" s="5">
        <v>12</v>
      </c>
      <c r="I107" s="5">
        <v>13</v>
      </c>
      <c r="J107" s="5">
        <v>4</v>
      </c>
      <c r="K107" s="3"/>
    </row>
    <row r="108" customHeight="1" spans="1:11">
      <c r="A108" s="5">
        <v>106</v>
      </c>
      <c r="B108" s="5">
        <v>341</v>
      </c>
      <c r="C108" s="14" t="s">
        <v>31</v>
      </c>
      <c r="D108" s="5" t="s">
        <v>32</v>
      </c>
      <c r="E108" s="5">
        <v>29890</v>
      </c>
      <c r="F108" s="5">
        <v>44835</v>
      </c>
      <c r="G108" s="5">
        <v>34</v>
      </c>
      <c r="H108" s="5">
        <v>20</v>
      </c>
      <c r="I108" s="5">
        <v>26</v>
      </c>
      <c r="J108" s="5">
        <v>16</v>
      </c>
      <c r="K108" s="3"/>
    </row>
    <row r="109" customHeight="1" spans="1:11">
      <c r="A109" s="5">
        <v>107</v>
      </c>
      <c r="B109" s="5">
        <v>111400</v>
      </c>
      <c r="C109" s="14" t="s">
        <v>66</v>
      </c>
      <c r="D109" s="5" t="s">
        <v>32</v>
      </c>
      <c r="E109" s="5">
        <v>28000</v>
      </c>
      <c r="F109" s="5">
        <v>42000</v>
      </c>
      <c r="G109" s="5">
        <v>24</v>
      </c>
      <c r="H109" s="5">
        <v>18</v>
      </c>
      <c r="I109" s="5">
        <v>18</v>
      </c>
      <c r="J109" s="5">
        <v>12</v>
      </c>
      <c r="K109" s="3"/>
    </row>
    <row r="110" customHeight="1" spans="1:11">
      <c r="A110" s="5">
        <v>108</v>
      </c>
      <c r="B110" s="5">
        <v>746</v>
      </c>
      <c r="C110" s="14" t="s">
        <v>72</v>
      </c>
      <c r="D110" s="5" t="s">
        <v>32</v>
      </c>
      <c r="E110" s="5">
        <v>11830</v>
      </c>
      <c r="F110" s="5">
        <v>17745</v>
      </c>
      <c r="G110" s="5">
        <v>17</v>
      </c>
      <c r="H110" s="5">
        <v>18</v>
      </c>
      <c r="I110" s="5">
        <v>18</v>
      </c>
      <c r="J110" s="5">
        <v>10</v>
      </c>
      <c r="K110" s="3"/>
    </row>
    <row r="111" customHeight="1" spans="1:11">
      <c r="A111" s="5">
        <v>109</v>
      </c>
      <c r="B111" s="5">
        <v>721</v>
      </c>
      <c r="C111" s="14" t="s">
        <v>86</v>
      </c>
      <c r="D111" s="5" t="s">
        <v>32</v>
      </c>
      <c r="E111" s="5">
        <v>21910</v>
      </c>
      <c r="F111" s="5">
        <v>32865</v>
      </c>
      <c r="G111" s="5">
        <v>25</v>
      </c>
      <c r="H111" s="5">
        <v>18</v>
      </c>
      <c r="I111" s="5">
        <v>18</v>
      </c>
      <c r="J111" s="5">
        <v>12</v>
      </c>
      <c r="K111" s="3"/>
    </row>
    <row r="112" customHeight="1" spans="1:11">
      <c r="A112" s="5">
        <v>110</v>
      </c>
      <c r="B112" s="5">
        <v>716</v>
      </c>
      <c r="C112" s="14" t="s">
        <v>99</v>
      </c>
      <c r="D112" s="5" t="s">
        <v>32</v>
      </c>
      <c r="E112" s="5">
        <v>23490</v>
      </c>
      <c r="F112" s="5">
        <v>35235</v>
      </c>
      <c r="G112" s="5">
        <v>26</v>
      </c>
      <c r="H112" s="5">
        <v>18</v>
      </c>
      <c r="I112" s="5">
        <v>18</v>
      </c>
      <c r="J112" s="5">
        <v>12</v>
      </c>
      <c r="K112" s="3"/>
    </row>
    <row r="113" customHeight="1" spans="1:11">
      <c r="A113" s="5">
        <v>111</v>
      </c>
      <c r="B113" s="5">
        <v>717</v>
      </c>
      <c r="C113" s="14" t="s">
        <v>105</v>
      </c>
      <c r="D113" s="5" t="s">
        <v>32</v>
      </c>
      <c r="E113" s="5">
        <v>21170</v>
      </c>
      <c r="F113" s="5">
        <v>31755</v>
      </c>
      <c r="G113" s="5">
        <v>24</v>
      </c>
      <c r="H113" s="5">
        <v>18</v>
      </c>
      <c r="I113" s="5">
        <v>18</v>
      </c>
      <c r="J113" s="5">
        <v>12</v>
      </c>
      <c r="K113" s="3"/>
    </row>
    <row r="114" customHeight="1" spans="1:11">
      <c r="A114" s="5">
        <v>112</v>
      </c>
      <c r="B114" s="5">
        <v>107728</v>
      </c>
      <c r="C114" s="14" t="s">
        <v>106</v>
      </c>
      <c r="D114" s="5" t="s">
        <v>32</v>
      </c>
      <c r="E114" s="5">
        <v>9700</v>
      </c>
      <c r="F114" s="5">
        <v>14550</v>
      </c>
      <c r="G114" s="5">
        <v>18</v>
      </c>
      <c r="H114" s="5">
        <v>18</v>
      </c>
      <c r="I114" s="5">
        <v>18</v>
      </c>
      <c r="J114" s="5">
        <v>10</v>
      </c>
      <c r="K114" s="3"/>
    </row>
    <row r="115" customHeight="1" spans="1:11">
      <c r="A115" s="5">
        <v>113</v>
      </c>
      <c r="B115" s="5">
        <v>539</v>
      </c>
      <c r="C115" s="14" t="s">
        <v>118</v>
      </c>
      <c r="D115" s="5" t="s">
        <v>32</v>
      </c>
      <c r="E115" s="5">
        <v>12920</v>
      </c>
      <c r="F115" s="5">
        <v>19380</v>
      </c>
      <c r="G115" s="5">
        <v>15</v>
      </c>
      <c r="H115" s="5">
        <v>18</v>
      </c>
      <c r="I115" s="5">
        <v>13</v>
      </c>
      <c r="J115" s="5">
        <v>6</v>
      </c>
      <c r="K115" s="3"/>
    </row>
    <row r="116" customHeight="1" spans="1:11">
      <c r="A116" s="5">
        <v>114</v>
      </c>
      <c r="B116" s="5">
        <v>594</v>
      </c>
      <c r="C116" s="14" t="s">
        <v>121</v>
      </c>
      <c r="D116" s="5" t="s">
        <v>32</v>
      </c>
      <c r="E116" s="5">
        <v>15980</v>
      </c>
      <c r="F116" s="5">
        <v>23970</v>
      </c>
      <c r="G116" s="5">
        <v>18</v>
      </c>
      <c r="H116" s="5">
        <v>18</v>
      </c>
      <c r="I116" s="5">
        <v>13</v>
      </c>
      <c r="J116" s="5">
        <v>6</v>
      </c>
      <c r="K116" s="3"/>
    </row>
    <row r="117" customHeight="1" spans="1:11">
      <c r="A117" s="5">
        <v>115</v>
      </c>
      <c r="B117" s="5">
        <v>748</v>
      </c>
      <c r="C117" s="14" t="s">
        <v>123</v>
      </c>
      <c r="D117" s="5" t="s">
        <v>32</v>
      </c>
      <c r="E117" s="5">
        <v>16160</v>
      </c>
      <c r="F117" s="5">
        <v>24240</v>
      </c>
      <c r="G117" s="5">
        <v>18</v>
      </c>
      <c r="H117" s="5">
        <v>18</v>
      </c>
      <c r="I117" s="5">
        <v>13</v>
      </c>
      <c r="J117" s="5">
        <v>6</v>
      </c>
      <c r="K117" s="3"/>
    </row>
    <row r="118" customHeight="1" spans="1:11">
      <c r="A118" s="5">
        <v>116</v>
      </c>
      <c r="B118" s="5">
        <v>102564</v>
      </c>
      <c r="C118" s="14" t="s">
        <v>131</v>
      </c>
      <c r="D118" s="5" t="s">
        <v>32</v>
      </c>
      <c r="E118" s="5">
        <v>17900</v>
      </c>
      <c r="F118" s="5">
        <v>26850</v>
      </c>
      <c r="G118" s="5">
        <v>20</v>
      </c>
      <c r="H118" s="5">
        <v>18</v>
      </c>
      <c r="I118" s="5">
        <v>18</v>
      </c>
      <c r="J118" s="5">
        <v>6</v>
      </c>
      <c r="K118" s="3"/>
    </row>
    <row r="119" customHeight="1" spans="1:11">
      <c r="A119" s="5">
        <v>117</v>
      </c>
      <c r="B119" s="5">
        <v>549</v>
      </c>
      <c r="C119" s="14" t="s">
        <v>139</v>
      </c>
      <c r="D119" s="5" t="s">
        <v>32</v>
      </c>
      <c r="E119" s="5">
        <v>18680</v>
      </c>
      <c r="F119" s="5">
        <v>28020</v>
      </c>
      <c r="G119" s="5">
        <v>21</v>
      </c>
      <c r="H119" s="5">
        <v>18</v>
      </c>
      <c r="I119" s="5">
        <v>18</v>
      </c>
      <c r="J119" s="5">
        <v>6</v>
      </c>
      <c r="K119" s="3"/>
    </row>
    <row r="120" customHeight="1" spans="1:11">
      <c r="A120" s="5">
        <v>118</v>
      </c>
      <c r="B120" s="5">
        <v>720</v>
      </c>
      <c r="C120" s="14" t="s">
        <v>143</v>
      </c>
      <c r="D120" s="5" t="s">
        <v>32</v>
      </c>
      <c r="E120" s="5">
        <v>8010</v>
      </c>
      <c r="F120" s="5">
        <v>12015</v>
      </c>
      <c r="G120" s="5">
        <v>16</v>
      </c>
      <c r="H120" s="5">
        <v>18</v>
      </c>
      <c r="I120" s="5">
        <v>13</v>
      </c>
      <c r="J120" s="5">
        <v>6</v>
      </c>
      <c r="K120" s="3"/>
    </row>
    <row r="121" customHeight="1" spans="1:11">
      <c r="A121" s="5">
        <v>119</v>
      </c>
      <c r="B121" s="5">
        <v>732</v>
      </c>
      <c r="C121" s="14" t="s">
        <v>148</v>
      </c>
      <c r="D121" s="5" t="s">
        <v>32</v>
      </c>
      <c r="E121" s="5">
        <v>19340</v>
      </c>
      <c r="F121" s="5">
        <v>29010</v>
      </c>
      <c r="G121" s="5">
        <v>21</v>
      </c>
      <c r="H121" s="5">
        <v>18</v>
      </c>
      <c r="I121" s="5">
        <v>18</v>
      </c>
      <c r="J121" s="5">
        <v>6</v>
      </c>
      <c r="K121" s="3"/>
    </row>
    <row r="122" customHeight="1" spans="1:11">
      <c r="A122" s="5">
        <v>120</v>
      </c>
      <c r="B122" s="5">
        <v>117637</v>
      </c>
      <c r="C122" s="14" t="s">
        <v>164</v>
      </c>
      <c r="D122" s="5" t="s">
        <v>32</v>
      </c>
      <c r="E122" s="5">
        <v>7980</v>
      </c>
      <c r="F122" s="5">
        <v>11970</v>
      </c>
      <c r="G122" s="5">
        <v>10</v>
      </c>
      <c r="H122" s="5">
        <v>12</v>
      </c>
      <c r="I122" s="5">
        <v>13</v>
      </c>
      <c r="J122" s="5">
        <v>4</v>
      </c>
      <c r="K122" s="3"/>
    </row>
    <row r="123" customHeight="1" spans="1:11">
      <c r="A123" s="5">
        <v>121</v>
      </c>
      <c r="B123" s="5">
        <v>123007</v>
      </c>
      <c r="C123" s="14" t="s">
        <v>167</v>
      </c>
      <c r="D123" s="5" t="s">
        <v>32</v>
      </c>
      <c r="E123" s="5">
        <v>6390</v>
      </c>
      <c r="F123" s="5">
        <v>9585</v>
      </c>
      <c r="G123" s="5">
        <v>10</v>
      </c>
      <c r="H123" s="5">
        <v>12</v>
      </c>
      <c r="I123" s="5">
        <v>13</v>
      </c>
      <c r="J123" s="5">
        <v>4</v>
      </c>
      <c r="K123" s="3"/>
    </row>
    <row r="124" customHeight="1" spans="1:11">
      <c r="A124" s="5">
        <v>122</v>
      </c>
      <c r="B124" s="5">
        <v>117923</v>
      </c>
      <c r="C124" s="14" t="s">
        <v>168</v>
      </c>
      <c r="D124" s="5" t="s">
        <v>32</v>
      </c>
      <c r="E124" s="5">
        <v>8660</v>
      </c>
      <c r="F124" s="5">
        <v>12990</v>
      </c>
      <c r="G124" s="5">
        <v>10</v>
      </c>
      <c r="H124" s="5">
        <v>12</v>
      </c>
      <c r="I124" s="5">
        <v>13</v>
      </c>
      <c r="J124" s="5">
        <v>4</v>
      </c>
      <c r="K124" s="3"/>
    </row>
    <row r="125" customHeight="1" spans="1:11">
      <c r="A125" s="5">
        <v>123</v>
      </c>
      <c r="B125" s="5">
        <v>104533</v>
      </c>
      <c r="C125" s="14" t="s">
        <v>173</v>
      </c>
      <c r="D125" s="5" t="s">
        <v>32</v>
      </c>
      <c r="E125" s="5">
        <v>6740</v>
      </c>
      <c r="F125" s="5">
        <v>10110</v>
      </c>
      <c r="G125" s="5">
        <v>10</v>
      </c>
      <c r="H125" s="5">
        <v>12</v>
      </c>
      <c r="I125" s="5">
        <v>13</v>
      </c>
      <c r="J125" s="5">
        <v>4</v>
      </c>
      <c r="K125" s="3"/>
    </row>
    <row r="126" customHeight="1" spans="1:11">
      <c r="A126" s="5">
        <v>124</v>
      </c>
      <c r="B126" s="5">
        <v>591</v>
      </c>
      <c r="C126" s="14" t="s">
        <v>176</v>
      </c>
      <c r="D126" s="5" t="s">
        <v>32</v>
      </c>
      <c r="E126" s="5">
        <v>6670</v>
      </c>
      <c r="F126" s="5">
        <v>10005</v>
      </c>
      <c r="G126" s="5">
        <v>10</v>
      </c>
      <c r="H126" s="5">
        <v>12</v>
      </c>
      <c r="I126" s="5">
        <v>13</v>
      </c>
      <c r="J126" s="5">
        <v>4</v>
      </c>
      <c r="K126" s="3"/>
    </row>
    <row r="127" customHeight="1" spans="1:11">
      <c r="A127" s="5">
        <v>125</v>
      </c>
      <c r="B127" s="5">
        <v>122686</v>
      </c>
      <c r="C127" s="14" t="s">
        <v>178</v>
      </c>
      <c r="D127" s="5" t="s">
        <v>32</v>
      </c>
      <c r="E127" s="5">
        <v>4290</v>
      </c>
      <c r="F127" s="5">
        <v>6435</v>
      </c>
      <c r="G127" s="5">
        <v>10</v>
      </c>
      <c r="H127" s="5">
        <v>12</v>
      </c>
      <c r="I127" s="5">
        <v>13</v>
      </c>
      <c r="J127" s="5">
        <v>4</v>
      </c>
      <c r="K127" s="3"/>
    </row>
    <row r="128" customHeight="1" spans="1:11">
      <c r="A128" s="5">
        <v>126</v>
      </c>
      <c r="B128" s="5">
        <v>122718</v>
      </c>
      <c r="C128" s="14" t="s">
        <v>179</v>
      </c>
      <c r="D128" s="5" t="s">
        <v>32</v>
      </c>
      <c r="E128" s="5">
        <v>4290</v>
      </c>
      <c r="F128" s="5">
        <v>6435</v>
      </c>
      <c r="G128" s="5">
        <v>10</v>
      </c>
      <c r="H128" s="5">
        <v>12</v>
      </c>
      <c r="I128" s="5">
        <v>13</v>
      </c>
      <c r="J128" s="5">
        <v>4</v>
      </c>
      <c r="K128" s="3"/>
    </row>
    <row r="129" customHeight="1" spans="1:11">
      <c r="A129" s="5">
        <v>127</v>
      </c>
      <c r="B129" s="5">
        <v>730</v>
      </c>
      <c r="C129" s="14" t="s">
        <v>43</v>
      </c>
      <c r="D129" s="5" t="s">
        <v>44</v>
      </c>
      <c r="E129" s="5">
        <v>14450</v>
      </c>
      <c r="F129" s="5">
        <v>21675</v>
      </c>
      <c r="G129" s="5">
        <v>17</v>
      </c>
      <c r="H129" s="5">
        <v>20</v>
      </c>
      <c r="I129" s="5">
        <v>20</v>
      </c>
      <c r="J129" s="5">
        <v>10</v>
      </c>
      <c r="K129" s="3"/>
    </row>
    <row r="130" customHeight="1" spans="1:11">
      <c r="A130" s="5">
        <v>128</v>
      </c>
      <c r="B130" s="5">
        <v>585</v>
      </c>
      <c r="C130" s="14" t="s">
        <v>51</v>
      </c>
      <c r="D130" s="5" t="s">
        <v>44</v>
      </c>
      <c r="E130" s="5">
        <v>19900</v>
      </c>
      <c r="F130" s="5">
        <v>29850</v>
      </c>
      <c r="G130" s="5">
        <v>23</v>
      </c>
      <c r="H130" s="5">
        <v>20</v>
      </c>
      <c r="I130" s="5">
        <v>20</v>
      </c>
      <c r="J130" s="5">
        <v>12</v>
      </c>
      <c r="K130" s="3"/>
    </row>
    <row r="131" customHeight="1" spans="1:11">
      <c r="A131" s="5">
        <v>129</v>
      </c>
      <c r="B131" s="5">
        <v>107658</v>
      </c>
      <c r="C131" s="14" t="s">
        <v>54</v>
      </c>
      <c r="D131" s="5" t="s">
        <v>44</v>
      </c>
      <c r="E131" s="5">
        <v>13550</v>
      </c>
      <c r="F131" s="5">
        <v>20325</v>
      </c>
      <c r="G131" s="5">
        <v>17</v>
      </c>
      <c r="H131" s="5">
        <v>20</v>
      </c>
      <c r="I131" s="5">
        <v>20</v>
      </c>
      <c r="J131" s="5">
        <v>10</v>
      </c>
      <c r="K131" s="3"/>
    </row>
    <row r="132" customHeight="1" spans="1:11">
      <c r="A132" s="5">
        <v>130</v>
      </c>
      <c r="B132" s="5">
        <v>581</v>
      </c>
      <c r="C132" s="14" t="s">
        <v>61</v>
      </c>
      <c r="D132" s="5" t="s">
        <v>44</v>
      </c>
      <c r="E132" s="5">
        <v>18950</v>
      </c>
      <c r="F132" s="5">
        <v>28425</v>
      </c>
      <c r="G132" s="5">
        <v>21</v>
      </c>
      <c r="H132" s="5">
        <v>18</v>
      </c>
      <c r="I132" s="5">
        <v>18</v>
      </c>
      <c r="J132" s="5">
        <v>12</v>
      </c>
      <c r="K132" s="3"/>
    </row>
    <row r="133" customHeight="1" spans="1:11">
      <c r="A133" s="5">
        <v>131</v>
      </c>
      <c r="B133" s="5">
        <v>578</v>
      </c>
      <c r="C133" s="14" t="s">
        <v>67</v>
      </c>
      <c r="D133" s="5" t="s">
        <v>44</v>
      </c>
      <c r="E133" s="5">
        <v>16050</v>
      </c>
      <c r="F133" s="5">
        <v>24075</v>
      </c>
      <c r="G133" s="5">
        <v>18</v>
      </c>
      <c r="H133" s="5">
        <v>18</v>
      </c>
      <c r="I133" s="5">
        <v>18</v>
      </c>
      <c r="J133" s="5">
        <v>10</v>
      </c>
      <c r="K133" s="3"/>
    </row>
    <row r="134" customHeight="1" spans="1:11">
      <c r="A134" s="5">
        <v>132</v>
      </c>
      <c r="B134" s="5">
        <v>709</v>
      </c>
      <c r="C134" s="14" t="s">
        <v>68</v>
      </c>
      <c r="D134" s="5" t="s">
        <v>44</v>
      </c>
      <c r="E134" s="5">
        <v>13150</v>
      </c>
      <c r="F134" s="5">
        <v>19725</v>
      </c>
      <c r="G134" s="5">
        <v>17</v>
      </c>
      <c r="H134" s="5">
        <v>18</v>
      </c>
      <c r="I134" s="5">
        <v>18</v>
      </c>
      <c r="J134" s="5">
        <v>10</v>
      </c>
      <c r="K134" s="3"/>
    </row>
    <row r="135" customHeight="1" spans="1:11">
      <c r="A135" s="5">
        <v>133</v>
      </c>
      <c r="B135" s="5">
        <v>311</v>
      </c>
      <c r="C135" s="14" t="s">
        <v>69</v>
      </c>
      <c r="D135" s="5" t="s">
        <v>44</v>
      </c>
      <c r="E135" s="5">
        <v>16950</v>
      </c>
      <c r="F135" s="5">
        <v>25425</v>
      </c>
      <c r="G135" s="5">
        <v>19</v>
      </c>
      <c r="H135" s="5">
        <v>18</v>
      </c>
      <c r="I135" s="5">
        <v>18</v>
      </c>
      <c r="J135" s="5">
        <v>10</v>
      </c>
      <c r="K135" s="3"/>
    </row>
    <row r="136" customHeight="1" spans="1:11">
      <c r="A136" s="5">
        <v>134</v>
      </c>
      <c r="B136" s="5">
        <v>114622</v>
      </c>
      <c r="C136" s="14" t="s">
        <v>83</v>
      </c>
      <c r="D136" s="5" t="s">
        <v>44</v>
      </c>
      <c r="E136" s="5">
        <v>15850</v>
      </c>
      <c r="F136" s="5">
        <v>23775</v>
      </c>
      <c r="G136" s="5">
        <v>18</v>
      </c>
      <c r="H136" s="5">
        <v>18</v>
      </c>
      <c r="I136" s="5">
        <v>18</v>
      </c>
      <c r="J136" s="5">
        <v>10</v>
      </c>
      <c r="K136" s="3"/>
    </row>
    <row r="137" customHeight="1" spans="1:11">
      <c r="A137" s="5">
        <v>135</v>
      </c>
      <c r="B137" s="5">
        <v>103199</v>
      </c>
      <c r="C137" s="14" t="s">
        <v>88</v>
      </c>
      <c r="D137" s="5" t="s">
        <v>44</v>
      </c>
      <c r="E137" s="5">
        <v>15250</v>
      </c>
      <c r="F137" s="5">
        <v>22875</v>
      </c>
      <c r="G137" s="5">
        <v>17</v>
      </c>
      <c r="H137" s="5">
        <v>18</v>
      </c>
      <c r="I137" s="5">
        <v>18</v>
      </c>
      <c r="J137" s="5">
        <v>10</v>
      </c>
      <c r="K137" s="3"/>
    </row>
    <row r="138" customHeight="1" spans="1:11">
      <c r="A138" s="5">
        <v>136</v>
      </c>
      <c r="B138" s="5">
        <v>120844</v>
      </c>
      <c r="C138" s="14" t="s">
        <v>98</v>
      </c>
      <c r="D138" s="5" t="s">
        <v>44</v>
      </c>
      <c r="E138" s="5">
        <v>12250</v>
      </c>
      <c r="F138" s="5">
        <v>18375</v>
      </c>
      <c r="G138" s="5">
        <v>17</v>
      </c>
      <c r="H138" s="5">
        <v>18</v>
      </c>
      <c r="I138" s="5">
        <v>18</v>
      </c>
      <c r="J138" s="5">
        <v>10</v>
      </c>
      <c r="K138" s="3"/>
    </row>
    <row r="139" customHeight="1" spans="1:11">
      <c r="A139" s="5">
        <v>137</v>
      </c>
      <c r="B139" s="5">
        <v>308</v>
      </c>
      <c r="C139" s="14" t="s">
        <v>145</v>
      </c>
      <c r="D139" s="5" t="s">
        <v>44</v>
      </c>
      <c r="E139" s="5">
        <v>7750</v>
      </c>
      <c r="F139" s="5">
        <v>11625</v>
      </c>
      <c r="G139" s="5">
        <v>16</v>
      </c>
      <c r="H139" s="5">
        <v>18</v>
      </c>
      <c r="I139" s="5">
        <v>13</v>
      </c>
      <c r="J139" s="5">
        <v>6</v>
      </c>
      <c r="K139" s="3"/>
    </row>
    <row r="140" customHeight="1" spans="1:11">
      <c r="A140" s="5">
        <v>138</v>
      </c>
      <c r="B140" s="5">
        <v>112415</v>
      </c>
      <c r="C140" s="14" t="s">
        <v>147</v>
      </c>
      <c r="D140" s="5" t="s">
        <v>44</v>
      </c>
      <c r="E140" s="5">
        <v>9750</v>
      </c>
      <c r="F140" s="5">
        <v>14625</v>
      </c>
      <c r="G140" s="5">
        <v>16</v>
      </c>
      <c r="H140" s="5">
        <v>18</v>
      </c>
      <c r="I140" s="5">
        <v>13</v>
      </c>
      <c r="J140" s="5">
        <v>6</v>
      </c>
      <c r="K140" s="3"/>
    </row>
    <row r="141" customHeight="1" spans="1:11">
      <c r="A141" s="5">
        <v>139</v>
      </c>
      <c r="B141" s="5">
        <v>339</v>
      </c>
      <c r="C141" s="14" t="s">
        <v>158</v>
      </c>
      <c r="D141" s="5" t="s">
        <v>44</v>
      </c>
      <c r="E141" s="5">
        <v>8450</v>
      </c>
      <c r="F141" s="5">
        <v>12675</v>
      </c>
      <c r="G141" s="5">
        <v>16</v>
      </c>
      <c r="H141" s="5">
        <v>18</v>
      </c>
      <c r="I141" s="5">
        <v>13</v>
      </c>
      <c r="J141" s="5">
        <v>6</v>
      </c>
      <c r="K141" s="3"/>
    </row>
    <row r="142" customHeight="1" spans="1:11">
      <c r="A142" s="5">
        <v>140</v>
      </c>
      <c r="B142" s="5">
        <v>119262</v>
      </c>
      <c r="C142" s="14" t="s">
        <v>174</v>
      </c>
      <c r="D142" s="5" t="s">
        <v>44</v>
      </c>
      <c r="E142" s="5">
        <v>3850</v>
      </c>
      <c r="F142" s="5">
        <v>5775</v>
      </c>
      <c r="G142" s="5">
        <v>10</v>
      </c>
      <c r="H142" s="5">
        <v>12</v>
      </c>
      <c r="I142" s="5">
        <v>13</v>
      </c>
      <c r="J142" s="5">
        <v>4</v>
      </c>
      <c r="K142" s="3"/>
    </row>
    <row r="143" customHeight="1" spans="1:11">
      <c r="A143" s="5">
        <v>141</v>
      </c>
      <c r="B143" s="5">
        <v>122906</v>
      </c>
      <c r="C143" s="14" t="s">
        <v>175</v>
      </c>
      <c r="D143" s="5" t="s">
        <v>44</v>
      </c>
      <c r="E143" s="5">
        <v>3850</v>
      </c>
      <c r="F143" s="5">
        <v>5775</v>
      </c>
      <c r="G143" s="5">
        <v>10</v>
      </c>
      <c r="H143" s="5">
        <v>12</v>
      </c>
      <c r="I143" s="5">
        <v>13</v>
      </c>
      <c r="J143" s="5">
        <v>4</v>
      </c>
      <c r="K143" s="3"/>
    </row>
    <row r="144" customHeight="1" spans="1:11">
      <c r="A144" s="5"/>
      <c r="B144" s="5"/>
      <c r="C144" s="14" t="s">
        <v>195</v>
      </c>
      <c r="D144" s="5"/>
      <c r="E144" s="5">
        <v>2000000</v>
      </c>
      <c r="F144" s="5">
        <v>3000000</v>
      </c>
      <c r="G144" s="5">
        <v>2657</v>
      </c>
      <c r="H144" s="5">
        <v>2614</v>
      </c>
      <c r="I144" s="5">
        <v>2423</v>
      </c>
      <c r="J144" s="5">
        <v>1242</v>
      </c>
      <c r="K144" s="3"/>
    </row>
  </sheetData>
  <sortState ref="A2:L142">
    <sortCondition ref="D2" descending="1"/>
  </sortState>
  <mergeCells count="3">
    <mergeCell ref="E1:F1"/>
    <mergeCell ref="G1:J1"/>
    <mergeCell ref="L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topLeftCell="A82" workbookViewId="0">
      <selection activeCell="C95" sqref="C95"/>
    </sheetView>
  </sheetViews>
  <sheetFormatPr defaultColWidth="8.725" defaultRowHeight="22" customHeight="1"/>
  <cols>
    <col min="1" max="1" width="8.725" style="3"/>
    <col min="2" max="2" width="33.4583333333333" style="3" customWidth="1"/>
    <col min="3" max="3" width="29.375" style="3" customWidth="1"/>
    <col min="4" max="4" width="8.725" style="3"/>
    <col min="5" max="5" width="17.625" style="3" customWidth="1"/>
    <col min="6" max="6" width="31.875" style="3" customWidth="1"/>
    <col min="7" max="16384" width="8.725" style="3"/>
  </cols>
  <sheetData>
    <row r="1" customHeight="1" spans="1:13">
      <c r="A1" s="4" t="s">
        <v>196</v>
      </c>
      <c r="B1" s="4" t="s">
        <v>197</v>
      </c>
      <c r="C1" s="4" t="s">
        <v>198</v>
      </c>
      <c r="D1" s="4" t="s">
        <v>199</v>
      </c>
      <c r="E1" s="4" t="s">
        <v>200</v>
      </c>
      <c r="F1" s="5" t="s">
        <v>201</v>
      </c>
      <c r="H1" s="6" t="s">
        <v>202</v>
      </c>
      <c r="I1" s="6" t="s">
        <v>203</v>
      </c>
      <c r="J1" s="6" t="s">
        <v>204</v>
      </c>
      <c r="K1" s="6" t="s">
        <v>198</v>
      </c>
      <c r="L1" s="6" t="s">
        <v>205</v>
      </c>
      <c r="M1" s="6" t="s">
        <v>206</v>
      </c>
    </row>
    <row r="2" customHeight="1" spans="1:13">
      <c r="A2" s="4">
        <v>52429</v>
      </c>
      <c r="B2" s="4" t="s">
        <v>207</v>
      </c>
      <c r="C2" s="4" t="s">
        <v>208</v>
      </c>
      <c r="D2" s="4" t="s">
        <v>209</v>
      </c>
      <c r="E2" s="4" t="s">
        <v>210</v>
      </c>
      <c r="F2" s="5" t="s">
        <v>211</v>
      </c>
      <c r="H2" s="6">
        <v>162305</v>
      </c>
      <c r="I2" s="6" t="s">
        <v>212</v>
      </c>
      <c r="J2" s="6" t="s">
        <v>211</v>
      </c>
      <c r="K2" s="6" t="s">
        <v>213</v>
      </c>
      <c r="L2" s="6">
        <v>388</v>
      </c>
      <c r="M2" s="6">
        <v>2600</v>
      </c>
    </row>
    <row r="3" customHeight="1" spans="1:13">
      <c r="A3" s="4">
        <v>52439</v>
      </c>
      <c r="B3" s="4" t="s">
        <v>214</v>
      </c>
      <c r="C3" s="4" t="s">
        <v>215</v>
      </c>
      <c r="D3" s="4" t="s">
        <v>209</v>
      </c>
      <c r="E3" s="4" t="s">
        <v>216</v>
      </c>
      <c r="F3" s="5" t="s">
        <v>211</v>
      </c>
      <c r="H3" s="6">
        <v>140507</v>
      </c>
      <c r="I3" s="6" t="s">
        <v>217</v>
      </c>
      <c r="J3" s="6" t="s">
        <v>211</v>
      </c>
      <c r="K3" s="6" t="s">
        <v>218</v>
      </c>
      <c r="L3" s="6">
        <v>428</v>
      </c>
      <c r="M3" s="6">
        <v>2600</v>
      </c>
    </row>
    <row r="4" customHeight="1" spans="1:13">
      <c r="A4" s="4">
        <v>52444</v>
      </c>
      <c r="B4" s="4" t="s">
        <v>219</v>
      </c>
      <c r="C4" s="4" t="s">
        <v>220</v>
      </c>
      <c r="D4" s="4" t="s">
        <v>209</v>
      </c>
      <c r="E4" s="4" t="s">
        <v>216</v>
      </c>
      <c r="F4" s="5" t="s">
        <v>211</v>
      </c>
      <c r="H4" s="6">
        <v>198979</v>
      </c>
      <c r="I4" s="6" t="s">
        <v>221</v>
      </c>
      <c r="J4" s="6" t="s">
        <v>222</v>
      </c>
      <c r="K4" s="6" t="s">
        <v>223</v>
      </c>
      <c r="L4" s="6">
        <v>178</v>
      </c>
      <c r="M4" s="6">
        <v>2400</v>
      </c>
    </row>
    <row r="5" customHeight="1" spans="1:13">
      <c r="A5" s="4">
        <v>52446</v>
      </c>
      <c r="B5" s="4" t="s">
        <v>224</v>
      </c>
      <c r="C5" s="4" t="s">
        <v>225</v>
      </c>
      <c r="D5" s="4" t="s">
        <v>209</v>
      </c>
      <c r="E5" s="4" t="s">
        <v>210</v>
      </c>
      <c r="F5" s="5" t="s">
        <v>211</v>
      </c>
      <c r="H5" s="6">
        <v>168730</v>
      </c>
      <c r="I5" s="6" t="s">
        <v>226</v>
      </c>
      <c r="J5" s="6" t="s">
        <v>211</v>
      </c>
      <c r="K5" s="6" t="s">
        <v>227</v>
      </c>
      <c r="L5" s="6">
        <v>248</v>
      </c>
      <c r="M5" s="6">
        <v>1200</v>
      </c>
    </row>
    <row r="6" customHeight="1" spans="1:6">
      <c r="A6" s="4">
        <v>52532</v>
      </c>
      <c r="B6" s="4" t="s">
        <v>228</v>
      </c>
      <c r="C6" s="4" t="s">
        <v>229</v>
      </c>
      <c r="D6" s="4" t="s">
        <v>209</v>
      </c>
      <c r="E6" s="4" t="s">
        <v>210</v>
      </c>
      <c r="F6" s="5" t="s">
        <v>211</v>
      </c>
    </row>
    <row r="7" customHeight="1" spans="1:6">
      <c r="A7" s="4">
        <v>53584</v>
      </c>
      <c r="B7" s="4" t="s">
        <v>230</v>
      </c>
      <c r="C7" s="4" t="s">
        <v>231</v>
      </c>
      <c r="D7" s="4" t="s">
        <v>209</v>
      </c>
      <c r="E7" s="4" t="s">
        <v>232</v>
      </c>
      <c r="F7" s="5" t="s">
        <v>211</v>
      </c>
    </row>
    <row r="8" customHeight="1" spans="1:6">
      <c r="A8" s="4">
        <v>60603</v>
      </c>
      <c r="B8" s="4" t="s">
        <v>233</v>
      </c>
      <c r="C8" s="4" t="s">
        <v>234</v>
      </c>
      <c r="D8" s="4" t="s">
        <v>209</v>
      </c>
      <c r="E8" s="4" t="s">
        <v>216</v>
      </c>
      <c r="F8" s="5" t="s">
        <v>211</v>
      </c>
    </row>
    <row r="9" customHeight="1" spans="1:6">
      <c r="A9" s="4">
        <v>68184</v>
      </c>
      <c r="B9" s="4" t="s">
        <v>235</v>
      </c>
      <c r="C9" s="4" t="s">
        <v>236</v>
      </c>
      <c r="D9" s="4" t="s">
        <v>209</v>
      </c>
      <c r="E9" s="4" t="s">
        <v>210</v>
      </c>
      <c r="F9" s="5" t="s">
        <v>211</v>
      </c>
    </row>
    <row r="10" customHeight="1" spans="1:6">
      <c r="A10" s="4">
        <v>84287</v>
      </c>
      <c r="B10" s="4" t="s">
        <v>237</v>
      </c>
      <c r="C10" s="4" t="s">
        <v>238</v>
      </c>
      <c r="D10" s="4" t="s">
        <v>209</v>
      </c>
      <c r="E10" s="4" t="s">
        <v>216</v>
      </c>
      <c r="F10" s="5" t="s">
        <v>211</v>
      </c>
    </row>
    <row r="11" customHeight="1" spans="1:6">
      <c r="A11" s="4">
        <v>99795</v>
      </c>
      <c r="B11" s="4" t="s">
        <v>239</v>
      </c>
      <c r="C11" s="4" t="s">
        <v>240</v>
      </c>
      <c r="D11" s="4" t="s">
        <v>209</v>
      </c>
      <c r="E11" s="4" t="s">
        <v>232</v>
      </c>
      <c r="F11" s="5" t="s">
        <v>211</v>
      </c>
    </row>
    <row r="12" customHeight="1" spans="1:6">
      <c r="A12" s="4">
        <v>122653</v>
      </c>
      <c r="B12" s="4" t="s">
        <v>241</v>
      </c>
      <c r="C12" s="4" t="s">
        <v>242</v>
      </c>
      <c r="D12" s="4" t="s">
        <v>243</v>
      </c>
      <c r="E12" s="4" t="s">
        <v>216</v>
      </c>
      <c r="F12" s="5" t="s">
        <v>211</v>
      </c>
    </row>
    <row r="13" customHeight="1" spans="1:6">
      <c r="A13" s="4">
        <v>122654</v>
      </c>
      <c r="B13" s="4" t="s">
        <v>244</v>
      </c>
      <c r="C13" s="4" t="s">
        <v>245</v>
      </c>
      <c r="D13" s="4" t="s">
        <v>243</v>
      </c>
      <c r="E13" s="4" t="s">
        <v>216</v>
      </c>
      <c r="F13" s="5" t="s">
        <v>211</v>
      </c>
    </row>
    <row r="14" customHeight="1" spans="1:6">
      <c r="A14" s="4">
        <v>130202</v>
      </c>
      <c r="B14" s="4" t="s">
        <v>246</v>
      </c>
      <c r="C14" s="4" t="s">
        <v>247</v>
      </c>
      <c r="D14" s="4" t="s">
        <v>209</v>
      </c>
      <c r="E14" s="4" t="s">
        <v>216</v>
      </c>
      <c r="F14" s="5" t="s">
        <v>211</v>
      </c>
    </row>
    <row r="15" customHeight="1" spans="1:6">
      <c r="A15" s="4">
        <v>131921</v>
      </c>
      <c r="B15" s="4" t="s">
        <v>248</v>
      </c>
      <c r="C15" s="4" t="s">
        <v>249</v>
      </c>
      <c r="D15" s="4" t="s">
        <v>209</v>
      </c>
      <c r="E15" s="4" t="s">
        <v>216</v>
      </c>
      <c r="F15" s="5" t="s">
        <v>211</v>
      </c>
    </row>
    <row r="16" customHeight="1" spans="1:6">
      <c r="A16" s="4">
        <v>134170</v>
      </c>
      <c r="B16" s="4" t="s">
        <v>250</v>
      </c>
      <c r="C16" s="4" t="s">
        <v>236</v>
      </c>
      <c r="D16" s="4" t="s">
        <v>209</v>
      </c>
      <c r="E16" s="4" t="s">
        <v>216</v>
      </c>
      <c r="F16" s="5" t="s">
        <v>211</v>
      </c>
    </row>
    <row r="17" customHeight="1" spans="1:6">
      <c r="A17" s="4">
        <v>134171</v>
      </c>
      <c r="B17" s="4" t="s">
        <v>251</v>
      </c>
      <c r="C17" s="4" t="s">
        <v>252</v>
      </c>
      <c r="D17" s="4" t="s">
        <v>209</v>
      </c>
      <c r="E17" s="4" t="s">
        <v>253</v>
      </c>
      <c r="F17" s="5" t="s">
        <v>211</v>
      </c>
    </row>
    <row r="18" customHeight="1" spans="1:6">
      <c r="A18" s="4">
        <v>140498</v>
      </c>
      <c r="B18" s="4" t="s">
        <v>254</v>
      </c>
      <c r="C18" s="4" t="s">
        <v>255</v>
      </c>
      <c r="D18" s="4" t="s">
        <v>243</v>
      </c>
      <c r="E18" s="4" t="s">
        <v>256</v>
      </c>
      <c r="F18" s="5" t="s">
        <v>211</v>
      </c>
    </row>
    <row r="19" customHeight="1" spans="1:6">
      <c r="A19" s="4">
        <v>140507</v>
      </c>
      <c r="B19" s="4" t="s">
        <v>257</v>
      </c>
      <c r="C19" s="4" t="s">
        <v>218</v>
      </c>
      <c r="D19" s="4" t="s">
        <v>243</v>
      </c>
      <c r="E19" s="4" t="s">
        <v>256</v>
      </c>
      <c r="F19" s="5" t="s">
        <v>211</v>
      </c>
    </row>
    <row r="20" customHeight="1" spans="1:6">
      <c r="A20" s="4">
        <v>154689</v>
      </c>
      <c r="B20" s="4" t="s">
        <v>258</v>
      </c>
      <c r="C20" s="4" t="s">
        <v>259</v>
      </c>
      <c r="D20" s="4" t="s">
        <v>209</v>
      </c>
      <c r="E20" s="4" t="s">
        <v>260</v>
      </c>
      <c r="F20" s="5" t="s">
        <v>211</v>
      </c>
    </row>
    <row r="21" customHeight="1" spans="1:6">
      <c r="A21" s="4">
        <v>162305</v>
      </c>
      <c r="B21" s="4" t="s">
        <v>212</v>
      </c>
      <c r="C21" s="4" t="s">
        <v>261</v>
      </c>
      <c r="D21" s="4" t="s">
        <v>262</v>
      </c>
      <c r="E21" s="4" t="s">
        <v>216</v>
      </c>
      <c r="F21" s="5" t="s">
        <v>211</v>
      </c>
    </row>
    <row r="22" customHeight="1" spans="1:6">
      <c r="A22" s="4">
        <v>162875</v>
      </c>
      <c r="B22" s="4" t="s">
        <v>263</v>
      </c>
      <c r="C22" s="4" t="s">
        <v>264</v>
      </c>
      <c r="D22" s="4" t="s">
        <v>262</v>
      </c>
      <c r="E22" s="4" t="s">
        <v>216</v>
      </c>
      <c r="F22" s="5" t="s">
        <v>211</v>
      </c>
    </row>
    <row r="23" customHeight="1" spans="1:6">
      <c r="A23" s="4">
        <v>168730</v>
      </c>
      <c r="B23" s="4" t="s">
        <v>265</v>
      </c>
      <c r="C23" s="4" t="s">
        <v>266</v>
      </c>
      <c r="D23" s="4" t="s">
        <v>262</v>
      </c>
      <c r="E23" s="4" t="s">
        <v>260</v>
      </c>
      <c r="F23" s="5" t="s">
        <v>211</v>
      </c>
    </row>
    <row r="24" customHeight="1" spans="1:6">
      <c r="A24" s="4">
        <v>175999</v>
      </c>
      <c r="B24" s="4" t="s">
        <v>267</v>
      </c>
      <c r="C24" s="4" t="s">
        <v>229</v>
      </c>
      <c r="D24" s="4" t="s">
        <v>209</v>
      </c>
      <c r="E24" s="4" t="s">
        <v>216</v>
      </c>
      <c r="F24" s="5" t="s">
        <v>211</v>
      </c>
    </row>
    <row r="25" customHeight="1" spans="1:6">
      <c r="A25" s="4">
        <v>176001</v>
      </c>
      <c r="B25" s="4" t="s">
        <v>267</v>
      </c>
      <c r="C25" s="4" t="s">
        <v>215</v>
      </c>
      <c r="D25" s="4" t="s">
        <v>209</v>
      </c>
      <c r="E25" s="4" t="s">
        <v>216</v>
      </c>
      <c r="F25" s="5" t="s">
        <v>211</v>
      </c>
    </row>
    <row r="26" customHeight="1" spans="1:6">
      <c r="A26" s="4">
        <v>181386</v>
      </c>
      <c r="B26" s="4" t="s">
        <v>268</v>
      </c>
      <c r="C26" s="4" t="s">
        <v>269</v>
      </c>
      <c r="D26" s="4" t="s">
        <v>209</v>
      </c>
      <c r="E26" s="4" t="s">
        <v>260</v>
      </c>
      <c r="F26" s="5" t="s">
        <v>211</v>
      </c>
    </row>
    <row r="27" customHeight="1" spans="1:6">
      <c r="A27" s="4">
        <v>181387</v>
      </c>
      <c r="B27" s="4" t="s">
        <v>270</v>
      </c>
      <c r="C27" s="4" t="s">
        <v>269</v>
      </c>
      <c r="D27" s="4" t="s">
        <v>209</v>
      </c>
      <c r="E27" s="4" t="s">
        <v>260</v>
      </c>
      <c r="F27" s="5" t="s">
        <v>211</v>
      </c>
    </row>
    <row r="28" customHeight="1" spans="1:6">
      <c r="A28" s="4">
        <v>181448</v>
      </c>
      <c r="B28" s="4" t="s">
        <v>271</v>
      </c>
      <c r="C28" s="4" t="s">
        <v>272</v>
      </c>
      <c r="D28" s="4" t="s">
        <v>209</v>
      </c>
      <c r="E28" s="4" t="s">
        <v>260</v>
      </c>
      <c r="F28" s="5" t="s">
        <v>211</v>
      </c>
    </row>
    <row r="29" customHeight="1" spans="1:6">
      <c r="A29" s="4">
        <v>182634</v>
      </c>
      <c r="B29" s="4" t="s">
        <v>273</v>
      </c>
      <c r="C29" s="4" t="s">
        <v>274</v>
      </c>
      <c r="D29" s="4" t="s">
        <v>209</v>
      </c>
      <c r="E29" s="4" t="s">
        <v>216</v>
      </c>
      <c r="F29" s="5" t="s">
        <v>211</v>
      </c>
    </row>
    <row r="30" customHeight="1" spans="1:6">
      <c r="A30" s="4">
        <v>182962</v>
      </c>
      <c r="B30" s="4" t="s">
        <v>267</v>
      </c>
      <c r="C30" s="4" t="s">
        <v>275</v>
      </c>
      <c r="D30" s="4" t="s">
        <v>262</v>
      </c>
      <c r="E30" s="4" t="s">
        <v>216</v>
      </c>
      <c r="F30" s="5" t="s">
        <v>211</v>
      </c>
    </row>
    <row r="31" customHeight="1" spans="1:6">
      <c r="A31" s="4">
        <v>182964</v>
      </c>
      <c r="B31" s="4" t="s">
        <v>217</v>
      </c>
      <c r="C31" s="4" t="s">
        <v>276</v>
      </c>
      <c r="D31" s="4" t="s">
        <v>262</v>
      </c>
      <c r="E31" s="4" t="s">
        <v>216</v>
      </c>
      <c r="F31" s="5" t="s">
        <v>211</v>
      </c>
    </row>
    <row r="32" customHeight="1" spans="1:6">
      <c r="A32" s="4">
        <v>183592</v>
      </c>
      <c r="B32" s="4" t="s">
        <v>277</v>
      </c>
      <c r="C32" s="4" t="s">
        <v>278</v>
      </c>
      <c r="D32" s="4" t="s">
        <v>209</v>
      </c>
      <c r="E32" s="4" t="s">
        <v>260</v>
      </c>
      <c r="F32" s="5" t="s">
        <v>211</v>
      </c>
    </row>
    <row r="33" customHeight="1" spans="1:6">
      <c r="A33" s="4">
        <v>183861</v>
      </c>
      <c r="B33" s="4" t="s">
        <v>279</v>
      </c>
      <c r="C33" s="4" t="s">
        <v>280</v>
      </c>
      <c r="D33" s="4" t="s">
        <v>209</v>
      </c>
      <c r="E33" s="4" t="s">
        <v>216</v>
      </c>
      <c r="F33" s="5" t="s">
        <v>211</v>
      </c>
    </row>
    <row r="34" customHeight="1" spans="1:6">
      <c r="A34" s="4">
        <v>184139</v>
      </c>
      <c r="B34" s="4" t="s">
        <v>281</v>
      </c>
      <c r="C34" s="4" t="s">
        <v>282</v>
      </c>
      <c r="D34" s="4" t="s">
        <v>209</v>
      </c>
      <c r="E34" s="4" t="s">
        <v>216</v>
      </c>
      <c r="F34" s="5" t="s">
        <v>211</v>
      </c>
    </row>
    <row r="35" customHeight="1" spans="1:6">
      <c r="A35" s="4">
        <v>184292</v>
      </c>
      <c r="B35" s="4" t="s">
        <v>283</v>
      </c>
      <c r="C35" s="4" t="s">
        <v>284</v>
      </c>
      <c r="D35" s="4" t="s">
        <v>209</v>
      </c>
      <c r="E35" s="4" t="s">
        <v>216</v>
      </c>
      <c r="F35" s="5" t="s">
        <v>211</v>
      </c>
    </row>
    <row r="36" customHeight="1" spans="1:6">
      <c r="A36" s="4">
        <v>184367</v>
      </c>
      <c r="B36" s="4" t="s">
        <v>285</v>
      </c>
      <c r="C36" s="4" t="s">
        <v>286</v>
      </c>
      <c r="D36" s="4" t="s">
        <v>262</v>
      </c>
      <c r="E36" s="4" t="s">
        <v>216</v>
      </c>
      <c r="F36" s="5" t="s">
        <v>211</v>
      </c>
    </row>
    <row r="37" customHeight="1" spans="1:6">
      <c r="A37" s="4">
        <v>187558</v>
      </c>
      <c r="B37" s="4" t="s">
        <v>287</v>
      </c>
      <c r="C37" s="4" t="s">
        <v>288</v>
      </c>
      <c r="D37" s="4" t="s">
        <v>209</v>
      </c>
      <c r="E37" s="4" t="s">
        <v>216</v>
      </c>
      <c r="F37" s="5" t="s">
        <v>211</v>
      </c>
    </row>
    <row r="38" customHeight="1" spans="1:6">
      <c r="A38" s="4">
        <v>187807</v>
      </c>
      <c r="B38" s="4" t="s">
        <v>289</v>
      </c>
      <c r="C38" s="4" t="s">
        <v>290</v>
      </c>
      <c r="D38" s="4" t="s">
        <v>209</v>
      </c>
      <c r="E38" s="4" t="s">
        <v>216</v>
      </c>
      <c r="F38" s="5" t="s">
        <v>211</v>
      </c>
    </row>
    <row r="39" customHeight="1" spans="1:6">
      <c r="A39" s="4">
        <v>188531</v>
      </c>
      <c r="B39" s="4" t="s">
        <v>291</v>
      </c>
      <c r="C39" s="4" t="s">
        <v>292</v>
      </c>
      <c r="D39" s="4" t="s">
        <v>209</v>
      </c>
      <c r="E39" s="4" t="s">
        <v>216</v>
      </c>
      <c r="F39" s="5" t="s">
        <v>211</v>
      </c>
    </row>
    <row r="40" customHeight="1" spans="1:6">
      <c r="A40" s="4">
        <v>190669</v>
      </c>
      <c r="B40" s="4" t="s">
        <v>212</v>
      </c>
      <c r="C40" s="4" t="s">
        <v>293</v>
      </c>
      <c r="D40" s="4" t="s">
        <v>262</v>
      </c>
      <c r="E40" s="4" t="s">
        <v>216</v>
      </c>
      <c r="F40" s="5" t="s">
        <v>211</v>
      </c>
    </row>
    <row r="41" customHeight="1" spans="1:6">
      <c r="A41" s="4">
        <v>193202</v>
      </c>
      <c r="B41" s="4" t="s">
        <v>294</v>
      </c>
      <c r="C41" s="4" t="s">
        <v>295</v>
      </c>
      <c r="D41" s="4" t="s">
        <v>262</v>
      </c>
      <c r="E41" s="4" t="s">
        <v>216</v>
      </c>
      <c r="F41" s="5" t="s">
        <v>211</v>
      </c>
    </row>
    <row r="42" customHeight="1" spans="1:6">
      <c r="A42" s="4">
        <v>193203</v>
      </c>
      <c r="B42" s="4" t="s">
        <v>296</v>
      </c>
      <c r="C42" s="4" t="s">
        <v>295</v>
      </c>
      <c r="D42" s="4" t="s">
        <v>209</v>
      </c>
      <c r="E42" s="4" t="s">
        <v>216</v>
      </c>
      <c r="F42" s="5" t="s">
        <v>211</v>
      </c>
    </row>
    <row r="43" customHeight="1" spans="1:6">
      <c r="A43" s="4">
        <v>195522</v>
      </c>
      <c r="B43" s="4" t="s">
        <v>297</v>
      </c>
      <c r="C43" s="4" t="s">
        <v>298</v>
      </c>
      <c r="D43" s="4" t="s">
        <v>209</v>
      </c>
      <c r="E43" s="4" t="s">
        <v>216</v>
      </c>
      <c r="F43" s="5" t="s">
        <v>211</v>
      </c>
    </row>
    <row r="44" customHeight="1" spans="1:6">
      <c r="A44" s="4">
        <v>195766</v>
      </c>
      <c r="B44" s="4" t="s">
        <v>299</v>
      </c>
      <c r="C44" s="4" t="s">
        <v>300</v>
      </c>
      <c r="D44" s="4" t="s">
        <v>209</v>
      </c>
      <c r="E44" s="4" t="s">
        <v>216</v>
      </c>
      <c r="F44" s="5" t="s">
        <v>211</v>
      </c>
    </row>
    <row r="45" customHeight="1" spans="1:6">
      <c r="A45" s="4">
        <v>195767</v>
      </c>
      <c r="B45" s="4" t="s">
        <v>301</v>
      </c>
      <c r="C45" s="4" t="s">
        <v>249</v>
      </c>
      <c r="D45" s="4" t="s">
        <v>262</v>
      </c>
      <c r="E45" s="4" t="s">
        <v>216</v>
      </c>
      <c r="F45" s="5" t="s">
        <v>211</v>
      </c>
    </row>
    <row r="46" customHeight="1" spans="1:6">
      <c r="A46" s="4">
        <v>198102</v>
      </c>
      <c r="B46" s="4" t="s">
        <v>302</v>
      </c>
      <c r="C46" s="4" t="s">
        <v>303</v>
      </c>
      <c r="D46" s="4" t="s">
        <v>209</v>
      </c>
      <c r="E46" s="4" t="s">
        <v>216</v>
      </c>
      <c r="F46" s="5" t="s">
        <v>211</v>
      </c>
    </row>
    <row r="47" customHeight="1" spans="1:6">
      <c r="A47" s="4">
        <v>198103</v>
      </c>
      <c r="B47" s="4" t="s">
        <v>302</v>
      </c>
      <c r="C47" s="4" t="s">
        <v>304</v>
      </c>
      <c r="D47" s="4" t="s">
        <v>209</v>
      </c>
      <c r="E47" s="4" t="s">
        <v>216</v>
      </c>
      <c r="F47" s="5" t="s">
        <v>211</v>
      </c>
    </row>
    <row r="48" s="1" customFormat="1" ht="52" customHeight="1" spans="1:6">
      <c r="A48" s="7">
        <v>198979</v>
      </c>
      <c r="B48" s="8" t="s">
        <v>305</v>
      </c>
      <c r="C48" s="7" t="s">
        <v>306</v>
      </c>
      <c r="D48" s="8" t="s">
        <v>262</v>
      </c>
      <c r="E48" s="8" t="s">
        <v>216</v>
      </c>
      <c r="F48" s="9" t="s">
        <v>307</v>
      </c>
    </row>
    <row r="49" customHeight="1" spans="1:6">
      <c r="A49" s="4">
        <v>201140</v>
      </c>
      <c r="B49" s="4" t="s">
        <v>308</v>
      </c>
      <c r="C49" s="4" t="s">
        <v>309</v>
      </c>
      <c r="D49" s="4" t="s">
        <v>209</v>
      </c>
      <c r="E49" s="4" t="s">
        <v>216</v>
      </c>
      <c r="F49" s="5" t="s">
        <v>211</v>
      </c>
    </row>
    <row r="50" customHeight="1" spans="1:6">
      <c r="A50" s="4">
        <v>201743</v>
      </c>
      <c r="B50" s="4" t="s">
        <v>310</v>
      </c>
      <c r="C50" s="4" t="s">
        <v>311</v>
      </c>
      <c r="D50" s="4" t="s">
        <v>262</v>
      </c>
      <c r="E50" s="4" t="s">
        <v>232</v>
      </c>
      <c r="F50" s="5" t="s">
        <v>211</v>
      </c>
    </row>
    <row r="51" customHeight="1" spans="1:6">
      <c r="A51" s="4">
        <v>206341</v>
      </c>
      <c r="B51" s="4" t="s">
        <v>217</v>
      </c>
      <c r="C51" s="4" t="s">
        <v>312</v>
      </c>
      <c r="D51" s="4" t="s">
        <v>262</v>
      </c>
      <c r="E51" s="4" t="s">
        <v>216</v>
      </c>
      <c r="F51" s="5" t="s">
        <v>211</v>
      </c>
    </row>
    <row r="52" customHeight="1" spans="1:6">
      <c r="A52" s="4">
        <v>215035</v>
      </c>
      <c r="B52" s="4" t="s">
        <v>313</v>
      </c>
      <c r="C52" s="4" t="s">
        <v>314</v>
      </c>
      <c r="D52" s="4" t="s">
        <v>209</v>
      </c>
      <c r="E52" s="4" t="s">
        <v>216</v>
      </c>
      <c r="F52" s="5" t="s">
        <v>211</v>
      </c>
    </row>
    <row r="53" customHeight="1" spans="1:6">
      <c r="A53" s="4">
        <v>215070</v>
      </c>
      <c r="B53" s="4" t="s">
        <v>315</v>
      </c>
      <c r="C53" s="4" t="s">
        <v>316</v>
      </c>
      <c r="D53" s="4" t="s">
        <v>209</v>
      </c>
      <c r="E53" s="4" t="s">
        <v>216</v>
      </c>
      <c r="F53" s="5" t="s">
        <v>211</v>
      </c>
    </row>
    <row r="54" customHeight="1" spans="1:6">
      <c r="A54" s="4">
        <v>215071</v>
      </c>
      <c r="B54" s="4" t="s">
        <v>315</v>
      </c>
      <c r="C54" s="4" t="s">
        <v>317</v>
      </c>
      <c r="D54" s="4" t="s">
        <v>209</v>
      </c>
      <c r="E54" s="4" t="s">
        <v>216</v>
      </c>
      <c r="F54" s="5" t="s">
        <v>211</v>
      </c>
    </row>
    <row r="55" customHeight="1" spans="1:6">
      <c r="A55" s="4">
        <v>217035</v>
      </c>
      <c r="B55" s="4" t="s">
        <v>318</v>
      </c>
      <c r="C55" s="4" t="s">
        <v>319</v>
      </c>
      <c r="D55" s="4" t="s">
        <v>209</v>
      </c>
      <c r="E55" s="4" t="s">
        <v>216</v>
      </c>
      <c r="F55" s="5" t="s">
        <v>211</v>
      </c>
    </row>
    <row r="56" customHeight="1" spans="1:6">
      <c r="A56" s="4">
        <v>218374</v>
      </c>
      <c r="B56" s="4" t="s">
        <v>305</v>
      </c>
      <c r="C56" s="4" t="s">
        <v>320</v>
      </c>
      <c r="D56" s="4" t="s">
        <v>262</v>
      </c>
      <c r="E56" s="4" t="s">
        <v>216</v>
      </c>
      <c r="F56" s="5" t="s">
        <v>211</v>
      </c>
    </row>
    <row r="57" customHeight="1" spans="1:6">
      <c r="A57" s="4">
        <v>219017</v>
      </c>
      <c r="B57" s="4" t="s">
        <v>321</v>
      </c>
      <c r="C57" s="4" t="s">
        <v>322</v>
      </c>
      <c r="D57" s="4" t="s">
        <v>262</v>
      </c>
      <c r="E57" s="4" t="s">
        <v>216</v>
      </c>
      <c r="F57" s="5" t="s">
        <v>211</v>
      </c>
    </row>
    <row r="58" customHeight="1" spans="1:6">
      <c r="A58" s="4">
        <v>221005</v>
      </c>
      <c r="B58" s="4" t="s">
        <v>323</v>
      </c>
      <c r="C58" s="4" t="s">
        <v>324</v>
      </c>
      <c r="D58" s="4" t="s">
        <v>262</v>
      </c>
      <c r="E58" s="4" t="s">
        <v>216</v>
      </c>
      <c r="F58" s="5" t="s">
        <v>211</v>
      </c>
    </row>
    <row r="59" customHeight="1" spans="1:6">
      <c r="A59" s="4">
        <v>221009</v>
      </c>
      <c r="B59" s="4" t="s">
        <v>325</v>
      </c>
      <c r="C59" s="4" t="s">
        <v>326</v>
      </c>
      <c r="D59" s="4" t="s">
        <v>209</v>
      </c>
      <c r="E59" s="4" t="s">
        <v>216</v>
      </c>
      <c r="F59" s="5" t="s">
        <v>211</v>
      </c>
    </row>
    <row r="60" customHeight="1" spans="1:6">
      <c r="A60" s="4">
        <v>221916</v>
      </c>
      <c r="B60" s="4" t="s">
        <v>323</v>
      </c>
      <c r="C60" s="4" t="s">
        <v>327</v>
      </c>
      <c r="D60" s="4" t="s">
        <v>209</v>
      </c>
      <c r="E60" s="4" t="s">
        <v>216</v>
      </c>
      <c r="F60" s="5" t="s">
        <v>211</v>
      </c>
    </row>
    <row r="61" customHeight="1" spans="1:6">
      <c r="A61" s="4">
        <v>227476</v>
      </c>
      <c r="B61" s="4" t="s">
        <v>328</v>
      </c>
      <c r="C61" s="4" t="s">
        <v>329</v>
      </c>
      <c r="D61" s="4" t="s">
        <v>209</v>
      </c>
      <c r="E61" s="4" t="s">
        <v>216</v>
      </c>
      <c r="F61" s="5" t="s">
        <v>211</v>
      </c>
    </row>
    <row r="62" customHeight="1" spans="1:6">
      <c r="A62" s="4">
        <v>238767</v>
      </c>
      <c r="B62" s="4" t="s">
        <v>330</v>
      </c>
      <c r="C62" s="4" t="s">
        <v>331</v>
      </c>
      <c r="D62" s="4" t="s">
        <v>332</v>
      </c>
      <c r="E62" s="4" t="s">
        <v>216</v>
      </c>
      <c r="F62" s="5" t="s">
        <v>211</v>
      </c>
    </row>
    <row r="63" s="2" customFormat="1" customHeight="1" spans="1:6">
      <c r="A63" s="4">
        <v>126309</v>
      </c>
      <c r="B63" s="10" t="s">
        <v>333</v>
      </c>
      <c r="C63" s="4" t="s">
        <v>334</v>
      </c>
      <c r="D63" s="10" t="s">
        <v>262</v>
      </c>
      <c r="E63" s="10" t="s">
        <v>216</v>
      </c>
      <c r="F63" s="11" t="s">
        <v>211</v>
      </c>
    </row>
    <row r="64" s="2" customFormat="1" customHeight="1" spans="1:6">
      <c r="A64" s="4">
        <v>143123</v>
      </c>
      <c r="B64" s="10" t="s">
        <v>335</v>
      </c>
      <c r="C64" s="4" t="s">
        <v>336</v>
      </c>
      <c r="D64" s="10" t="s">
        <v>262</v>
      </c>
      <c r="E64" s="10" t="s">
        <v>216</v>
      </c>
      <c r="F64" s="11" t="s">
        <v>211</v>
      </c>
    </row>
    <row r="65" s="2" customFormat="1" customHeight="1" spans="1:6">
      <c r="A65" s="4">
        <v>52440</v>
      </c>
      <c r="B65" s="10" t="s">
        <v>315</v>
      </c>
      <c r="C65" s="4" t="s">
        <v>337</v>
      </c>
      <c r="D65" s="10" t="s">
        <v>209</v>
      </c>
      <c r="E65" s="10" t="s">
        <v>338</v>
      </c>
      <c r="F65" s="11" t="s">
        <v>211</v>
      </c>
    </row>
    <row r="66" s="2" customFormat="1" customHeight="1" spans="1:6">
      <c r="A66" s="4">
        <v>52447</v>
      </c>
      <c r="B66" s="10" t="s">
        <v>339</v>
      </c>
      <c r="C66" s="4" t="s">
        <v>340</v>
      </c>
      <c r="D66" s="10" t="s">
        <v>209</v>
      </c>
      <c r="E66" s="10" t="s">
        <v>341</v>
      </c>
      <c r="F66" s="11" t="s">
        <v>211</v>
      </c>
    </row>
    <row r="67" s="2" customFormat="1" customHeight="1" spans="1:6">
      <c r="A67" s="4">
        <v>52451</v>
      </c>
      <c r="B67" s="10" t="s">
        <v>342</v>
      </c>
      <c r="C67" s="4" t="s">
        <v>343</v>
      </c>
      <c r="D67" s="10" t="s">
        <v>209</v>
      </c>
      <c r="E67" s="10" t="s">
        <v>341</v>
      </c>
      <c r="F67" s="11" t="s">
        <v>211</v>
      </c>
    </row>
    <row r="68" s="2" customFormat="1" customHeight="1" spans="1:6">
      <c r="A68" s="4">
        <v>52531</v>
      </c>
      <c r="B68" s="10" t="s">
        <v>344</v>
      </c>
      <c r="C68" s="4" t="s">
        <v>345</v>
      </c>
      <c r="D68" s="10" t="s">
        <v>209</v>
      </c>
      <c r="E68" s="10" t="s">
        <v>341</v>
      </c>
      <c r="F68" s="11" t="s">
        <v>211</v>
      </c>
    </row>
    <row r="69" s="2" customFormat="1" customHeight="1" spans="1:6">
      <c r="A69" s="4">
        <v>52533</v>
      </c>
      <c r="B69" s="10" t="s">
        <v>346</v>
      </c>
      <c r="C69" s="4" t="s">
        <v>347</v>
      </c>
      <c r="D69" s="10" t="s">
        <v>209</v>
      </c>
      <c r="E69" s="10" t="s">
        <v>232</v>
      </c>
      <c r="F69" s="11" t="s">
        <v>211</v>
      </c>
    </row>
    <row r="70" s="2" customFormat="1" customHeight="1" spans="1:6">
      <c r="A70" s="4">
        <v>69143</v>
      </c>
      <c r="B70" s="10" t="s">
        <v>348</v>
      </c>
      <c r="C70" s="4" t="s">
        <v>349</v>
      </c>
      <c r="D70" s="10" t="s">
        <v>209</v>
      </c>
      <c r="E70" s="10" t="s">
        <v>232</v>
      </c>
      <c r="F70" s="11" t="s">
        <v>211</v>
      </c>
    </row>
    <row r="71" s="2" customFormat="1" customHeight="1" spans="1:6">
      <c r="A71" s="4">
        <v>69178</v>
      </c>
      <c r="B71" s="10" t="s">
        <v>350</v>
      </c>
      <c r="C71" s="4" t="s">
        <v>351</v>
      </c>
      <c r="D71" s="10" t="s">
        <v>209</v>
      </c>
      <c r="E71" s="10" t="s">
        <v>232</v>
      </c>
      <c r="F71" s="11" t="s">
        <v>211</v>
      </c>
    </row>
    <row r="72" s="2" customFormat="1" customHeight="1" spans="1:6">
      <c r="A72" s="4">
        <v>69187</v>
      </c>
      <c r="B72" s="10" t="s">
        <v>352</v>
      </c>
      <c r="C72" s="4" t="s">
        <v>353</v>
      </c>
      <c r="D72" s="10" t="s">
        <v>209</v>
      </c>
      <c r="E72" s="10" t="s">
        <v>232</v>
      </c>
      <c r="F72" s="11" t="s">
        <v>211</v>
      </c>
    </row>
    <row r="73" s="2" customFormat="1" customHeight="1" spans="1:6">
      <c r="A73" s="4">
        <v>69199</v>
      </c>
      <c r="B73" s="10" t="s">
        <v>354</v>
      </c>
      <c r="C73" s="4" t="s">
        <v>355</v>
      </c>
      <c r="D73" s="10" t="s">
        <v>209</v>
      </c>
      <c r="E73" s="10" t="s">
        <v>232</v>
      </c>
      <c r="F73" s="11" t="s">
        <v>211</v>
      </c>
    </row>
    <row r="74" s="2" customFormat="1" customHeight="1" spans="1:6">
      <c r="A74" s="4">
        <v>84294</v>
      </c>
      <c r="B74" s="10" t="s">
        <v>356</v>
      </c>
      <c r="C74" s="4" t="s">
        <v>357</v>
      </c>
      <c r="D74" s="10" t="s">
        <v>209</v>
      </c>
      <c r="E74" s="10" t="s">
        <v>232</v>
      </c>
      <c r="F74" s="11" t="s">
        <v>211</v>
      </c>
    </row>
    <row r="75" s="2" customFormat="1" customHeight="1" spans="1:6">
      <c r="A75" s="4">
        <v>84295</v>
      </c>
      <c r="B75" s="10" t="s">
        <v>358</v>
      </c>
      <c r="C75" s="4" t="s">
        <v>359</v>
      </c>
      <c r="D75" s="10" t="s">
        <v>209</v>
      </c>
      <c r="E75" s="10" t="s">
        <v>232</v>
      </c>
      <c r="F75" s="11" t="s">
        <v>211</v>
      </c>
    </row>
    <row r="76" s="2" customFormat="1" customHeight="1" spans="1:6">
      <c r="A76" s="4">
        <v>88782</v>
      </c>
      <c r="B76" s="10" t="s">
        <v>360</v>
      </c>
      <c r="C76" s="4" t="s">
        <v>361</v>
      </c>
      <c r="D76" s="10" t="s">
        <v>209</v>
      </c>
      <c r="E76" s="10" t="s">
        <v>232</v>
      </c>
      <c r="F76" s="11" t="s">
        <v>211</v>
      </c>
    </row>
    <row r="77" s="2" customFormat="1" customHeight="1" spans="1:6">
      <c r="A77" s="4">
        <v>104461</v>
      </c>
      <c r="B77" s="10" t="s">
        <v>360</v>
      </c>
      <c r="C77" s="4" t="s">
        <v>362</v>
      </c>
      <c r="D77" s="10" t="s">
        <v>209</v>
      </c>
      <c r="E77" s="10" t="s">
        <v>232</v>
      </c>
      <c r="F77" s="11" t="s">
        <v>211</v>
      </c>
    </row>
    <row r="78" s="2" customFormat="1" customHeight="1" spans="1:6">
      <c r="A78" s="4">
        <v>115320</v>
      </c>
      <c r="B78" s="10" t="s">
        <v>363</v>
      </c>
      <c r="C78" s="4" t="s">
        <v>364</v>
      </c>
      <c r="D78" s="10" t="s">
        <v>209</v>
      </c>
      <c r="E78" s="10" t="s">
        <v>232</v>
      </c>
      <c r="F78" s="11" t="s">
        <v>211</v>
      </c>
    </row>
    <row r="79" s="2" customFormat="1" customHeight="1" spans="1:6">
      <c r="A79" s="4">
        <v>121314</v>
      </c>
      <c r="B79" s="10" t="s">
        <v>365</v>
      </c>
      <c r="C79" s="4" t="s">
        <v>366</v>
      </c>
      <c r="D79" s="10" t="s">
        <v>209</v>
      </c>
      <c r="E79" s="10" t="s">
        <v>216</v>
      </c>
      <c r="F79" s="11" t="s">
        <v>211</v>
      </c>
    </row>
    <row r="80" s="2" customFormat="1" customHeight="1" spans="1:6">
      <c r="A80" s="4">
        <v>126314</v>
      </c>
      <c r="B80" s="10" t="s">
        <v>367</v>
      </c>
      <c r="C80" s="4" t="s">
        <v>368</v>
      </c>
      <c r="D80" s="10" t="s">
        <v>209</v>
      </c>
      <c r="E80" s="10" t="s">
        <v>232</v>
      </c>
      <c r="F80" s="11" t="s">
        <v>211</v>
      </c>
    </row>
    <row r="81" s="2" customFormat="1" customHeight="1" spans="1:6">
      <c r="A81" s="4">
        <v>126316</v>
      </c>
      <c r="B81" s="10" t="s">
        <v>369</v>
      </c>
      <c r="C81" s="4" t="s">
        <v>370</v>
      </c>
      <c r="D81" s="10" t="s">
        <v>209</v>
      </c>
      <c r="E81" s="10" t="s">
        <v>232</v>
      </c>
      <c r="F81" s="11" t="s">
        <v>211</v>
      </c>
    </row>
    <row r="82" s="2" customFormat="1" customHeight="1" spans="1:6">
      <c r="A82" s="4">
        <v>134169</v>
      </c>
      <c r="B82" s="10" t="s">
        <v>371</v>
      </c>
      <c r="C82" s="4" t="s">
        <v>349</v>
      </c>
      <c r="D82" s="10" t="s">
        <v>209</v>
      </c>
      <c r="E82" s="10" t="s">
        <v>253</v>
      </c>
      <c r="F82" s="11" t="s">
        <v>211</v>
      </c>
    </row>
    <row r="83" s="2" customFormat="1" customHeight="1" spans="1:6">
      <c r="A83" s="4">
        <v>137325</v>
      </c>
      <c r="B83" s="10" t="s">
        <v>372</v>
      </c>
      <c r="C83" s="4" t="s">
        <v>373</v>
      </c>
      <c r="D83" s="10" t="s">
        <v>209</v>
      </c>
      <c r="E83" s="10" t="s">
        <v>216</v>
      </c>
      <c r="F83" s="11" t="s">
        <v>211</v>
      </c>
    </row>
    <row r="84" s="2" customFormat="1" customHeight="1" spans="1:6">
      <c r="A84" s="4">
        <v>137337</v>
      </c>
      <c r="B84" s="10" t="s">
        <v>374</v>
      </c>
      <c r="C84" s="4" t="s">
        <v>375</v>
      </c>
      <c r="D84" s="10" t="s">
        <v>209</v>
      </c>
      <c r="E84" s="10" t="s">
        <v>256</v>
      </c>
      <c r="F84" s="11" t="s">
        <v>211</v>
      </c>
    </row>
    <row r="85" s="2" customFormat="1" customHeight="1" spans="1:6">
      <c r="A85" s="4">
        <v>137339</v>
      </c>
      <c r="B85" s="10" t="s">
        <v>376</v>
      </c>
      <c r="C85" s="4" t="s">
        <v>377</v>
      </c>
      <c r="D85" s="10" t="s">
        <v>209</v>
      </c>
      <c r="E85" s="10" t="s">
        <v>256</v>
      </c>
      <c r="F85" s="11" t="s">
        <v>211</v>
      </c>
    </row>
    <row r="86" s="2" customFormat="1" customHeight="1" spans="1:6">
      <c r="A86" s="4">
        <v>137359</v>
      </c>
      <c r="B86" s="10" t="s">
        <v>378</v>
      </c>
      <c r="C86" s="4" t="s">
        <v>379</v>
      </c>
      <c r="D86" s="10" t="s">
        <v>209</v>
      </c>
      <c r="E86" s="10" t="s">
        <v>256</v>
      </c>
      <c r="F86" s="11" t="s">
        <v>211</v>
      </c>
    </row>
    <row r="87" s="2" customFormat="1" customHeight="1" spans="1:6">
      <c r="A87" s="4">
        <v>138699</v>
      </c>
      <c r="B87" s="10" t="s">
        <v>380</v>
      </c>
      <c r="C87" s="4" t="s">
        <v>381</v>
      </c>
      <c r="D87" s="10" t="s">
        <v>209</v>
      </c>
      <c r="E87" s="10" t="s">
        <v>216</v>
      </c>
      <c r="F87" s="11" t="s">
        <v>211</v>
      </c>
    </row>
    <row r="88" s="2" customFormat="1" customHeight="1" spans="1:6">
      <c r="A88" s="4">
        <v>138710</v>
      </c>
      <c r="B88" s="10" t="s">
        <v>382</v>
      </c>
      <c r="C88" s="4" t="s">
        <v>383</v>
      </c>
      <c r="D88" s="10" t="s">
        <v>209</v>
      </c>
      <c r="E88" s="10" t="s">
        <v>216</v>
      </c>
      <c r="F88" s="11" t="s">
        <v>211</v>
      </c>
    </row>
    <row r="89" s="2" customFormat="1" customHeight="1" spans="1:6">
      <c r="A89" s="4">
        <v>140499</v>
      </c>
      <c r="B89" s="10" t="s">
        <v>384</v>
      </c>
      <c r="C89" s="4" t="s">
        <v>385</v>
      </c>
      <c r="D89" s="10" t="s">
        <v>209</v>
      </c>
      <c r="E89" s="10" t="s">
        <v>256</v>
      </c>
      <c r="F89" s="11" t="s">
        <v>211</v>
      </c>
    </row>
    <row r="90" s="2" customFormat="1" customHeight="1" spans="1:6">
      <c r="A90" s="4">
        <v>143228</v>
      </c>
      <c r="B90" s="10" t="s">
        <v>386</v>
      </c>
      <c r="C90" s="4" t="s">
        <v>387</v>
      </c>
      <c r="D90" s="10" t="s">
        <v>262</v>
      </c>
      <c r="E90" s="10" t="s">
        <v>256</v>
      </c>
      <c r="F90" s="11" t="s">
        <v>211</v>
      </c>
    </row>
    <row r="91" s="2" customFormat="1" customHeight="1" spans="1:6">
      <c r="A91" s="4">
        <v>163824</v>
      </c>
      <c r="B91" s="10" t="s">
        <v>388</v>
      </c>
      <c r="C91" s="4" t="s">
        <v>389</v>
      </c>
      <c r="D91" s="10" t="s">
        <v>262</v>
      </c>
      <c r="E91" s="10" t="s">
        <v>216</v>
      </c>
      <c r="F91" s="11" t="s">
        <v>211</v>
      </c>
    </row>
    <row r="92" s="2" customFormat="1" customHeight="1" spans="1:6">
      <c r="A92" s="4">
        <v>171306</v>
      </c>
      <c r="B92" s="10" t="s">
        <v>212</v>
      </c>
      <c r="C92" s="4" t="s">
        <v>390</v>
      </c>
      <c r="D92" s="10" t="s">
        <v>262</v>
      </c>
      <c r="E92" s="10" t="s">
        <v>216</v>
      </c>
      <c r="F92" s="11" t="s">
        <v>211</v>
      </c>
    </row>
    <row r="93" s="2" customFormat="1" customHeight="1" spans="1:6">
      <c r="A93" s="4">
        <v>173078</v>
      </c>
      <c r="B93" s="10" t="s">
        <v>391</v>
      </c>
      <c r="C93" s="4" t="s">
        <v>392</v>
      </c>
      <c r="D93" s="10" t="s">
        <v>209</v>
      </c>
      <c r="E93" s="10" t="s">
        <v>393</v>
      </c>
      <c r="F93" s="11" t="s">
        <v>211</v>
      </c>
    </row>
    <row r="94" s="2" customFormat="1" customHeight="1" spans="1:6">
      <c r="A94" s="4">
        <v>187091</v>
      </c>
      <c r="B94" s="10" t="s">
        <v>237</v>
      </c>
      <c r="C94" s="4" t="s">
        <v>394</v>
      </c>
      <c r="D94" s="10" t="s">
        <v>262</v>
      </c>
      <c r="E94" s="10" t="s">
        <v>216</v>
      </c>
      <c r="F94" s="11" t="s">
        <v>211</v>
      </c>
    </row>
    <row r="95" s="2" customFormat="1" customHeight="1" spans="1:6">
      <c r="A95" s="4">
        <v>187108</v>
      </c>
      <c r="B95" s="10" t="s">
        <v>395</v>
      </c>
      <c r="C95" s="4" t="s">
        <v>396</v>
      </c>
      <c r="D95" s="10" t="s">
        <v>262</v>
      </c>
      <c r="E95" s="10" t="s">
        <v>216</v>
      </c>
      <c r="F95" s="11" t="s">
        <v>211</v>
      </c>
    </row>
    <row r="96" s="2" customFormat="1" customHeight="1" spans="1:6">
      <c r="A96" s="4">
        <v>235795</v>
      </c>
      <c r="B96" s="10" t="s">
        <v>397</v>
      </c>
      <c r="C96" s="4" t="s">
        <v>398</v>
      </c>
      <c r="D96" s="10" t="s">
        <v>262</v>
      </c>
      <c r="E96" s="10" t="s">
        <v>216</v>
      </c>
      <c r="F96" s="11" t="s">
        <v>211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销售任务</vt:lpstr>
      <vt:lpstr>品种清单及活动政策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2022-06-01T02:17:00Z</dcterms:created>
  <dcterms:modified xsi:type="dcterms:W3CDTF">2022-06-23T06:04:14Z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EEC1B40F3BFD4AA0820547951C710919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