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月门店奖罚核算" sheetId="1" r:id="rId1"/>
    <sheet name="5月片区完成率" sheetId="4" r:id="rId2"/>
  </sheets>
  <definedNames>
    <definedName name="_xlnm._FilterDatabase" localSheetId="0" hidden="1">'5月门店奖罚核算'!$A$2:$I$139</definedName>
  </definedNames>
  <calcPr calcId="144525"/>
</workbook>
</file>

<file path=xl/sharedStrings.xml><?xml version="1.0" encoding="utf-8"?>
<sst xmlns="http://schemas.openxmlformats.org/spreadsheetml/2006/main" count="299" uniqueCount="161">
  <si>
    <t>薇诺娜 5月活动任务</t>
  </si>
  <si>
    <t>序号</t>
  </si>
  <si>
    <t>门店ID</t>
  </si>
  <si>
    <t>门店</t>
  </si>
  <si>
    <t>片区</t>
  </si>
  <si>
    <t>5月薇诺娜    任务量</t>
  </si>
  <si>
    <t>5.1-5.31     销售金额</t>
  </si>
  <si>
    <t>完成率</t>
  </si>
  <si>
    <t>奖励6%     （随5月提成发）</t>
  </si>
  <si>
    <t>差额处罚3%</t>
  </si>
  <si>
    <t>四川太极大邑县晋原街道南街药店</t>
  </si>
  <si>
    <t>城郊一片</t>
  </si>
  <si>
    <t>四川太极大邑县晋原镇潘家街药店</t>
  </si>
  <si>
    <t>四川太极成都高新区尚锦路药店</t>
  </si>
  <si>
    <t>城中片区</t>
  </si>
  <si>
    <t>四川太极青羊区童子街药店</t>
  </si>
  <si>
    <t>旗舰片区</t>
  </si>
  <si>
    <t>四川太极成都高新区元华二巷药店</t>
  </si>
  <si>
    <t>四川太极大邑县晋原街道蜀望路药店</t>
  </si>
  <si>
    <t>四川太极西部店</t>
  </si>
  <si>
    <t>北门片区</t>
  </si>
  <si>
    <t>四川太极崇州中心店</t>
  </si>
  <si>
    <t>崇州片区</t>
  </si>
  <si>
    <t>四川太极武侯区长寿路药店</t>
  </si>
  <si>
    <t>西门一片</t>
  </si>
  <si>
    <t>四川太极高新区泰和二街药店</t>
  </si>
  <si>
    <t>东南片区</t>
  </si>
  <si>
    <t>四川太极青羊区光华西一路药店</t>
  </si>
  <si>
    <t>西门二片</t>
  </si>
  <si>
    <t>四川太极成华区西林一街药店</t>
  </si>
  <si>
    <t>四川太极金带街药店</t>
  </si>
  <si>
    <t>四川太极成华区华泰路二药店</t>
  </si>
  <si>
    <t>四川太极高新区中和大道药店</t>
  </si>
  <si>
    <t>四川太极武侯区大悦路药店</t>
  </si>
  <si>
    <t>四川太极大邑县沙渠镇方圆路药店</t>
  </si>
  <si>
    <t>四川太极双流区东升街道三强西路药店</t>
  </si>
  <si>
    <t>四川太极新津县五津镇五津西路二药房</t>
  </si>
  <si>
    <t>新津片区</t>
  </si>
  <si>
    <t>四川太极高新区剑南大道药店</t>
  </si>
  <si>
    <t>四川太极沙河源药店</t>
  </si>
  <si>
    <t>四川太极武侯区丝竹路药店</t>
  </si>
  <si>
    <t>四川太极都江堰奎光路中段药店</t>
  </si>
  <si>
    <t>都江堰片区</t>
  </si>
  <si>
    <t>四川太极都江堰市蒲阳路药店</t>
  </si>
  <si>
    <t>四川太极锦江区宏济中路药店</t>
  </si>
  <si>
    <t>四川太极青羊区蜀辉路药店</t>
  </si>
  <si>
    <t>四川太极金丝街药店</t>
  </si>
  <si>
    <t>四川太极锦江区劼人路药店</t>
  </si>
  <si>
    <t>四川太极高新区大源北街药店</t>
  </si>
  <si>
    <t>四川太极新津县五津镇武阳西路药店</t>
  </si>
  <si>
    <t>四川太极金牛区交大路第三药店</t>
  </si>
  <si>
    <t>四川太极金牛区蜀汉路药店</t>
  </si>
  <si>
    <t>四川太极光华药店</t>
  </si>
  <si>
    <t>四川太极双林路药店</t>
  </si>
  <si>
    <t>四川太极成华区崔家店路药店</t>
  </si>
  <si>
    <t>四川太极大药房连锁有限公司武侯区聚萃街药店</t>
  </si>
  <si>
    <t>四川太极大邑县晋原镇通达东路五段药店</t>
  </si>
  <si>
    <t>四川太极成华区金马河路药店</t>
  </si>
  <si>
    <t>成都成汉太极大药房有限公司</t>
  </si>
  <si>
    <t>四川太极金牛区花照壁药店</t>
  </si>
  <si>
    <t>四川太极郫县郫筒镇一环路东南段药店</t>
  </si>
  <si>
    <t>四川太极新都区新都街道万和北路药店</t>
  </si>
  <si>
    <t>四川太极通盈街药店</t>
  </si>
  <si>
    <t>四川太极邛崃市文君街道凤凰大道药店</t>
  </si>
  <si>
    <t>四川太极青羊区光华北五路药店</t>
  </si>
  <si>
    <t>四川太极邛崃中心药店</t>
  </si>
  <si>
    <t>四川太极武侯区大华街药店</t>
  </si>
  <si>
    <t>四川太极温江区公平街道江安路药店</t>
  </si>
  <si>
    <t>四川太极大邑县青霞街道元通路南段药店</t>
  </si>
  <si>
    <t>四川太极青羊区金祥路药店</t>
  </si>
  <si>
    <t>四川太极五津西路药店</t>
  </si>
  <si>
    <t>四川太极武侯区逸都路药店</t>
  </si>
  <si>
    <t>四川太极崇州市崇阳镇尚贤坊街药店</t>
  </si>
  <si>
    <t>四川太极新都区斑竹园街道医贸大道药店</t>
  </si>
  <si>
    <t>四川太极高新天久北巷药店</t>
  </si>
  <si>
    <t>四川太极武侯区科华街药店</t>
  </si>
  <si>
    <t>四川太极都江堰药店</t>
  </si>
  <si>
    <t>四川太极金牛区沙湾东一路药店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</si>
  <si>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</si>
  <si>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四川太极成华区驷马桥三路药店</t>
  </si>
  <si>
    <t>四川太极成华区万科路药店</t>
  </si>
  <si>
    <t>四川太极青羊区贝森北路药店</t>
  </si>
  <si>
    <t>四川太极都江堰市蒲阳镇堰问道西路药店</t>
  </si>
  <si>
    <t>四川太极都江堰景中路店</t>
  </si>
  <si>
    <t>四川太极新乐中街药店</t>
  </si>
  <si>
    <t>四川太极温江店</t>
  </si>
  <si>
    <t>四川太极高新区中和公济桥路药店</t>
  </si>
  <si>
    <t>四川太极成华区羊子山西路药店（兴元华盛）</t>
  </si>
  <si>
    <t>四川太极青羊区大石西路药店</t>
  </si>
  <si>
    <t>四川太极武侯区佳灵路药店</t>
  </si>
  <si>
    <t>四川太极崇州市怀远镇文井北路药店</t>
  </si>
  <si>
    <t>四川太极都江堰幸福镇翔凤路药店</t>
  </si>
  <si>
    <t>四川太极兴义镇万兴路药店</t>
  </si>
  <si>
    <t>四川太极成华区二环路北四段药店（汇融名城）</t>
  </si>
  <si>
    <t>四川太极锦江区静沙南路药店</t>
  </si>
  <si>
    <t>四川太极青羊区蜀鑫路药店</t>
  </si>
  <si>
    <t>四川太极锦江区水杉街药店</t>
  </si>
  <si>
    <t>四川太极土龙路药店</t>
  </si>
  <si>
    <t>四川太极郫县郫筒镇东大街药店</t>
  </si>
  <si>
    <t>四川太极邛崃市临邛镇洪川小区药店</t>
  </si>
  <si>
    <t>四川太极彭州市致和镇南三环路药店</t>
  </si>
  <si>
    <t>四川太极成华杉板桥南一路店</t>
  </si>
  <si>
    <t>四川太极双流县西航港街道锦华路一段药店</t>
  </si>
  <si>
    <t>四川太极青羊区蜀源路药店</t>
  </si>
  <si>
    <t>四川太极新都区新繁镇繁江北路药店</t>
  </si>
  <si>
    <t>四川太极大邑县晋原镇子龙路店</t>
  </si>
  <si>
    <t>四川太极成华区华油路药店</t>
  </si>
  <si>
    <t>四川太极成华区华泰路药店</t>
  </si>
  <si>
    <t>四川太极红星店</t>
  </si>
  <si>
    <t>四川太极武侯区顺和街店</t>
  </si>
  <si>
    <t>四川太极都江堰聚源镇药店</t>
  </si>
  <si>
    <t>四川太极金牛区黄苑东街药店</t>
  </si>
  <si>
    <t>四川太极高新区新下街药店</t>
  </si>
  <si>
    <t>四川太极大邑县晋原镇北街药店</t>
  </si>
  <si>
    <t>四川太极邛崃市羊安镇永康大道药店</t>
  </si>
  <si>
    <t>四川太极新园大道药店</t>
  </si>
  <si>
    <t>四川太极清江东路药店</t>
  </si>
  <si>
    <t>四川太极锦江区梨花街药店</t>
  </si>
  <si>
    <t>四川太极金牛区五福桥东路药店</t>
  </si>
  <si>
    <t>四川太极大邑县晋原镇内蒙古大道桃源药店</t>
  </si>
  <si>
    <t>四川太极成华区培华东路药店</t>
  </si>
  <si>
    <t>四川太极高新区天顺路药店</t>
  </si>
  <si>
    <t>四川太极青羊区青龙街药店</t>
  </si>
  <si>
    <t>四川太极武侯区双楠路药店</t>
  </si>
  <si>
    <t>四川太极邛崃市临邛镇翠荫街药店</t>
  </si>
  <si>
    <t>四川太极锦江区柳翠路药店</t>
  </si>
  <si>
    <t>四川太极大邑县安仁镇千禧街药店</t>
  </si>
  <si>
    <t>四川太极大邑晋原街道金巷西街药店</t>
  </si>
  <si>
    <t>四川太极武侯区倪家桥路药店</t>
  </si>
  <si>
    <t>四川太极高新区锦城大道药店</t>
  </si>
  <si>
    <t>四川太极枣子巷药店</t>
  </si>
  <si>
    <t>四川太极都江堰市永丰街道宝莲路药店</t>
  </si>
  <si>
    <t>四川太极新津邓双镇岷江店</t>
  </si>
  <si>
    <t>四川太极光华村街药店</t>
  </si>
  <si>
    <t>四川太极金牛区银河北街药店</t>
  </si>
  <si>
    <t>四川太极金牛区银沙路药店</t>
  </si>
  <si>
    <t>四川太极邛崃市文君街道杏林路药店</t>
  </si>
  <si>
    <t>四川太极成华区万宇路药店</t>
  </si>
  <si>
    <t>四川太极新都区马超东路店</t>
  </si>
  <si>
    <t>四川太极大邑县晋源镇东壕沟段药店</t>
  </si>
  <si>
    <t>四川太极武侯区科华北路药店</t>
  </si>
  <si>
    <t>四川太极锦江区观音桥街药店</t>
  </si>
  <si>
    <t>四川太极大邑县晋原镇东街药店</t>
  </si>
  <si>
    <t>四川太极浆洗街药店</t>
  </si>
  <si>
    <t>四川太极锦江区榕声路店</t>
  </si>
  <si>
    <t>四川太极青羊区经一路药店</t>
  </si>
  <si>
    <t>四川太极高新区紫薇东路药店</t>
  </si>
  <si>
    <t>四川太极崇州市崇阳镇蜀州中路药店</t>
  </si>
  <si>
    <t>四川太极金牛区金沙路药店</t>
  </si>
  <si>
    <t>四川太极成华区东昌路一药店</t>
  </si>
  <si>
    <t>四川太极怀远店</t>
  </si>
  <si>
    <t>四川太极大邑县新场镇文昌街药店</t>
  </si>
  <si>
    <t>四川太极成华区华康路药店</t>
  </si>
  <si>
    <t>四川太极成华区水碾河路药店</t>
  </si>
  <si>
    <t>四川太极大邑县观音阁街西段店</t>
  </si>
  <si>
    <t>三江店保管帐</t>
  </si>
  <si>
    <t>合计销售</t>
  </si>
  <si>
    <t>5月薇诺娜片区完成情况</t>
  </si>
  <si>
    <t>5月薇诺娜任务量</t>
  </si>
  <si>
    <t>5.1-5.31销售金额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</si>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</sst>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9"/>
  <sheetViews>
    <sheetView tabSelected="1" workbookViewId="0">
      <selection activeCell="K5" sqref="K5"/>
    </sheetView>
  </sheetViews>
  <sheetFormatPr defaultColWidth="9" defaultRowHeight="15" customHeight="1"/>
  <cols>
    <col min="1" max="1" width="4.75" style="14" customWidth="1"/>
    <col min="2" max="2" width="9" style="15" customWidth="1"/>
    <col min="3" max="3" width="28.875" style="16" customWidth="1"/>
    <col min="4" max="4" width="9" style="14"/>
    <col min="5" max="5" width="10.625" style="17" customWidth="1"/>
    <col min="6" max="6" width="9.75" style="18" customWidth="1"/>
    <col min="7" max="7" width="9.75" style="19" customWidth="1"/>
    <col min="8" max="8" width="14" style="20" customWidth="1"/>
    <col min="9" max="9" width="12" style="21"/>
    <col min="10" max="16384" width="9" style="13"/>
  </cols>
  <sheetData>
    <row r="1" ht="20" customHeight="1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="13" customFormat="1" ht="27" customHeight="1" spans="1:9">
      <c r="A2" s="22" t="s">
        <v>1</v>
      </c>
      <c r="B2" s="23" t="s">
        <v>2</v>
      </c>
      <c r="C2" s="24" t="s">
        <v>3</v>
      </c>
      <c r="D2" s="22" t="s">
        <v>4</v>
      </c>
      <c r="E2" s="25" t="s">
        <v>5</v>
      </c>
      <c r="F2" s="26" t="s">
        <v>6</v>
      </c>
      <c r="G2" s="27" t="s">
        <v>7</v>
      </c>
      <c r="H2" s="28" t="s">
        <v>8</v>
      </c>
      <c r="I2" s="25" t="s">
        <v>9</v>
      </c>
    </row>
    <row r="3" s="13" customFormat="1" customHeight="1" spans="1:9">
      <c r="A3" s="29">
        <v>1</v>
      </c>
      <c r="B3" s="30">
        <v>122718</v>
      </c>
      <c r="C3" s="31" t="s">
        <v>10</v>
      </c>
      <c r="D3" s="29" t="s">
        <v>11</v>
      </c>
      <c r="E3" s="32">
        <v>850</v>
      </c>
      <c r="F3" s="33">
        <v>198</v>
      </c>
      <c r="G3" s="34">
        <f t="shared" ref="G3:G66" si="0">F3/E3</f>
        <v>0.232941176470588</v>
      </c>
      <c r="H3" s="35">
        <f>F3*0.06</f>
        <v>11.88</v>
      </c>
      <c r="I3" s="36">
        <f>(F3-E3)*0.03</f>
        <v>-19.56</v>
      </c>
    </row>
    <row r="4" s="13" customFormat="1" customHeight="1" spans="1:9">
      <c r="A4" s="29">
        <v>2</v>
      </c>
      <c r="B4" s="30">
        <v>104533</v>
      </c>
      <c r="C4" s="31" t="s">
        <v>12</v>
      </c>
      <c r="D4" s="29" t="s">
        <v>11</v>
      </c>
      <c r="E4" s="32">
        <v>1530</v>
      </c>
      <c r="F4" s="33">
        <v>664</v>
      </c>
      <c r="G4" s="34">
        <f t="shared" si="0"/>
        <v>0.433986928104575</v>
      </c>
      <c r="H4" s="35">
        <f t="shared" ref="H4:H35" si="1">F4*0.06</f>
        <v>39.84</v>
      </c>
      <c r="I4" s="36">
        <f t="shared" ref="I4:I35" si="2">(F4-E4)*0.03</f>
        <v>-25.98</v>
      </c>
    </row>
    <row r="5" s="13" customFormat="1" customHeight="1" spans="1:9">
      <c r="A5" s="29">
        <v>3</v>
      </c>
      <c r="B5" s="30">
        <v>113008</v>
      </c>
      <c r="C5" s="31" t="s">
        <v>13</v>
      </c>
      <c r="D5" s="29" t="s">
        <v>14</v>
      </c>
      <c r="E5" s="32">
        <v>850</v>
      </c>
      <c r="F5" s="33">
        <v>28</v>
      </c>
      <c r="G5" s="34">
        <f t="shared" si="0"/>
        <v>0.0329411764705882</v>
      </c>
      <c r="H5" s="35">
        <f t="shared" si="1"/>
        <v>1.68</v>
      </c>
      <c r="I5" s="36">
        <f t="shared" si="2"/>
        <v>-24.66</v>
      </c>
    </row>
    <row r="6" s="13" customFormat="1" customHeight="1" spans="1:9">
      <c r="A6" s="29">
        <v>4</v>
      </c>
      <c r="B6" s="30">
        <v>102935</v>
      </c>
      <c r="C6" s="31" t="s">
        <v>15</v>
      </c>
      <c r="D6" s="29" t="s">
        <v>16</v>
      </c>
      <c r="E6" s="32">
        <v>5501.034</v>
      </c>
      <c r="F6" s="33">
        <v>20508</v>
      </c>
      <c r="G6" s="34">
        <f t="shared" si="0"/>
        <v>3.72802640376337</v>
      </c>
      <c r="H6" s="35">
        <f t="shared" si="1"/>
        <v>1230.48</v>
      </c>
      <c r="I6" s="36">
        <v>0</v>
      </c>
    </row>
    <row r="7" s="13" customFormat="1" customHeight="1" spans="1:9">
      <c r="A7" s="29">
        <v>5</v>
      </c>
      <c r="B7" s="30">
        <v>106485</v>
      </c>
      <c r="C7" s="31" t="s">
        <v>17</v>
      </c>
      <c r="D7" s="29" t="s">
        <v>16</v>
      </c>
      <c r="E7" s="32">
        <v>2662.5375</v>
      </c>
      <c r="F7" s="33">
        <v>5697.9</v>
      </c>
      <c r="G7" s="34">
        <f t="shared" si="0"/>
        <v>2.14002619681413</v>
      </c>
      <c r="H7" s="35">
        <f t="shared" si="1"/>
        <v>341.874</v>
      </c>
      <c r="I7" s="36">
        <v>0</v>
      </c>
    </row>
    <row r="8" s="13" customFormat="1" customHeight="1" spans="1:9">
      <c r="A8" s="29">
        <v>6</v>
      </c>
      <c r="B8" s="30">
        <v>122686</v>
      </c>
      <c r="C8" s="31" t="s">
        <v>18</v>
      </c>
      <c r="D8" s="29" t="s">
        <v>11</v>
      </c>
      <c r="E8" s="32">
        <v>1135.134</v>
      </c>
      <c r="F8" s="33">
        <v>555</v>
      </c>
      <c r="G8" s="34">
        <f t="shared" si="0"/>
        <v>0.488929060357632</v>
      </c>
      <c r="H8" s="35">
        <f t="shared" si="1"/>
        <v>33.3</v>
      </c>
      <c r="I8" s="36">
        <f t="shared" si="2"/>
        <v>-17.40402</v>
      </c>
    </row>
    <row r="9" s="13" customFormat="1" customHeight="1" spans="1:9">
      <c r="A9" s="29">
        <v>7</v>
      </c>
      <c r="B9" s="30">
        <v>311</v>
      </c>
      <c r="C9" s="31" t="s">
        <v>19</v>
      </c>
      <c r="D9" s="29" t="s">
        <v>20</v>
      </c>
      <c r="E9" s="32">
        <v>3333.96</v>
      </c>
      <c r="F9" s="33">
        <v>1023</v>
      </c>
      <c r="G9" s="34">
        <f t="shared" si="0"/>
        <v>0.306842313645035</v>
      </c>
      <c r="H9" s="35">
        <f t="shared" si="1"/>
        <v>61.38</v>
      </c>
      <c r="I9" s="36">
        <f t="shared" si="2"/>
        <v>-69.3288</v>
      </c>
    </row>
    <row r="10" s="13" customFormat="1" customHeight="1" spans="1:9">
      <c r="A10" s="29">
        <v>8</v>
      </c>
      <c r="B10" s="30">
        <v>52</v>
      </c>
      <c r="C10" s="31" t="s">
        <v>21</v>
      </c>
      <c r="D10" s="29" t="s">
        <v>22</v>
      </c>
      <c r="E10" s="32">
        <v>1920.996</v>
      </c>
      <c r="F10" s="33">
        <v>1443.33</v>
      </c>
      <c r="G10" s="34">
        <f t="shared" si="0"/>
        <v>0.751344614980979</v>
      </c>
      <c r="H10" s="35">
        <f t="shared" si="1"/>
        <v>86.5998</v>
      </c>
      <c r="I10" s="36">
        <f t="shared" si="2"/>
        <v>-14.32998</v>
      </c>
    </row>
    <row r="11" s="13" customFormat="1" customHeight="1" spans="1:9">
      <c r="A11" s="29">
        <v>9</v>
      </c>
      <c r="B11" s="30">
        <v>117310</v>
      </c>
      <c r="C11" s="31" t="s">
        <v>23</v>
      </c>
      <c r="D11" s="29" t="s">
        <v>24</v>
      </c>
      <c r="E11" s="32">
        <v>2272.032</v>
      </c>
      <c r="F11" s="33">
        <v>2825</v>
      </c>
      <c r="G11" s="34">
        <f t="shared" si="0"/>
        <v>1.2433803749243</v>
      </c>
      <c r="H11" s="35">
        <f t="shared" si="1"/>
        <v>169.5</v>
      </c>
      <c r="I11" s="36">
        <v>0</v>
      </c>
    </row>
    <row r="12" s="13" customFormat="1" customHeight="1" spans="1:9">
      <c r="A12" s="29">
        <v>10</v>
      </c>
      <c r="B12" s="30">
        <v>118074</v>
      </c>
      <c r="C12" s="31" t="s">
        <v>25</v>
      </c>
      <c r="D12" s="29" t="s">
        <v>26</v>
      </c>
      <c r="E12" s="32">
        <v>3663.6516</v>
      </c>
      <c r="F12" s="33">
        <v>5136</v>
      </c>
      <c r="G12" s="34">
        <f t="shared" si="0"/>
        <v>1.40188002592823</v>
      </c>
      <c r="H12" s="35">
        <f t="shared" si="1"/>
        <v>308.16</v>
      </c>
      <c r="I12" s="36">
        <v>0</v>
      </c>
    </row>
    <row r="13" s="13" customFormat="1" customHeight="1" spans="1:9">
      <c r="A13" s="29">
        <v>11</v>
      </c>
      <c r="B13" s="30">
        <v>113833</v>
      </c>
      <c r="C13" s="31" t="s">
        <v>27</v>
      </c>
      <c r="D13" s="29" t="s">
        <v>28</v>
      </c>
      <c r="E13" s="32">
        <v>2852.388</v>
      </c>
      <c r="F13" s="33">
        <v>3718.51</v>
      </c>
      <c r="G13" s="34">
        <f t="shared" si="0"/>
        <v>1.30364803105328</v>
      </c>
      <c r="H13" s="35">
        <f t="shared" si="1"/>
        <v>223.1106</v>
      </c>
      <c r="I13" s="36">
        <v>0</v>
      </c>
    </row>
    <row r="14" s="13" customFormat="1" customHeight="1" spans="1:9">
      <c r="A14" s="29">
        <v>12</v>
      </c>
      <c r="B14" s="30">
        <v>103199</v>
      </c>
      <c r="C14" s="31" t="s">
        <v>29</v>
      </c>
      <c r="D14" s="29" t="s">
        <v>20</v>
      </c>
      <c r="E14" s="32">
        <v>5623.2792</v>
      </c>
      <c r="F14" s="33">
        <v>4968.8</v>
      </c>
      <c r="G14" s="34">
        <f t="shared" si="0"/>
        <v>0.883612536969532</v>
      </c>
      <c r="H14" s="35">
        <f t="shared" si="1"/>
        <v>298.128</v>
      </c>
      <c r="I14" s="36">
        <f t="shared" si="2"/>
        <v>-19.634376</v>
      </c>
    </row>
    <row r="15" s="13" customFormat="1" customHeight="1" spans="1:9">
      <c r="A15" s="29">
        <v>13</v>
      </c>
      <c r="B15" s="30">
        <v>367</v>
      </c>
      <c r="C15" s="31" t="s">
        <v>30</v>
      </c>
      <c r="D15" s="29" t="s">
        <v>22</v>
      </c>
      <c r="E15" s="32">
        <v>2689.3944</v>
      </c>
      <c r="F15" s="33">
        <v>982</v>
      </c>
      <c r="G15" s="34">
        <f t="shared" si="0"/>
        <v>0.365137965632709</v>
      </c>
      <c r="H15" s="35">
        <f t="shared" si="1"/>
        <v>58.92</v>
      </c>
      <c r="I15" s="36">
        <f t="shared" si="2"/>
        <v>-51.221832</v>
      </c>
    </row>
    <row r="16" s="13" customFormat="1" customHeight="1" spans="1:9">
      <c r="A16" s="29">
        <v>14</v>
      </c>
      <c r="B16" s="30">
        <v>122198</v>
      </c>
      <c r="C16" s="31" t="s">
        <v>31</v>
      </c>
      <c r="D16" s="29" t="s">
        <v>26</v>
      </c>
      <c r="E16" s="32">
        <v>2966.48352</v>
      </c>
      <c r="F16" s="33">
        <v>3211</v>
      </c>
      <c r="G16" s="34">
        <f t="shared" si="0"/>
        <v>1.08242637397156</v>
      </c>
      <c r="H16" s="35">
        <f t="shared" si="1"/>
        <v>192.66</v>
      </c>
      <c r="I16" s="36">
        <v>0</v>
      </c>
    </row>
    <row r="17" s="13" customFormat="1" customHeight="1" spans="1:9">
      <c r="A17" s="29">
        <v>15</v>
      </c>
      <c r="B17" s="30">
        <v>104430</v>
      </c>
      <c r="C17" s="31" t="s">
        <v>32</v>
      </c>
      <c r="D17" s="29" t="s">
        <v>26</v>
      </c>
      <c r="E17" s="32">
        <v>2783.2392</v>
      </c>
      <c r="F17" s="33">
        <v>2861.58</v>
      </c>
      <c r="G17" s="34">
        <f t="shared" si="0"/>
        <v>1.02814734716297</v>
      </c>
      <c r="H17" s="35">
        <f t="shared" si="1"/>
        <v>171.6948</v>
      </c>
      <c r="I17" s="36">
        <v>0</v>
      </c>
    </row>
    <row r="18" s="13" customFormat="1" customHeight="1" spans="1:9">
      <c r="A18" s="29">
        <v>16</v>
      </c>
      <c r="B18" s="30">
        <v>106569</v>
      </c>
      <c r="C18" s="31" t="s">
        <v>33</v>
      </c>
      <c r="D18" s="29" t="s">
        <v>24</v>
      </c>
      <c r="E18" s="32">
        <v>6085.0944</v>
      </c>
      <c r="F18" s="33">
        <v>11691</v>
      </c>
      <c r="G18" s="34">
        <f t="shared" si="0"/>
        <v>1.92125203513687</v>
      </c>
      <c r="H18" s="35">
        <f t="shared" si="1"/>
        <v>701.46</v>
      </c>
      <c r="I18" s="36">
        <v>0</v>
      </c>
    </row>
    <row r="19" s="13" customFormat="1" customHeight="1" spans="1:9">
      <c r="A19" s="29">
        <v>17</v>
      </c>
      <c r="B19" s="30">
        <v>716</v>
      </c>
      <c r="C19" s="31" t="s">
        <v>34</v>
      </c>
      <c r="D19" s="29" t="s">
        <v>11</v>
      </c>
      <c r="E19" s="32">
        <v>3325.06944</v>
      </c>
      <c r="F19" s="33">
        <v>3218.55</v>
      </c>
      <c r="G19" s="34">
        <f t="shared" si="0"/>
        <v>0.967964747226452</v>
      </c>
      <c r="H19" s="35">
        <f t="shared" si="1"/>
        <v>193.113</v>
      </c>
      <c r="I19" s="36">
        <f t="shared" si="2"/>
        <v>-3.1955832</v>
      </c>
    </row>
    <row r="20" s="13" customFormat="1" customHeight="1" spans="1:9">
      <c r="A20" s="29">
        <v>18</v>
      </c>
      <c r="B20" s="30">
        <v>733</v>
      </c>
      <c r="C20" s="31" t="s">
        <v>35</v>
      </c>
      <c r="D20" s="29" t="s">
        <v>26</v>
      </c>
      <c r="E20" s="32">
        <v>2044.8288</v>
      </c>
      <c r="F20" s="33">
        <v>1534</v>
      </c>
      <c r="G20" s="34">
        <f t="shared" si="0"/>
        <v>0.750185052166714</v>
      </c>
      <c r="H20" s="35">
        <f t="shared" si="1"/>
        <v>92.04</v>
      </c>
      <c r="I20" s="36">
        <f t="shared" si="2"/>
        <v>-15.324864</v>
      </c>
    </row>
    <row r="21" s="13" customFormat="1" customHeight="1" spans="1:9">
      <c r="A21" s="29">
        <v>19</v>
      </c>
      <c r="B21" s="30">
        <v>108656</v>
      </c>
      <c r="C21" s="31" t="s">
        <v>36</v>
      </c>
      <c r="D21" s="29" t="s">
        <v>37</v>
      </c>
      <c r="E21" s="32">
        <v>7770.34944</v>
      </c>
      <c r="F21" s="33">
        <v>4809</v>
      </c>
      <c r="G21" s="34">
        <f t="shared" si="0"/>
        <v>0.618891085546855</v>
      </c>
      <c r="H21" s="35">
        <f t="shared" si="1"/>
        <v>288.54</v>
      </c>
      <c r="I21" s="36">
        <f t="shared" si="2"/>
        <v>-88.8404832</v>
      </c>
    </row>
    <row r="22" s="13" customFormat="1" customHeight="1" spans="1:9">
      <c r="A22" s="29">
        <v>20</v>
      </c>
      <c r="B22" s="30">
        <v>114069</v>
      </c>
      <c r="C22" s="31" t="s">
        <v>38</v>
      </c>
      <c r="D22" s="29" t="s">
        <v>26</v>
      </c>
      <c r="E22" s="32">
        <v>3178.3752</v>
      </c>
      <c r="F22" s="33">
        <v>2057</v>
      </c>
      <c r="G22" s="34">
        <f t="shared" si="0"/>
        <v>0.647186021335681</v>
      </c>
      <c r="H22" s="35">
        <f t="shared" si="1"/>
        <v>123.42</v>
      </c>
      <c r="I22" s="36">
        <f t="shared" si="2"/>
        <v>-33.641256</v>
      </c>
    </row>
    <row r="23" s="13" customFormat="1" customHeight="1" spans="1:9">
      <c r="A23" s="29">
        <v>21</v>
      </c>
      <c r="B23" s="30">
        <v>339</v>
      </c>
      <c r="C23" s="31" t="s">
        <v>39</v>
      </c>
      <c r="D23" s="29" t="s">
        <v>20</v>
      </c>
      <c r="E23" s="32">
        <v>2241.162</v>
      </c>
      <c r="F23" s="33">
        <v>2287</v>
      </c>
      <c r="G23" s="34">
        <f t="shared" si="0"/>
        <v>1.02045278297597</v>
      </c>
      <c r="H23" s="35">
        <f t="shared" si="1"/>
        <v>137.22</v>
      </c>
      <c r="I23" s="36">
        <v>0</v>
      </c>
    </row>
    <row r="24" s="13" customFormat="1" customHeight="1" spans="1:9">
      <c r="A24" s="29">
        <v>22</v>
      </c>
      <c r="B24" s="30">
        <v>106865</v>
      </c>
      <c r="C24" s="31" t="s">
        <v>40</v>
      </c>
      <c r="D24" s="29" t="s">
        <v>16</v>
      </c>
      <c r="E24" s="32">
        <v>2716.56</v>
      </c>
      <c r="F24" s="33">
        <v>4621.31</v>
      </c>
      <c r="G24" s="34">
        <f t="shared" si="0"/>
        <v>1.70116249963189</v>
      </c>
      <c r="H24" s="35">
        <f t="shared" si="1"/>
        <v>277.2786</v>
      </c>
      <c r="I24" s="36">
        <v>0</v>
      </c>
    </row>
    <row r="25" s="13" customFormat="1" customHeight="1" spans="1:9">
      <c r="A25" s="29">
        <v>23</v>
      </c>
      <c r="B25" s="30">
        <v>704</v>
      </c>
      <c r="C25" s="31" t="s">
        <v>41</v>
      </c>
      <c r="D25" s="29" t="s">
        <v>42</v>
      </c>
      <c r="E25" s="32">
        <v>2580.732</v>
      </c>
      <c r="F25" s="33">
        <v>2383</v>
      </c>
      <c r="G25" s="34">
        <f t="shared" si="0"/>
        <v>0.923381428214941</v>
      </c>
      <c r="H25" s="35">
        <f t="shared" si="1"/>
        <v>142.98</v>
      </c>
      <c r="I25" s="36">
        <f t="shared" si="2"/>
        <v>-5.93196</v>
      </c>
    </row>
    <row r="26" s="13" customFormat="1" customHeight="1" spans="1:9">
      <c r="A26" s="29">
        <v>24</v>
      </c>
      <c r="B26" s="30">
        <v>738</v>
      </c>
      <c r="C26" s="31" t="s">
        <v>43</v>
      </c>
      <c r="D26" s="29" t="s">
        <v>42</v>
      </c>
      <c r="E26" s="32">
        <v>3178.3752</v>
      </c>
      <c r="F26" s="33">
        <v>1445</v>
      </c>
      <c r="G26" s="34">
        <f t="shared" si="0"/>
        <v>0.454634808376305</v>
      </c>
      <c r="H26" s="35">
        <f t="shared" si="1"/>
        <v>86.7</v>
      </c>
      <c r="I26" s="36">
        <f t="shared" si="2"/>
        <v>-52.001256</v>
      </c>
    </row>
    <row r="27" s="13" customFormat="1" customHeight="1" spans="1:9">
      <c r="A27" s="29">
        <v>25</v>
      </c>
      <c r="B27" s="30">
        <v>116482</v>
      </c>
      <c r="C27" s="31" t="s">
        <v>44</v>
      </c>
      <c r="D27" s="29" t="s">
        <v>14</v>
      </c>
      <c r="E27" s="32">
        <v>2698.038</v>
      </c>
      <c r="F27" s="33">
        <v>3052</v>
      </c>
      <c r="G27" s="34">
        <f t="shared" si="0"/>
        <v>1.13119237015935</v>
      </c>
      <c r="H27" s="35">
        <f t="shared" si="1"/>
        <v>183.12</v>
      </c>
      <c r="I27" s="36">
        <v>0</v>
      </c>
    </row>
    <row r="28" s="13" customFormat="1" customHeight="1" spans="1:9">
      <c r="A28" s="29">
        <v>26</v>
      </c>
      <c r="B28" s="30">
        <v>106399</v>
      </c>
      <c r="C28" s="31" t="s">
        <v>45</v>
      </c>
      <c r="D28" s="29" t="s">
        <v>28</v>
      </c>
      <c r="E28" s="32">
        <v>8520.12</v>
      </c>
      <c r="F28" s="33">
        <v>10313</v>
      </c>
      <c r="G28" s="34">
        <f t="shared" si="0"/>
        <v>1.21042896109444</v>
      </c>
      <c r="H28" s="35">
        <f t="shared" si="1"/>
        <v>618.78</v>
      </c>
      <c r="I28" s="36">
        <v>0</v>
      </c>
    </row>
    <row r="29" s="13" customFormat="1" customHeight="1" spans="1:9">
      <c r="A29" s="29">
        <v>27</v>
      </c>
      <c r="B29" s="30">
        <v>391</v>
      </c>
      <c r="C29" s="31" t="s">
        <v>46</v>
      </c>
      <c r="D29" s="29" t="s">
        <v>14</v>
      </c>
      <c r="E29" s="32">
        <v>4500.846</v>
      </c>
      <c r="F29" s="33">
        <v>1916</v>
      </c>
      <c r="G29" s="34">
        <f t="shared" si="0"/>
        <v>0.425697746601417</v>
      </c>
      <c r="H29" s="35">
        <f t="shared" si="1"/>
        <v>114.96</v>
      </c>
      <c r="I29" s="36">
        <f t="shared" si="2"/>
        <v>-77.54538</v>
      </c>
    </row>
    <row r="30" s="13" customFormat="1" customHeight="1" spans="1:9">
      <c r="A30" s="29">
        <v>28</v>
      </c>
      <c r="B30" s="30">
        <v>102479</v>
      </c>
      <c r="C30" s="31" t="s">
        <v>47</v>
      </c>
      <c r="D30" s="29" t="s">
        <v>14</v>
      </c>
      <c r="E30" s="32">
        <v>2281.9104</v>
      </c>
      <c r="F30" s="33">
        <v>1227</v>
      </c>
      <c r="G30" s="34">
        <f t="shared" si="0"/>
        <v>0.537707352576157</v>
      </c>
      <c r="H30" s="35">
        <f t="shared" si="1"/>
        <v>73.62</v>
      </c>
      <c r="I30" s="36">
        <f t="shared" si="2"/>
        <v>-31.647312</v>
      </c>
    </row>
    <row r="31" s="13" customFormat="1" customHeight="1" spans="1:9">
      <c r="A31" s="29">
        <v>29</v>
      </c>
      <c r="B31" s="30">
        <v>737</v>
      </c>
      <c r="C31" s="31" t="s">
        <v>48</v>
      </c>
      <c r="D31" s="29" t="s">
        <v>26</v>
      </c>
      <c r="E31" s="32">
        <v>9507.96</v>
      </c>
      <c r="F31" s="33">
        <v>9248</v>
      </c>
      <c r="G31" s="34">
        <f t="shared" si="0"/>
        <v>0.972658698606221</v>
      </c>
      <c r="H31" s="35">
        <f t="shared" si="1"/>
        <v>554.88</v>
      </c>
      <c r="I31" s="36">
        <f t="shared" si="2"/>
        <v>-7.79879999999997</v>
      </c>
    </row>
    <row r="32" s="13" customFormat="1" customHeight="1" spans="1:9">
      <c r="A32" s="29">
        <v>30</v>
      </c>
      <c r="B32" s="30">
        <v>102567</v>
      </c>
      <c r="C32" s="31" t="s">
        <v>49</v>
      </c>
      <c r="D32" s="29" t="s">
        <v>37</v>
      </c>
      <c r="E32" s="32">
        <v>2783.2392</v>
      </c>
      <c r="F32" s="33">
        <v>4295</v>
      </c>
      <c r="G32" s="34">
        <f t="shared" si="0"/>
        <v>1.54316596288239</v>
      </c>
      <c r="H32" s="35">
        <f t="shared" si="1"/>
        <v>257.7</v>
      </c>
      <c r="I32" s="36">
        <v>0</v>
      </c>
    </row>
    <row r="33" s="13" customFormat="1" customHeight="1" spans="1:9">
      <c r="A33" s="29">
        <v>31</v>
      </c>
      <c r="B33" s="30">
        <v>726</v>
      </c>
      <c r="C33" s="31" t="s">
        <v>50</v>
      </c>
      <c r="D33" s="29" t="s">
        <v>24</v>
      </c>
      <c r="E33" s="32">
        <v>8268.2208</v>
      </c>
      <c r="F33" s="33">
        <v>8677.8</v>
      </c>
      <c r="G33" s="34">
        <f t="shared" si="0"/>
        <v>1.04953655809482</v>
      </c>
      <c r="H33" s="35">
        <f t="shared" si="1"/>
        <v>520.668</v>
      </c>
      <c r="I33" s="36">
        <v>0</v>
      </c>
    </row>
    <row r="34" s="13" customFormat="1" customHeight="1" spans="1:9">
      <c r="A34" s="29">
        <v>32</v>
      </c>
      <c r="B34" s="30">
        <v>105267</v>
      </c>
      <c r="C34" s="31" t="s">
        <v>51</v>
      </c>
      <c r="D34" s="29" t="s">
        <v>24</v>
      </c>
      <c r="E34" s="32">
        <v>12550.5072</v>
      </c>
      <c r="F34" s="33">
        <v>11956.11</v>
      </c>
      <c r="G34" s="34">
        <f t="shared" si="0"/>
        <v>0.952639587346717</v>
      </c>
      <c r="H34" s="35">
        <f t="shared" si="1"/>
        <v>717.3666</v>
      </c>
      <c r="I34" s="36">
        <f t="shared" si="2"/>
        <v>-17.831916</v>
      </c>
    </row>
    <row r="35" s="13" customFormat="1" customHeight="1" spans="1:9">
      <c r="A35" s="29">
        <v>33</v>
      </c>
      <c r="B35" s="30">
        <v>343</v>
      </c>
      <c r="C35" s="31" t="s">
        <v>52</v>
      </c>
      <c r="D35" s="29" t="s">
        <v>24</v>
      </c>
      <c r="E35" s="32">
        <v>13276.5696</v>
      </c>
      <c r="F35" s="33">
        <v>10983</v>
      </c>
      <c r="G35" s="34">
        <f t="shared" si="0"/>
        <v>0.827246821347587</v>
      </c>
      <c r="H35" s="35">
        <f t="shared" si="1"/>
        <v>658.98</v>
      </c>
      <c r="I35" s="36">
        <f t="shared" si="2"/>
        <v>-68.807088</v>
      </c>
    </row>
    <row r="36" s="13" customFormat="1" customHeight="1" spans="1:9">
      <c r="A36" s="29">
        <v>34</v>
      </c>
      <c r="B36" s="30">
        <v>355</v>
      </c>
      <c r="C36" s="31" t="s">
        <v>53</v>
      </c>
      <c r="D36" s="29" t="s">
        <v>14</v>
      </c>
      <c r="E36" s="32">
        <v>5601.0528</v>
      </c>
      <c r="F36" s="33">
        <v>6929</v>
      </c>
      <c r="G36" s="34">
        <f t="shared" si="0"/>
        <v>1.23708885586653</v>
      </c>
      <c r="H36" s="35">
        <f t="shared" ref="H36:H67" si="3">F36*0.06</f>
        <v>415.74</v>
      </c>
      <c r="I36" s="36">
        <v>0</v>
      </c>
    </row>
    <row r="37" s="13" customFormat="1" customHeight="1" spans="1:9">
      <c r="A37" s="29">
        <v>35</v>
      </c>
      <c r="B37" s="30">
        <v>515</v>
      </c>
      <c r="C37" s="31" t="s">
        <v>54</v>
      </c>
      <c r="D37" s="29" t="s">
        <v>14</v>
      </c>
      <c r="E37" s="32">
        <v>7742.196</v>
      </c>
      <c r="F37" s="33">
        <v>1992</v>
      </c>
      <c r="G37" s="34">
        <f t="shared" si="0"/>
        <v>0.257291342146337</v>
      </c>
      <c r="H37" s="35">
        <f t="shared" si="3"/>
        <v>119.52</v>
      </c>
      <c r="I37" s="36">
        <f t="shared" ref="I36:I67" si="4">(F37-E37)*0.03</f>
        <v>-172.50588</v>
      </c>
    </row>
    <row r="38" s="13" customFormat="1" customHeight="1" spans="1:9">
      <c r="A38" s="29">
        <v>36</v>
      </c>
      <c r="B38" s="30">
        <v>752</v>
      </c>
      <c r="C38" s="31" t="s">
        <v>55</v>
      </c>
      <c r="D38" s="29" t="s">
        <v>28</v>
      </c>
      <c r="E38" s="32">
        <v>3379.6476</v>
      </c>
      <c r="F38" s="33">
        <v>892</v>
      </c>
      <c r="G38" s="34">
        <f t="shared" si="0"/>
        <v>0.26393284317572</v>
      </c>
      <c r="H38" s="35">
        <f t="shared" si="3"/>
        <v>53.52</v>
      </c>
      <c r="I38" s="36">
        <f t="shared" si="4"/>
        <v>-74.629428</v>
      </c>
    </row>
    <row r="39" s="13" customFormat="1" customHeight="1" spans="1:9">
      <c r="A39" s="29">
        <v>37</v>
      </c>
      <c r="B39" s="30">
        <v>717</v>
      </c>
      <c r="C39" s="31" t="s">
        <v>56</v>
      </c>
      <c r="D39" s="29" t="s">
        <v>11</v>
      </c>
      <c r="E39" s="32">
        <v>3617.5524</v>
      </c>
      <c r="F39" s="33">
        <v>3586</v>
      </c>
      <c r="G39" s="34">
        <f t="shared" si="0"/>
        <v>0.991277970154627</v>
      </c>
      <c r="H39" s="35">
        <f t="shared" si="3"/>
        <v>215.16</v>
      </c>
      <c r="I39" s="36">
        <f t="shared" si="4"/>
        <v>-0.946572000000001</v>
      </c>
    </row>
    <row r="40" s="13" customFormat="1" customHeight="1" spans="1:9">
      <c r="A40" s="29">
        <v>38</v>
      </c>
      <c r="B40" s="30">
        <v>103639</v>
      </c>
      <c r="C40" s="31" t="s">
        <v>57</v>
      </c>
      <c r="D40" s="29" t="s">
        <v>26</v>
      </c>
      <c r="E40" s="32">
        <v>4257.09648</v>
      </c>
      <c r="F40" s="33">
        <v>3088</v>
      </c>
      <c r="G40" s="34">
        <f t="shared" si="0"/>
        <v>0.725377029744931</v>
      </c>
      <c r="H40" s="35">
        <f t="shared" si="3"/>
        <v>185.28</v>
      </c>
      <c r="I40" s="36">
        <f t="shared" si="4"/>
        <v>-35.0728944</v>
      </c>
    </row>
    <row r="41" s="13" customFormat="1" customHeight="1" spans="1:9">
      <c r="A41" s="29">
        <v>39</v>
      </c>
      <c r="B41" s="30">
        <v>750</v>
      </c>
      <c r="C41" s="31" t="s">
        <v>58</v>
      </c>
      <c r="D41" s="29" t="s">
        <v>16</v>
      </c>
      <c r="E41" s="32">
        <v>22316.69475</v>
      </c>
      <c r="F41" s="33">
        <v>24981.62</v>
      </c>
      <c r="G41" s="34">
        <f t="shared" si="0"/>
        <v>1.11941397594283</v>
      </c>
      <c r="H41" s="35">
        <f t="shared" si="3"/>
        <v>1498.8972</v>
      </c>
      <c r="I41" s="36">
        <v>0</v>
      </c>
    </row>
    <row r="42" s="13" customFormat="1" customHeight="1" spans="1:9">
      <c r="A42" s="29">
        <v>40</v>
      </c>
      <c r="B42" s="30">
        <v>111219</v>
      </c>
      <c r="C42" s="31" t="s">
        <v>59</v>
      </c>
      <c r="D42" s="29" t="s">
        <v>24</v>
      </c>
      <c r="E42" s="32">
        <v>7481.40624</v>
      </c>
      <c r="F42" s="33">
        <v>9610</v>
      </c>
      <c r="G42" s="34">
        <f t="shared" si="0"/>
        <v>1.28451786892941</v>
      </c>
      <c r="H42" s="35">
        <f t="shared" si="3"/>
        <v>576.6</v>
      </c>
      <c r="I42" s="36">
        <v>0</v>
      </c>
    </row>
    <row r="43" s="13" customFormat="1" customHeight="1" spans="1:9">
      <c r="A43" s="29">
        <v>41</v>
      </c>
      <c r="B43" s="30">
        <v>747</v>
      </c>
      <c r="C43" s="31" t="s">
        <v>60</v>
      </c>
      <c r="D43" s="29" t="s">
        <v>14</v>
      </c>
      <c r="E43" s="32">
        <v>5158.895616</v>
      </c>
      <c r="F43" s="33">
        <v>4313</v>
      </c>
      <c r="G43" s="34">
        <f t="shared" si="0"/>
        <v>0.836031647281929</v>
      </c>
      <c r="H43" s="35">
        <f t="shared" si="3"/>
        <v>258.78</v>
      </c>
      <c r="I43" s="36">
        <f t="shared" si="4"/>
        <v>-25.37686848</v>
      </c>
    </row>
    <row r="44" s="13" customFormat="1" customHeight="1" spans="1:9">
      <c r="A44" s="29">
        <v>42</v>
      </c>
      <c r="B44" s="30">
        <v>107658</v>
      </c>
      <c r="C44" s="31" t="s">
        <v>61</v>
      </c>
      <c r="D44" s="29" t="s">
        <v>20</v>
      </c>
      <c r="E44" s="32">
        <v>5911.23456</v>
      </c>
      <c r="F44" s="33">
        <v>2570</v>
      </c>
      <c r="G44" s="34">
        <f t="shared" si="0"/>
        <v>0.434765356358994</v>
      </c>
      <c r="H44" s="35">
        <f t="shared" si="3"/>
        <v>154.2</v>
      </c>
      <c r="I44" s="36">
        <f t="shared" si="4"/>
        <v>-100.2370368</v>
      </c>
    </row>
    <row r="45" s="13" customFormat="1" customHeight="1" spans="1:9">
      <c r="A45" s="29">
        <v>43</v>
      </c>
      <c r="B45" s="30">
        <v>373</v>
      </c>
      <c r="C45" s="31" t="s">
        <v>62</v>
      </c>
      <c r="D45" s="29" t="s">
        <v>14</v>
      </c>
      <c r="E45" s="32">
        <v>7012.873728</v>
      </c>
      <c r="F45" s="33">
        <v>4219.38</v>
      </c>
      <c r="G45" s="34">
        <f t="shared" si="0"/>
        <v>0.601662052341462</v>
      </c>
      <c r="H45" s="35">
        <f t="shared" si="3"/>
        <v>253.1628</v>
      </c>
      <c r="I45" s="36">
        <f t="shared" si="4"/>
        <v>-83.80481184</v>
      </c>
    </row>
    <row r="46" s="13" customFormat="1" customHeight="1" spans="1:9">
      <c r="A46" s="29">
        <v>44</v>
      </c>
      <c r="B46" s="30">
        <v>591</v>
      </c>
      <c r="C46" s="31" t="s">
        <v>63</v>
      </c>
      <c r="D46" s="29" t="s">
        <v>11</v>
      </c>
      <c r="E46" s="32">
        <v>1000.5996</v>
      </c>
      <c r="F46" s="33">
        <v>297.27</v>
      </c>
      <c r="G46" s="34">
        <f t="shared" si="0"/>
        <v>0.297091863718514</v>
      </c>
      <c r="H46" s="35">
        <f t="shared" si="3"/>
        <v>17.8362</v>
      </c>
      <c r="I46" s="36">
        <f t="shared" si="4"/>
        <v>-21.099888</v>
      </c>
    </row>
    <row r="47" s="13" customFormat="1" customHeight="1" spans="1:9">
      <c r="A47" s="29">
        <v>45</v>
      </c>
      <c r="B47" s="30">
        <v>114286</v>
      </c>
      <c r="C47" s="31" t="s">
        <v>64</v>
      </c>
      <c r="D47" s="29" t="s">
        <v>28</v>
      </c>
      <c r="E47" s="32">
        <v>3232.7064</v>
      </c>
      <c r="F47" s="33">
        <v>4864</v>
      </c>
      <c r="G47" s="34">
        <f t="shared" si="0"/>
        <v>1.50462163838943</v>
      </c>
      <c r="H47" s="35">
        <f t="shared" si="3"/>
        <v>291.84</v>
      </c>
      <c r="I47" s="36">
        <v>0</v>
      </c>
    </row>
    <row r="48" s="13" customFormat="1" customHeight="1" spans="1:9">
      <c r="A48" s="29">
        <v>46</v>
      </c>
      <c r="B48" s="30">
        <v>341</v>
      </c>
      <c r="C48" s="31" t="s">
        <v>65</v>
      </c>
      <c r="D48" s="29" t="s">
        <v>11</v>
      </c>
      <c r="E48" s="32">
        <v>9672.92928</v>
      </c>
      <c r="F48" s="33">
        <v>5339</v>
      </c>
      <c r="G48" s="34">
        <f t="shared" si="0"/>
        <v>0.551952758616674</v>
      </c>
      <c r="H48" s="35">
        <f t="shared" si="3"/>
        <v>320.34</v>
      </c>
      <c r="I48" s="36">
        <f t="shared" si="4"/>
        <v>-130.0178784</v>
      </c>
    </row>
    <row r="49" s="13" customFormat="1" customHeight="1" spans="1:9">
      <c r="A49" s="29">
        <v>47</v>
      </c>
      <c r="B49" s="30">
        <v>104429</v>
      </c>
      <c r="C49" s="31" t="s">
        <v>66</v>
      </c>
      <c r="D49" s="29" t="s">
        <v>28</v>
      </c>
      <c r="E49" s="32">
        <v>1609.356</v>
      </c>
      <c r="F49" s="33">
        <v>3034</v>
      </c>
      <c r="G49" s="34">
        <f t="shared" si="0"/>
        <v>1.8852261401455</v>
      </c>
      <c r="H49" s="35">
        <f t="shared" si="3"/>
        <v>182.04</v>
      </c>
      <c r="I49" s="36">
        <v>0</v>
      </c>
    </row>
    <row r="50" s="13" customFormat="1" customHeight="1" spans="1:9">
      <c r="A50" s="29">
        <v>48</v>
      </c>
      <c r="B50" s="30">
        <v>101453</v>
      </c>
      <c r="C50" s="31" t="s">
        <v>67</v>
      </c>
      <c r="D50" s="29" t="s">
        <v>28</v>
      </c>
      <c r="E50" s="32">
        <v>8186.724</v>
      </c>
      <c r="F50" s="33">
        <v>8077.8</v>
      </c>
      <c r="G50" s="34">
        <f t="shared" si="0"/>
        <v>0.986695044318094</v>
      </c>
      <c r="H50" s="35">
        <f t="shared" si="3"/>
        <v>484.668</v>
      </c>
      <c r="I50" s="36">
        <f t="shared" si="4"/>
        <v>-3.26772</v>
      </c>
    </row>
    <row r="51" s="13" customFormat="1" customHeight="1" spans="1:9">
      <c r="A51" s="29">
        <v>49</v>
      </c>
      <c r="B51" s="30">
        <v>123007</v>
      </c>
      <c r="C51" s="31" t="s">
        <v>68</v>
      </c>
      <c r="D51" s="29" t="s">
        <v>11</v>
      </c>
      <c r="E51" s="32">
        <v>1077.5688</v>
      </c>
      <c r="F51" s="33">
        <v>1088</v>
      </c>
      <c r="G51" s="34">
        <f t="shared" si="0"/>
        <v>1.00968030997186</v>
      </c>
      <c r="H51" s="35">
        <f t="shared" si="3"/>
        <v>65.28</v>
      </c>
      <c r="I51" s="36">
        <v>0</v>
      </c>
    </row>
    <row r="52" s="13" customFormat="1" customHeight="1" spans="1:9">
      <c r="A52" s="29">
        <v>50</v>
      </c>
      <c r="B52" s="30">
        <v>118951</v>
      </c>
      <c r="C52" s="31" t="s">
        <v>69</v>
      </c>
      <c r="D52" s="29" t="s">
        <v>28</v>
      </c>
      <c r="E52" s="32">
        <v>2011.695</v>
      </c>
      <c r="F52" s="33">
        <v>1465</v>
      </c>
      <c r="G52" s="34">
        <f t="shared" si="0"/>
        <v>0.728241607201887</v>
      </c>
      <c r="H52" s="35">
        <f t="shared" si="3"/>
        <v>87.9</v>
      </c>
      <c r="I52" s="36">
        <f t="shared" si="4"/>
        <v>-16.40085</v>
      </c>
    </row>
    <row r="53" s="13" customFormat="1" customHeight="1" spans="1:9">
      <c r="A53" s="29">
        <v>51</v>
      </c>
      <c r="B53" s="30">
        <v>385</v>
      </c>
      <c r="C53" s="31" t="s">
        <v>70</v>
      </c>
      <c r="D53" s="29" t="s">
        <v>37</v>
      </c>
      <c r="E53" s="32">
        <v>8060.7744</v>
      </c>
      <c r="F53" s="33">
        <v>5264</v>
      </c>
      <c r="G53" s="34">
        <f t="shared" si="0"/>
        <v>0.653038993375128</v>
      </c>
      <c r="H53" s="35">
        <f t="shared" si="3"/>
        <v>315.84</v>
      </c>
      <c r="I53" s="36">
        <f t="shared" si="4"/>
        <v>-83.903232</v>
      </c>
    </row>
    <row r="54" s="13" customFormat="1" customHeight="1" spans="1:9">
      <c r="A54" s="29">
        <v>52</v>
      </c>
      <c r="B54" s="30">
        <v>113298</v>
      </c>
      <c r="C54" s="31" t="s">
        <v>71</v>
      </c>
      <c r="D54" s="29" t="s">
        <v>28</v>
      </c>
      <c r="E54" s="32">
        <v>2693.922</v>
      </c>
      <c r="F54" s="33">
        <v>4556</v>
      </c>
      <c r="G54" s="34">
        <f t="shared" si="0"/>
        <v>1.69121451920286</v>
      </c>
      <c r="H54" s="35">
        <f t="shared" si="3"/>
        <v>273.36</v>
      </c>
      <c r="I54" s="36">
        <v>0</v>
      </c>
    </row>
    <row r="55" s="13" customFormat="1" customHeight="1" spans="1:9">
      <c r="A55" s="29">
        <v>53</v>
      </c>
      <c r="B55" s="30">
        <v>754</v>
      </c>
      <c r="C55" s="31" t="s">
        <v>72</v>
      </c>
      <c r="D55" s="29" t="s">
        <v>22</v>
      </c>
      <c r="E55" s="32">
        <v>2456.0172</v>
      </c>
      <c r="F55" s="33">
        <v>1502.14</v>
      </c>
      <c r="G55" s="34">
        <f t="shared" si="0"/>
        <v>0.611616237866738</v>
      </c>
      <c r="H55" s="35">
        <f t="shared" si="3"/>
        <v>90.1284</v>
      </c>
      <c r="I55" s="36">
        <f t="shared" si="4"/>
        <v>-28.616316</v>
      </c>
    </row>
    <row r="56" s="13" customFormat="1" customHeight="1" spans="1:9">
      <c r="A56" s="29">
        <v>54</v>
      </c>
      <c r="B56" s="30">
        <v>122906</v>
      </c>
      <c r="C56" s="31" t="s">
        <v>73</v>
      </c>
      <c r="D56" s="29" t="s">
        <v>20</v>
      </c>
      <c r="E56" s="32">
        <v>1000.5996</v>
      </c>
      <c r="F56" s="33">
        <v>1622</v>
      </c>
      <c r="G56" s="34">
        <f t="shared" si="0"/>
        <v>1.62102803159226</v>
      </c>
      <c r="H56" s="35">
        <f t="shared" si="3"/>
        <v>97.32</v>
      </c>
      <c r="I56" s="36">
        <v>0</v>
      </c>
    </row>
    <row r="57" s="13" customFormat="1" customHeight="1" spans="1:9">
      <c r="A57" s="29">
        <v>55</v>
      </c>
      <c r="B57" s="30">
        <v>399</v>
      </c>
      <c r="C57" s="31" t="s">
        <v>74</v>
      </c>
      <c r="D57" s="29" t="s">
        <v>24</v>
      </c>
      <c r="E57" s="32">
        <v>5078.287872</v>
      </c>
      <c r="F57" s="33">
        <v>2418</v>
      </c>
      <c r="G57" s="34">
        <f t="shared" si="0"/>
        <v>0.476144728488523</v>
      </c>
      <c r="H57" s="35">
        <f t="shared" si="3"/>
        <v>145.08</v>
      </c>
      <c r="I57" s="36">
        <f t="shared" si="4"/>
        <v>-79.80863616</v>
      </c>
    </row>
    <row r="58" s="13" customFormat="1" customHeight="1" spans="1:9">
      <c r="A58" s="29">
        <v>56</v>
      </c>
      <c r="B58" s="30">
        <v>744</v>
      </c>
      <c r="C58" s="31" t="s">
        <v>75</v>
      </c>
      <c r="D58" s="29" t="s">
        <v>14</v>
      </c>
      <c r="E58" s="32">
        <v>9038.143296</v>
      </c>
      <c r="F58" s="33">
        <v>7862</v>
      </c>
      <c r="G58" s="34">
        <f t="shared" si="0"/>
        <v>0.869868925786945</v>
      </c>
      <c r="H58" s="35">
        <f t="shared" si="3"/>
        <v>471.72</v>
      </c>
      <c r="I58" s="36">
        <f t="shared" si="4"/>
        <v>-35.28429888</v>
      </c>
    </row>
    <row r="59" s="13" customFormat="1" customHeight="1" spans="1:9">
      <c r="A59" s="29">
        <v>57</v>
      </c>
      <c r="B59" s="30">
        <v>351</v>
      </c>
      <c r="C59" s="31" t="s">
        <v>76</v>
      </c>
      <c r="D59" s="29" t="s">
        <v>42</v>
      </c>
      <c r="E59" s="32">
        <v>2309.076</v>
      </c>
      <c r="F59" s="33">
        <v>851</v>
      </c>
      <c r="G59" s="34">
        <f t="shared" si="0"/>
        <v>0.368545686672938</v>
      </c>
      <c r="H59" s="35">
        <f t="shared" si="3"/>
        <v>51.06</v>
      </c>
      <c r="I59" s="36">
        <f t="shared" si="4"/>
        <v>-43.74228</v>
      </c>
    </row>
    <row r="60" s="13" customFormat="1" customHeight="1" spans="1:9">
      <c r="A60" s="29">
        <v>58</v>
      </c>
      <c r="B60" s="30">
        <v>118151</v>
      </c>
      <c r="C60" s="31" t="s">
        <v>77</v>
      </c>
      <c r="D60" s="29" t="s">
        <v>24</v>
      </c>
      <c r="E60" s="32">
        <v>2722.4939</v>
      </c>
      <c r="F60" s="33">
        <v>4588</v>
      </c>
      <c r="G60" s="34">
        <f t="shared" si="0"/>
        <v>1.68521957018894</v>
      </c>
      <c r="H60" s="35">
        <f t="shared" si="3"/>
        <v>275.28</v>
      </c>
      <c r="I60" s="36">
        <v>0</v>
      </c>
    </row>
    <row r="61" s="13" customFormat="1" customHeight="1" spans="1:9">
      <c r="A61" s="29">
        <v>59</v>
      </c>
      <c r="B61" s="30">
        <v>104428</v>
      </c>
      <c r="C61" s="31" t="s">
        <v>78</v>
      </c>
      <c r="D61" s="29" t="s">
        <v>22</v>
      </c>
      <c r="E61" s="32">
        <v>3835.6318</v>
      </c>
      <c r="F61" s="33">
        <v>3047</v>
      </c>
      <c r="G61" s="34">
        <f t="shared" si="0"/>
        <v>0.794393247026474</v>
      </c>
      <c r="H61" s="35">
        <f t="shared" si="3"/>
        <v>182.82</v>
      </c>
      <c r="I61" s="36">
        <f t="shared" si="4"/>
        <v>-23.658954</v>
      </c>
    </row>
    <row r="62" s="13" customFormat="1" customHeight="1" spans="1:9">
      <c r="A62" s="29">
        <v>60</v>
      </c>
      <c r="B62" s="30">
        <v>119262</v>
      </c>
      <c r="C62" s="31" t="s">
        <v>79</v>
      </c>
      <c r="D62" s="29" t="s">
        <v>20</v>
      </c>
      <c r="E62" s="32">
        <v>1154.538</v>
      </c>
      <c r="F62" s="33">
        <v>512</v>
      </c>
      <c r="G62" s="34">
        <f t="shared" si="0"/>
        <v>0.443467430262148</v>
      </c>
      <c r="H62" s="35">
        <f t="shared" si="3"/>
        <v>30.72</v>
      </c>
      <c r="I62" s="36">
        <f t="shared" si="4"/>
        <v>-19.27614</v>
      </c>
    </row>
    <row r="63" s="13" customFormat="1" customHeight="1" spans="1:9">
      <c r="A63" s="29">
        <v>61</v>
      </c>
      <c r="B63" s="30">
        <v>707</v>
      </c>
      <c r="C63" s="31" t="s">
        <v>80</v>
      </c>
      <c r="D63" s="29" t="s">
        <v>26</v>
      </c>
      <c r="E63" s="32">
        <v>9672.92928</v>
      </c>
      <c r="F63" s="33">
        <v>11284</v>
      </c>
      <c r="G63" s="34">
        <f t="shared" si="0"/>
        <v>1.16655458479688</v>
      </c>
      <c r="H63" s="35">
        <f t="shared" si="3"/>
        <v>677.04</v>
      </c>
      <c r="I63" s="36">
        <v>0</v>
      </c>
    </row>
    <row r="64" s="13" customFormat="1" customHeight="1" spans="1:9">
      <c r="A64" s="29">
        <v>62</v>
      </c>
      <c r="B64" s="30">
        <v>103198</v>
      </c>
      <c r="C64" s="31" t="s">
        <v>81</v>
      </c>
      <c r="D64" s="29" t="s">
        <v>24</v>
      </c>
      <c r="E64" s="32">
        <v>6465.4128</v>
      </c>
      <c r="F64" s="33">
        <v>3486.8</v>
      </c>
      <c r="G64" s="34">
        <f t="shared" si="0"/>
        <v>0.539300444977001</v>
      </c>
      <c r="H64" s="35">
        <f t="shared" si="3"/>
        <v>209.208</v>
      </c>
      <c r="I64" s="36">
        <f t="shared" si="4"/>
        <v>-89.358384</v>
      </c>
    </row>
    <row r="65" s="13" customFormat="1" customHeight="1" spans="1:9">
      <c r="A65" s="29">
        <v>63</v>
      </c>
      <c r="B65" s="30">
        <v>710</v>
      </c>
      <c r="C65" s="31" t="s">
        <v>82</v>
      </c>
      <c r="D65" s="29" t="s">
        <v>42</v>
      </c>
      <c r="E65" s="32">
        <v>1877.582</v>
      </c>
      <c r="F65" s="33">
        <v>4275.01</v>
      </c>
      <c r="G65" s="34">
        <f t="shared" si="0"/>
        <v>2.27686993164613</v>
      </c>
      <c r="H65" s="35">
        <f t="shared" si="3"/>
        <v>256.5006</v>
      </c>
      <c r="I65" s="36">
        <v>0</v>
      </c>
    </row>
    <row r="66" s="13" customFormat="1" customHeight="1" spans="1:9">
      <c r="A66" s="29">
        <v>64</v>
      </c>
      <c r="B66" s="30">
        <v>587</v>
      </c>
      <c r="C66" s="31" t="s">
        <v>83</v>
      </c>
      <c r="D66" s="29" t="s">
        <v>42</v>
      </c>
      <c r="E66" s="32">
        <v>2832.46656</v>
      </c>
      <c r="F66" s="33">
        <v>3412</v>
      </c>
      <c r="G66" s="34">
        <f t="shared" si="0"/>
        <v>1.20460380651414</v>
      </c>
      <c r="H66" s="35">
        <f t="shared" si="3"/>
        <v>204.72</v>
      </c>
      <c r="I66" s="36">
        <v>0</v>
      </c>
    </row>
    <row r="67" s="13" customFormat="1" customHeight="1" spans="1:9">
      <c r="A67" s="29">
        <v>65</v>
      </c>
      <c r="B67" s="30">
        <v>387</v>
      </c>
      <c r="C67" s="31" t="s">
        <v>84</v>
      </c>
      <c r="D67" s="29" t="s">
        <v>26</v>
      </c>
      <c r="E67" s="32">
        <v>6112.75392</v>
      </c>
      <c r="F67" s="33">
        <v>3781</v>
      </c>
      <c r="G67" s="34">
        <f t="shared" ref="G67:G130" si="5">F67/E67</f>
        <v>0.618542812205992</v>
      </c>
      <c r="H67" s="35">
        <f t="shared" si="3"/>
        <v>226.86</v>
      </c>
      <c r="I67" s="36">
        <f t="shared" si="4"/>
        <v>-69.9526176</v>
      </c>
    </row>
    <row r="68" s="13" customFormat="1" customHeight="1" spans="1:9">
      <c r="A68" s="29">
        <v>66</v>
      </c>
      <c r="B68" s="30">
        <v>329</v>
      </c>
      <c r="C68" s="31" t="s">
        <v>85</v>
      </c>
      <c r="D68" s="29" t="s">
        <v>28</v>
      </c>
      <c r="E68" s="32">
        <v>6157.536</v>
      </c>
      <c r="F68" s="33">
        <v>3693</v>
      </c>
      <c r="G68" s="34">
        <f t="shared" si="5"/>
        <v>0.599752888168254</v>
      </c>
      <c r="H68" s="35">
        <f t="shared" ref="H68:H99" si="6">F68*0.06</f>
        <v>221.58</v>
      </c>
      <c r="I68" s="36">
        <f t="shared" ref="I68:I99" si="7">(F68-E68)*0.03</f>
        <v>-73.93608</v>
      </c>
    </row>
    <row r="69" s="13" customFormat="1" customHeight="1" spans="1:9">
      <c r="A69" s="29">
        <v>67</v>
      </c>
      <c r="B69" s="30">
        <v>106568</v>
      </c>
      <c r="C69" s="31" t="s">
        <v>86</v>
      </c>
      <c r="D69" s="29" t="s">
        <v>26</v>
      </c>
      <c r="E69" s="32">
        <v>1991.57805</v>
      </c>
      <c r="F69" s="33">
        <v>364</v>
      </c>
      <c r="G69" s="34">
        <f t="shared" si="5"/>
        <v>0.182769638377969</v>
      </c>
      <c r="H69" s="35">
        <f t="shared" si="6"/>
        <v>21.84</v>
      </c>
      <c r="I69" s="36">
        <f t="shared" si="7"/>
        <v>-48.8273415</v>
      </c>
    </row>
    <row r="70" s="13" customFormat="1" customHeight="1" spans="1:9">
      <c r="A70" s="29">
        <v>68</v>
      </c>
      <c r="B70" s="30">
        <v>585</v>
      </c>
      <c r="C70" s="31" t="s">
        <v>87</v>
      </c>
      <c r="D70" s="29" t="s">
        <v>20</v>
      </c>
      <c r="E70" s="32">
        <v>7758.49536</v>
      </c>
      <c r="F70" s="33">
        <v>6694.57</v>
      </c>
      <c r="G70" s="34">
        <f t="shared" si="5"/>
        <v>0.862869627339701</v>
      </c>
      <c r="H70" s="35">
        <f t="shared" si="6"/>
        <v>401.6742</v>
      </c>
      <c r="I70" s="36">
        <f t="shared" si="7"/>
        <v>-31.9177608</v>
      </c>
    </row>
    <row r="71" s="13" customFormat="1" customHeight="1" spans="1:9">
      <c r="A71" s="29">
        <v>69</v>
      </c>
      <c r="B71" s="30">
        <v>570</v>
      </c>
      <c r="C71" s="31" t="s">
        <v>88</v>
      </c>
      <c r="D71" s="29" t="s">
        <v>28</v>
      </c>
      <c r="E71" s="32">
        <v>3322.5038</v>
      </c>
      <c r="F71" s="33">
        <v>949</v>
      </c>
      <c r="G71" s="34">
        <f t="shared" si="5"/>
        <v>0.285627965271251</v>
      </c>
      <c r="H71" s="35">
        <f t="shared" si="6"/>
        <v>56.94</v>
      </c>
      <c r="I71" s="36">
        <f t="shared" si="7"/>
        <v>-71.205114</v>
      </c>
    </row>
    <row r="72" s="13" customFormat="1" customHeight="1" spans="1:9">
      <c r="A72" s="29">
        <v>70</v>
      </c>
      <c r="B72" s="30">
        <v>102565</v>
      </c>
      <c r="C72" s="31" t="s">
        <v>89</v>
      </c>
      <c r="D72" s="29" t="s">
        <v>24</v>
      </c>
      <c r="E72" s="32">
        <v>4802.87808</v>
      </c>
      <c r="F72" s="33">
        <v>4942.19</v>
      </c>
      <c r="G72" s="34">
        <f t="shared" si="5"/>
        <v>1.02900592471421</v>
      </c>
      <c r="H72" s="35">
        <f t="shared" si="6"/>
        <v>296.5314</v>
      </c>
      <c r="I72" s="36">
        <v>0</v>
      </c>
    </row>
    <row r="73" s="13" customFormat="1" customHeight="1" spans="1:9">
      <c r="A73" s="29">
        <v>71</v>
      </c>
      <c r="B73" s="30">
        <v>122176</v>
      </c>
      <c r="C73" s="31" t="s">
        <v>90</v>
      </c>
      <c r="D73" s="29" t="s">
        <v>22</v>
      </c>
      <c r="E73" s="32">
        <v>857.6568</v>
      </c>
      <c r="F73" s="33">
        <v>127</v>
      </c>
      <c r="G73" s="34">
        <f t="shared" si="5"/>
        <v>0.148077879170316</v>
      </c>
      <c r="H73" s="35">
        <f t="shared" si="6"/>
        <v>7.62</v>
      </c>
      <c r="I73" s="36">
        <f t="shared" si="7"/>
        <v>-21.919704</v>
      </c>
    </row>
    <row r="74" s="13" customFormat="1" customHeight="1" spans="1:9">
      <c r="A74" s="29">
        <v>72</v>
      </c>
      <c r="B74" s="30">
        <v>706</v>
      </c>
      <c r="C74" s="31" t="s">
        <v>91</v>
      </c>
      <c r="D74" s="29" t="s">
        <v>42</v>
      </c>
      <c r="E74" s="32">
        <v>1609.356</v>
      </c>
      <c r="F74" s="33">
        <v>1833</v>
      </c>
      <c r="G74" s="34">
        <f t="shared" si="5"/>
        <v>1.13896490273128</v>
      </c>
      <c r="H74" s="35">
        <f t="shared" si="6"/>
        <v>109.98</v>
      </c>
      <c r="I74" s="36">
        <v>0</v>
      </c>
    </row>
    <row r="75" s="13" customFormat="1" customHeight="1" spans="1:9">
      <c r="A75" s="29">
        <v>73</v>
      </c>
      <c r="B75" s="30">
        <v>371</v>
      </c>
      <c r="C75" s="31" t="s">
        <v>92</v>
      </c>
      <c r="D75" s="29" t="s">
        <v>37</v>
      </c>
      <c r="E75" s="32">
        <v>1862.2548</v>
      </c>
      <c r="F75" s="33">
        <v>2083</v>
      </c>
      <c r="G75" s="34">
        <f t="shared" si="5"/>
        <v>1.11853651820363</v>
      </c>
      <c r="H75" s="35">
        <f t="shared" si="6"/>
        <v>124.98</v>
      </c>
      <c r="I75" s="36">
        <v>0</v>
      </c>
    </row>
    <row r="76" s="13" customFormat="1" customHeight="1" spans="1:9">
      <c r="A76" s="29">
        <v>74</v>
      </c>
      <c r="B76" s="30">
        <v>581</v>
      </c>
      <c r="C76" s="31" t="s">
        <v>93</v>
      </c>
      <c r="D76" s="29" t="s">
        <v>20</v>
      </c>
      <c r="E76" s="32">
        <v>7427.42784</v>
      </c>
      <c r="F76" s="33">
        <v>3609</v>
      </c>
      <c r="G76" s="34">
        <f t="shared" si="5"/>
        <v>0.485901725031098</v>
      </c>
      <c r="H76" s="35">
        <f t="shared" si="6"/>
        <v>216.54</v>
      </c>
      <c r="I76" s="36">
        <f t="shared" si="7"/>
        <v>-114.5528352</v>
      </c>
    </row>
    <row r="77" s="13" customFormat="1" customHeight="1" spans="1:9">
      <c r="A77" s="29">
        <v>75</v>
      </c>
      <c r="B77" s="30">
        <v>117184</v>
      </c>
      <c r="C77" s="31" t="s">
        <v>94</v>
      </c>
      <c r="D77" s="29" t="s">
        <v>14</v>
      </c>
      <c r="E77" s="32">
        <v>3034.7856</v>
      </c>
      <c r="F77" s="33">
        <v>1193.12</v>
      </c>
      <c r="G77" s="34">
        <f t="shared" si="5"/>
        <v>0.393148036553225</v>
      </c>
      <c r="H77" s="35">
        <f t="shared" si="6"/>
        <v>71.5872</v>
      </c>
      <c r="I77" s="36">
        <f t="shared" si="7"/>
        <v>-55.249968</v>
      </c>
    </row>
    <row r="78" s="13" customFormat="1" customHeight="1" spans="1:9">
      <c r="A78" s="29">
        <v>76</v>
      </c>
      <c r="B78" s="30">
        <v>113025</v>
      </c>
      <c r="C78" s="31" t="s">
        <v>95</v>
      </c>
      <c r="D78" s="29" t="s">
        <v>28</v>
      </c>
      <c r="E78" s="32">
        <v>2539.9836</v>
      </c>
      <c r="F78" s="33">
        <v>2418</v>
      </c>
      <c r="G78" s="34">
        <f t="shared" si="5"/>
        <v>0.951974650544988</v>
      </c>
      <c r="H78" s="35">
        <f t="shared" si="6"/>
        <v>145.08</v>
      </c>
      <c r="I78" s="36">
        <f t="shared" si="7"/>
        <v>-3.659508</v>
      </c>
    </row>
    <row r="79" s="13" customFormat="1" customHeight="1" spans="1:9">
      <c r="A79" s="29">
        <v>77</v>
      </c>
      <c r="B79" s="30">
        <v>598</v>
      </c>
      <c r="C79" s="31" t="s">
        <v>96</v>
      </c>
      <c r="D79" s="29" t="s">
        <v>14</v>
      </c>
      <c r="E79" s="32">
        <v>3109.15584</v>
      </c>
      <c r="F79" s="33">
        <v>2317.92</v>
      </c>
      <c r="G79" s="34">
        <f t="shared" si="5"/>
        <v>0.74551425508475</v>
      </c>
      <c r="H79" s="35">
        <f t="shared" si="6"/>
        <v>139.0752</v>
      </c>
      <c r="I79" s="36">
        <f t="shared" si="7"/>
        <v>-23.7370752</v>
      </c>
    </row>
    <row r="80" s="13" customFormat="1" customHeight="1" spans="1:9">
      <c r="A80" s="29">
        <v>78</v>
      </c>
      <c r="B80" s="30">
        <v>379</v>
      </c>
      <c r="C80" s="31" t="s">
        <v>97</v>
      </c>
      <c r="D80" s="29" t="s">
        <v>24</v>
      </c>
      <c r="E80" s="32">
        <v>5527.38816</v>
      </c>
      <c r="F80" s="33">
        <v>5688</v>
      </c>
      <c r="G80" s="34">
        <f t="shared" si="5"/>
        <v>1.02905745631586</v>
      </c>
      <c r="H80" s="35">
        <f t="shared" si="6"/>
        <v>341.28</v>
      </c>
      <c r="I80" s="36">
        <v>0</v>
      </c>
    </row>
    <row r="81" s="13" customFormat="1" customHeight="1" spans="1:9">
      <c r="A81" s="29">
        <v>79</v>
      </c>
      <c r="B81" s="30">
        <v>572</v>
      </c>
      <c r="C81" s="31" t="s">
        <v>98</v>
      </c>
      <c r="D81" s="29" t="s">
        <v>14</v>
      </c>
      <c r="E81" s="32">
        <v>4838.064</v>
      </c>
      <c r="F81" s="33">
        <v>3002</v>
      </c>
      <c r="G81" s="34">
        <f t="shared" si="5"/>
        <v>0.620496132337232</v>
      </c>
      <c r="H81" s="35">
        <f t="shared" si="6"/>
        <v>180.12</v>
      </c>
      <c r="I81" s="36">
        <f t="shared" si="7"/>
        <v>-55.08192</v>
      </c>
    </row>
    <row r="82" s="13" customFormat="1" customHeight="1" spans="1:9">
      <c r="A82" s="29">
        <v>80</v>
      </c>
      <c r="B82" s="30">
        <v>721</v>
      </c>
      <c r="C82" s="31" t="s">
        <v>99</v>
      </c>
      <c r="D82" s="29" t="s">
        <v>11</v>
      </c>
      <c r="E82" s="32">
        <v>2691.72288</v>
      </c>
      <c r="F82" s="33">
        <v>2378</v>
      </c>
      <c r="G82" s="34">
        <f t="shared" si="5"/>
        <v>0.883449042124277</v>
      </c>
      <c r="H82" s="35">
        <f t="shared" si="6"/>
        <v>142.68</v>
      </c>
      <c r="I82" s="36">
        <f t="shared" si="7"/>
        <v>-9.41168639999999</v>
      </c>
    </row>
    <row r="83" s="13" customFormat="1" customHeight="1" spans="1:9">
      <c r="A83" s="29">
        <v>81</v>
      </c>
      <c r="B83" s="30">
        <v>120844</v>
      </c>
      <c r="C83" s="31" t="s">
        <v>100</v>
      </c>
      <c r="D83" s="29" t="s">
        <v>20</v>
      </c>
      <c r="E83" s="32">
        <v>2538.18432</v>
      </c>
      <c r="F83" s="33">
        <v>1556</v>
      </c>
      <c r="G83" s="34">
        <f t="shared" si="5"/>
        <v>0.613036645029783</v>
      </c>
      <c r="H83" s="35">
        <f t="shared" si="6"/>
        <v>93.36</v>
      </c>
      <c r="I83" s="36">
        <f t="shared" si="7"/>
        <v>-29.4655296</v>
      </c>
    </row>
    <row r="84" s="13" customFormat="1" customHeight="1" spans="1:9">
      <c r="A84" s="29">
        <v>82</v>
      </c>
      <c r="B84" s="30">
        <v>511</v>
      </c>
      <c r="C84" s="31" t="s">
        <v>101</v>
      </c>
      <c r="D84" s="29" t="s">
        <v>14</v>
      </c>
      <c r="E84" s="32">
        <v>5348.25984</v>
      </c>
      <c r="F84" s="33">
        <v>5715</v>
      </c>
      <c r="G84" s="34">
        <f t="shared" si="5"/>
        <v>1.06857186654566</v>
      </c>
      <c r="H84" s="35">
        <f t="shared" si="6"/>
        <v>342.9</v>
      </c>
      <c r="I84" s="36">
        <v>0</v>
      </c>
    </row>
    <row r="85" s="13" customFormat="1" customHeight="1" spans="1:9">
      <c r="A85" s="29">
        <v>83</v>
      </c>
      <c r="B85" s="30">
        <v>573</v>
      </c>
      <c r="C85" s="31" t="s">
        <v>102</v>
      </c>
      <c r="D85" s="29" t="s">
        <v>26</v>
      </c>
      <c r="E85" s="32">
        <v>2715.9132</v>
      </c>
      <c r="F85" s="33">
        <v>940</v>
      </c>
      <c r="G85" s="34">
        <f t="shared" si="5"/>
        <v>0.346108262959214</v>
      </c>
      <c r="H85" s="35">
        <f t="shared" si="6"/>
        <v>56.4</v>
      </c>
      <c r="I85" s="36">
        <f t="shared" si="7"/>
        <v>-53.277396</v>
      </c>
    </row>
    <row r="86" s="13" customFormat="1" customHeight="1" spans="1:9">
      <c r="A86" s="29">
        <v>84</v>
      </c>
      <c r="B86" s="30">
        <v>119263</v>
      </c>
      <c r="C86" s="31" t="s">
        <v>103</v>
      </c>
      <c r="D86" s="29" t="s">
        <v>28</v>
      </c>
      <c r="E86" s="32">
        <v>1862.2548</v>
      </c>
      <c r="F86" s="33">
        <v>898.64</v>
      </c>
      <c r="G86" s="34">
        <f t="shared" si="5"/>
        <v>0.482554803993524</v>
      </c>
      <c r="H86" s="35">
        <f t="shared" si="6"/>
        <v>53.9184</v>
      </c>
      <c r="I86" s="36">
        <f t="shared" si="7"/>
        <v>-28.908444</v>
      </c>
    </row>
    <row r="87" s="13" customFormat="1" customHeight="1" spans="1:9">
      <c r="A87" s="29">
        <v>85</v>
      </c>
      <c r="B87" s="30">
        <v>730</v>
      </c>
      <c r="C87" s="31" t="s">
        <v>104</v>
      </c>
      <c r="D87" s="29" t="s">
        <v>20</v>
      </c>
      <c r="E87" s="32">
        <v>6045.5808</v>
      </c>
      <c r="F87" s="33">
        <v>2416</v>
      </c>
      <c r="G87" s="34">
        <f t="shared" si="5"/>
        <v>0.399630751771608</v>
      </c>
      <c r="H87" s="35">
        <f t="shared" si="6"/>
        <v>144.96</v>
      </c>
      <c r="I87" s="36">
        <f t="shared" si="7"/>
        <v>-108.887424</v>
      </c>
    </row>
    <row r="88" s="13" customFormat="1" customHeight="1" spans="1:9">
      <c r="A88" s="29">
        <v>86</v>
      </c>
      <c r="B88" s="30">
        <v>539</v>
      </c>
      <c r="C88" s="31" t="s">
        <v>105</v>
      </c>
      <c r="D88" s="29" t="s">
        <v>11</v>
      </c>
      <c r="E88" s="32">
        <v>2427.82848</v>
      </c>
      <c r="F88" s="33">
        <v>1431</v>
      </c>
      <c r="G88" s="34">
        <f t="shared" si="5"/>
        <v>0.589415608140489</v>
      </c>
      <c r="H88" s="35">
        <f t="shared" si="6"/>
        <v>85.86</v>
      </c>
      <c r="I88" s="36">
        <f t="shared" si="7"/>
        <v>-29.9048544</v>
      </c>
    </row>
    <row r="89" s="13" customFormat="1" customHeight="1" spans="1:9">
      <c r="A89" s="29">
        <v>87</v>
      </c>
      <c r="B89" s="30">
        <v>578</v>
      </c>
      <c r="C89" s="31" t="s">
        <v>106</v>
      </c>
      <c r="D89" s="29" t="s">
        <v>20</v>
      </c>
      <c r="E89" s="32">
        <v>7772.8896</v>
      </c>
      <c r="F89" s="33">
        <v>5654</v>
      </c>
      <c r="G89" s="34">
        <f t="shared" si="5"/>
        <v>0.727400013503344</v>
      </c>
      <c r="H89" s="35">
        <f t="shared" si="6"/>
        <v>339.24</v>
      </c>
      <c r="I89" s="36">
        <f t="shared" si="7"/>
        <v>-63.566688</v>
      </c>
    </row>
    <row r="90" s="13" customFormat="1" customHeight="1" spans="1:9">
      <c r="A90" s="29">
        <v>88</v>
      </c>
      <c r="B90" s="30">
        <v>712</v>
      </c>
      <c r="C90" s="31" t="s">
        <v>107</v>
      </c>
      <c r="D90" s="29" t="s">
        <v>26</v>
      </c>
      <c r="E90" s="32">
        <v>6045.5808</v>
      </c>
      <c r="F90" s="33">
        <v>6347</v>
      </c>
      <c r="G90" s="34">
        <f t="shared" si="5"/>
        <v>1.04985777379735</v>
      </c>
      <c r="H90" s="35">
        <f t="shared" si="6"/>
        <v>380.82</v>
      </c>
      <c r="I90" s="36">
        <v>0</v>
      </c>
    </row>
    <row r="91" s="13" customFormat="1" customHeight="1" spans="1:9">
      <c r="A91" s="29">
        <v>89</v>
      </c>
      <c r="B91" s="30">
        <v>308</v>
      </c>
      <c r="C91" s="31" t="s">
        <v>108</v>
      </c>
      <c r="D91" s="29" t="s">
        <v>20</v>
      </c>
      <c r="E91" s="32">
        <v>1943.2224</v>
      </c>
      <c r="F91" s="33">
        <v>3151</v>
      </c>
      <c r="G91" s="34">
        <f t="shared" si="5"/>
        <v>1.62153338701736</v>
      </c>
      <c r="H91" s="35">
        <f t="shared" si="6"/>
        <v>189.06</v>
      </c>
      <c r="I91" s="36">
        <v>0</v>
      </c>
    </row>
    <row r="92" s="13" customFormat="1" customHeight="1" spans="1:9">
      <c r="A92" s="29">
        <v>90</v>
      </c>
      <c r="B92" s="30">
        <v>513</v>
      </c>
      <c r="C92" s="31" t="s">
        <v>109</v>
      </c>
      <c r="D92" s="29" t="s">
        <v>24</v>
      </c>
      <c r="E92" s="32">
        <v>5181.9264</v>
      </c>
      <c r="F92" s="33">
        <v>1437.01</v>
      </c>
      <c r="G92" s="34">
        <f t="shared" si="5"/>
        <v>0.277311927857563</v>
      </c>
      <c r="H92" s="35">
        <f t="shared" si="6"/>
        <v>86.2206</v>
      </c>
      <c r="I92" s="36">
        <f t="shared" si="7"/>
        <v>-112.347492</v>
      </c>
    </row>
    <row r="93" s="13" customFormat="1" customHeight="1" spans="1:9">
      <c r="A93" s="29">
        <v>91</v>
      </c>
      <c r="B93" s="30">
        <v>713</v>
      </c>
      <c r="C93" s="31" t="s">
        <v>110</v>
      </c>
      <c r="D93" s="29" t="s">
        <v>42</v>
      </c>
      <c r="E93" s="32">
        <v>2327.8185</v>
      </c>
      <c r="F93" s="33">
        <v>1200</v>
      </c>
      <c r="G93" s="34">
        <f t="shared" si="5"/>
        <v>0.515504108245553</v>
      </c>
      <c r="H93" s="35">
        <f t="shared" si="6"/>
        <v>72</v>
      </c>
      <c r="I93" s="36">
        <f t="shared" si="7"/>
        <v>-33.834555</v>
      </c>
    </row>
    <row r="94" s="13" customFormat="1" customHeight="1" spans="1:9">
      <c r="A94" s="29">
        <v>92</v>
      </c>
      <c r="B94" s="30">
        <v>727</v>
      </c>
      <c r="C94" s="31" t="s">
        <v>111</v>
      </c>
      <c r="D94" s="29" t="s">
        <v>24</v>
      </c>
      <c r="E94" s="32">
        <v>2089.164</v>
      </c>
      <c r="F94" s="33">
        <v>2062</v>
      </c>
      <c r="G94" s="34">
        <f t="shared" si="5"/>
        <v>0.98699766988135</v>
      </c>
      <c r="H94" s="35">
        <f t="shared" si="6"/>
        <v>123.72</v>
      </c>
      <c r="I94" s="36">
        <f t="shared" si="7"/>
        <v>-0.814920000000006</v>
      </c>
    </row>
    <row r="95" s="13" customFormat="1" customHeight="1" spans="1:9">
      <c r="A95" s="29">
        <v>93</v>
      </c>
      <c r="B95" s="30">
        <v>105751</v>
      </c>
      <c r="C95" s="31" t="s">
        <v>112</v>
      </c>
      <c r="D95" s="29" t="s">
        <v>26</v>
      </c>
      <c r="E95" s="32">
        <v>6135.5448</v>
      </c>
      <c r="F95" s="33">
        <v>1281</v>
      </c>
      <c r="G95" s="34">
        <f t="shared" si="5"/>
        <v>0.208783415614535</v>
      </c>
      <c r="H95" s="35">
        <f t="shared" si="6"/>
        <v>76.86</v>
      </c>
      <c r="I95" s="36">
        <f t="shared" si="7"/>
        <v>-145.636344</v>
      </c>
    </row>
    <row r="96" s="13" customFormat="1" customHeight="1" spans="1:9">
      <c r="A96" s="29">
        <v>94</v>
      </c>
      <c r="B96" s="30">
        <v>107728</v>
      </c>
      <c r="C96" s="31" t="s">
        <v>113</v>
      </c>
      <c r="D96" s="29" t="s">
        <v>11</v>
      </c>
      <c r="E96" s="32">
        <v>3761.69472</v>
      </c>
      <c r="F96" s="33">
        <v>1596</v>
      </c>
      <c r="G96" s="34">
        <f t="shared" si="5"/>
        <v>0.424276853598582</v>
      </c>
      <c r="H96" s="35">
        <f t="shared" si="6"/>
        <v>95.76</v>
      </c>
      <c r="I96" s="36">
        <f t="shared" si="7"/>
        <v>-64.9708416</v>
      </c>
    </row>
    <row r="97" s="13" customFormat="1" customHeight="1" spans="1:9">
      <c r="A97" s="29">
        <v>95</v>
      </c>
      <c r="B97" s="30">
        <v>732</v>
      </c>
      <c r="C97" s="31" t="s">
        <v>114</v>
      </c>
      <c r="D97" s="29" t="s">
        <v>11</v>
      </c>
      <c r="E97" s="32">
        <v>1655.3376</v>
      </c>
      <c r="F97" s="33">
        <v>1106</v>
      </c>
      <c r="G97" s="34">
        <f t="shared" si="5"/>
        <v>0.668141652796384</v>
      </c>
      <c r="H97" s="35">
        <f t="shared" si="6"/>
        <v>66.36</v>
      </c>
      <c r="I97" s="36">
        <f t="shared" si="7"/>
        <v>-16.480128</v>
      </c>
    </row>
    <row r="98" s="13" customFormat="1" customHeight="1" spans="1:9">
      <c r="A98" s="29">
        <v>96</v>
      </c>
      <c r="B98" s="30">
        <v>377</v>
      </c>
      <c r="C98" s="31" t="s">
        <v>115</v>
      </c>
      <c r="D98" s="29" t="s">
        <v>26</v>
      </c>
      <c r="E98" s="32">
        <v>5181.9264</v>
      </c>
      <c r="F98" s="33">
        <v>2446</v>
      </c>
      <c r="G98" s="34">
        <f t="shared" si="5"/>
        <v>0.472025229845024</v>
      </c>
      <c r="H98" s="35">
        <f t="shared" si="6"/>
        <v>146.76</v>
      </c>
      <c r="I98" s="36">
        <f t="shared" si="7"/>
        <v>-82.077792</v>
      </c>
    </row>
    <row r="99" s="13" customFormat="1" customHeight="1" spans="1:9">
      <c r="A99" s="29">
        <v>97</v>
      </c>
      <c r="B99" s="30">
        <v>357</v>
      </c>
      <c r="C99" s="31" t="s">
        <v>116</v>
      </c>
      <c r="D99" s="29" t="s">
        <v>24</v>
      </c>
      <c r="E99" s="32">
        <v>7449.0192</v>
      </c>
      <c r="F99" s="33">
        <v>10255.31</v>
      </c>
      <c r="G99" s="34">
        <f t="shared" si="5"/>
        <v>1.37673292612805</v>
      </c>
      <c r="H99" s="35">
        <f t="shared" si="6"/>
        <v>615.3186</v>
      </c>
      <c r="I99" s="36">
        <v>0</v>
      </c>
    </row>
    <row r="100" s="13" customFormat="1" customHeight="1" spans="1:9">
      <c r="A100" s="29">
        <v>98</v>
      </c>
      <c r="B100" s="30">
        <v>106066</v>
      </c>
      <c r="C100" s="31" t="s">
        <v>117</v>
      </c>
      <c r="D100" s="29" t="s">
        <v>16</v>
      </c>
      <c r="E100" s="32">
        <v>9291.282</v>
      </c>
      <c r="F100" s="33">
        <v>4854</v>
      </c>
      <c r="G100" s="34">
        <f t="shared" si="5"/>
        <v>0.52242521537932</v>
      </c>
      <c r="H100" s="35">
        <f t="shared" ref="H100:H138" si="8">F100*0.06</f>
        <v>291.24</v>
      </c>
      <c r="I100" s="36">
        <f t="shared" ref="I100:I131" si="9">(F100-E100)*0.03</f>
        <v>-133.11846</v>
      </c>
    </row>
    <row r="101" s="13" customFormat="1" customHeight="1" spans="1:9">
      <c r="A101" s="29">
        <v>99</v>
      </c>
      <c r="B101" s="30">
        <v>112415</v>
      </c>
      <c r="C101" s="31" t="s">
        <v>118</v>
      </c>
      <c r="D101" s="29" t="s">
        <v>20</v>
      </c>
      <c r="E101" s="32">
        <v>2693.922</v>
      </c>
      <c r="F101" s="33">
        <v>1410</v>
      </c>
      <c r="G101" s="34">
        <f t="shared" si="5"/>
        <v>0.523400454801587</v>
      </c>
      <c r="H101" s="35">
        <f t="shared" si="8"/>
        <v>84.6</v>
      </c>
      <c r="I101" s="36">
        <f t="shared" si="9"/>
        <v>-38.51766</v>
      </c>
    </row>
    <row r="102" s="13" customFormat="1" customHeight="1" spans="1:9">
      <c r="A102" s="29">
        <v>100</v>
      </c>
      <c r="B102" s="30">
        <v>746</v>
      </c>
      <c r="C102" s="31" t="s">
        <v>119</v>
      </c>
      <c r="D102" s="29" t="s">
        <v>11</v>
      </c>
      <c r="E102" s="32">
        <v>5786.48448</v>
      </c>
      <c r="F102" s="33">
        <v>6299</v>
      </c>
      <c r="G102" s="34">
        <f t="shared" si="5"/>
        <v>1.08857113879272</v>
      </c>
      <c r="H102" s="35">
        <f t="shared" si="8"/>
        <v>377.94</v>
      </c>
      <c r="I102" s="36">
        <v>0</v>
      </c>
    </row>
    <row r="103" s="13" customFormat="1" customHeight="1" spans="1:9">
      <c r="A103" s="29">
        <v>101</v>
      </c>
      <c r="B103" s="30">
        <v>114844</v>
      </c>
      <c r="C103" s="31" t="s">
        <v>120</v>
      </c>
      <c r="D103" s="29" t="s">
        <v>14</v>
      </c>
      <c r="E103" s="32">
        <v>4996.40064</v>
      </c>
      <c r="F103" s="33">
        <v>3210</v>
      </c>
      <c r="G103" s="34">
        <f t="shared" si="5"/>
        <v>0.642462490758147</v>
      </c>
      <c r="H103" s="35">
        <f t="shared" si="8"/>
        <v>192.6</v>
      </c>
      <c r="I103" s="36">
        <f t="shared" si="9"/>
        <v>-53.5920192</v>
      </c>
    </row>
    <row r="104" s="13" customFormat="1" customHeight="1" spans="1:9">
      <c r="A104" s="29">
        <v>102</v>
      </c>
      <c r="B104" s="30">
        <v>115971</v>
      </c>
      <c r="C104" s="31" t="s">
        <v>121</v>
      </c>
      <c r="D104" s="29" t="s">
        <v>24</v>
      </c>
      <c r="E104" s="32">
        <v>3017.5425</v>
      </c>
      <c r="F104" s="33">
        <v>2559</v>
      </c>
      <c r="G104" s="34">
        <f t="shared" si="5"/>
        <v>0.848041079785952</v>
      </c>
      <c r="H104" s="35">
        <f t="shared" si="8"/>
        <v>153.54</v>
      </c>
      <c r="I104" s="36">
        <f t="shared" si="9"/>
        <v>-13.756275</v>
      </c>
    </row>
    <row r="105" s="13" customFormat="1" customHeight="1" spans="1:9">
      <c r="A105" s="29">
        <v>103</v>
      </c>
      <c r="B105" s="30">
        <v>114685</v>
      </c>
      <c r="C105" s="31" t="s">
        <v>122</v>
      </c>
      <c r="D105" s="29" t="s">
        <v>14</v>
      </c>
      <c r="E105" s="32">
        <v>11380.446</v>
      </c>
      <c r="F105" s="33">
        <v>4100</v>
      </c>
      <c r="G105" s="34">
        <f t="shared" si="5"/>
        <v>0.360267075648881</v>
      </c>
      <c r="H105" s="35">
        <f t="shared" si="8"/>
        <v>246</v>
      </c>
      <c r="I105" s="36">
        <f t="shared" si="9"/>
        <v>-218.41338</v>
      </c>
    </row>
    <row r="106" s="13" customFormat="1" customHeight="1" spans="1:9">
      <c r="A106" s="29">
        <v>104</v>
      </c>
      <c r="B106" s="30">
        <v>112888</v>
      </c>
      <c r="C106" s="31" t="s">
        <v>123</v>
      </c>
      <c r="D106" s="29" t="s">
        <v>28</v>
      </c>
      <c r="E106" s="32">
        <v>1979.208</v>
      </c>
      <c r="F106" s="33">
        <v>2286</v>
      </c>
      <c r="G106" s="34">
        <f t="shared" si="5"/>
        <v>1.15500745752847</v>
      </c>
      <c r="H106" s="35">
        <f t="shared" si="8"/>
        <v>137.16</v>
      </c>
      <c r="I106" s="36">
        <v>0</v>
      </c>
    </row>
    <row r="107" s="13" customFormat="1" customHeight="1" spans="1:9">
      <c r="A107" s="29">
        <v>105</v>
      </c>
      <c r="B107" s="30">
        <v>102564</v>
      </c>
      <c r="C107" s="31" t="s">
        <v>124</v>
      </c>
      <c r="D107" s="29" t="s">
        <v>11</v>
      </c>
      <c r="E107" s="32">
        <v>1839.264</v>
      </c>
      <c r="F107" s="33">
        <v>970</v>
      </c>
      <c r="G107" s="34">
        <f t="shared" si="5"/>
        <v>0.527384866990274</v>
      </c>
      <c r="H107" s="35">
        <f t="shared" si="8"/>
        <v>58.2</v>
      </c>
      <c r="I107" s="36">
        <f t="shared" si="9"/>
        <v>-26.07792</v>
      </c>
    </row>
    <row r="108" s="13" customFormat="1" customHeight="1" spans="1:9">
      <c r="A108" s="29">
        <v>106</v>
      </c>
      <c r="B108" s="30">
        <v>723</v>
      </c>
      <c r="C108" s="31" t="s">
        <v>125</v>
      </c>
      <c r="D108" s="29" t="s">
        <v>14</v>
      </c>
      <c r="E108" s="32">
        <v>2011.695</v>
      </c>
      <c r="F108" s="33">
        <v>381</v>
      </c>
      <c r="G108" s="34">
        <f t="shared" si="5"/>
        <v>0.189392527197214</v>
      </c>
      <c r="H108" s="35">
        <f t="shared" si="8"/>
        <v>22.86</v>
      </c>
      <c r="I108" s="36">
        <f t="shared" si="9"/>
        <v>-48.92085</v>
      </c>
    </row>
    <row r="109" s="13" customFormat="1" customHeight="1" spans="1:9">
      <c r="A109" s="29">
        <v>107</v>
      </c>
      <c r="B109" s="30">
        <v>594</v>
      </c>
      <c r="C109" s="31" t="s">
        <v>126</v>
      </c>
      <c r="D109" s="29" t="s">
        <v>11</v>
      </c>
      <c r="E109" s="32">
        <v>2356.557</v>
      </c>
      <c r="F109" s="33">
        <v>1062</v>
      </c>
      <c r="G109" s="34">
        <f t="shared" si="5"/>
        <v>0.450657463409542</v>
      </c>
      <c r="H109" s="35">
        <f t="shared" si="8"/>
        <v>63.72</v>
      </c>
      <c r="I109" s="36">
        <f t="shared" si="9"/>
        <v>-38.83671</v>
      </c>
    </row>
    <row r="110" s="13" customFormat="1" customHeight="1" spans="1:9">
      <c r="A110" s="29">
        <v>108</v>
      </c>
      <c r="B110" s="30">
        <v>117637</v>
      </c>
      <c r="C110" s="31" t="s">
        <v>127</v>
      </c>
      <c r="D110" s="29" t="s">
        <v>11</v>
      </c>
      <c r="E110" s="32">
        <v>1931.2272</v>
      </c>
      <c r="F110" s="33">
        <v>1863</v>
      </c>
      <c r="G110" s="34">
        <f t="shared" si="5"/>
        <v>0.964671582918882</v>
      </c>
      <c r="H110" s="35">
        <f t="shared" si="8"/>
        <v>111.78</v>
      </c>
      <c r="I110" s="36">
        <f t="shared" si="9"/>
        <v>-2.046816</v>
      </c>
    </row>
    <row r="111" s="13" customFormat="1" customHeight="1" spans="1:9">
      <c r="A111" s="29">
        <v>109</v>
      </c>
      <c r="B111" s="30">
        <v>113299</v>
      </c>
      <c r="C111" s="31" t="s">
        <v>128</v>
      </c>
      <c r="D111" s="29" t="s">
        <v>14</v>
      </c>
      <c r="E111" s="32">
        <v>1451.4192</v>
      </c>
      <c r="F111" s="33">
        <v>1162</v>
      </c>
      <c r="G111" s="34">
        <f t="shared" si="5"/>
        <v>0.800595720381817</v>
      </c>
      <c r="H111" s="35">
        <f t="shared" si="8"/>
        <v>69.72</v>
      </c>
      <c r="I111" s="36">
        <f t="shared" si="9"/>
        <v>-8.682576</v>
      </c>
    </row>
    <row r="112" s="13" customFormat="1" customHeight="1" spans="1:9">
      <c r="A112" s="29">
        <v>110</v>
      </c>
      <c r="B112" s="30">
        <v>571</v>
      </c>
      <c r="C112" s="31" t="s">
        <v>129</v>
      </c>
      <c r="D112" s="29" t="s">
        <v>26</v>
      </c>
      <c r="E112" s="32">
        <v>6736.50432</v>
      </c>
      <c r="F112" s="33">
        <v>6907.35</v>
      </c>
      <c r="G112" s="34">
        <f t="shared" si="5"/>
        <v>1.02536117723443</v>
      </c>
      <c r="H112" s="35">
        <f t="shared" si="8"/>
        <v>414.441</v>
      </c>
      <c r="I112" s="36">
        <v>0</v>
      </c>
    </row>
    <row r="113" s="13" customFormat="1" customHeight="1" spans="1:9">
      <c r="A113" s="29">
        <v>111</v>
      </c>
      <c r="B113" s="30">
        <v>359</v>
      </c>
      <c r="C113" s="31" t="s">
        <v>130</v>
      </c>
      <c r="D113" s="29" t="s">
        <v>24</v>
      </c>
      <c r="E113" s="32">
        <v>6157.536</v>
      </c>
      <c r="F113" s="33">
        <v>1108</v>
      </c>
      <c r="G113" s="34">
        <f t="shared" si="5"/>
        <v>0.179942106712815</v>
      </c>
      <c r="H113" s="35">
        <f t="shared" si="8"/>
        <v>66.48</v>
      </c>
      <c r="I113" s="36">
        <f t="shared" si="9"/>
        <v>-151.48608</v>
      </c>
    </row>
    <row r="114" s="13" customFormat="1" customHeight="1" spans="1:9">
      <c r="A114" s="29">
        <v>112</v>
      </c>
      <c r="B114" s="30">
        <v>110378</v>
      </c>
      <c r="C114" s="31" t="s">
        <v>131</v>
      </c>
      <c r="D114" s="29" t="s">
        <v>42</v>
      </c>
      <c r="E114" s="32">
        <v>2802.00375</v>
      </c>
      <c r="F114" s="33">
        <v>2928</v>
      </c>
      <c r="G114" s="34">
        <f t="shared" si="5"/>
        <v>1.04496648157591</v>
      </c>
      <c r="H114" s="35">
        <f t="shared" si="8"/>
        <v>175.68</v>
      </c>
      <c r="I114" s="36">
        <v>0</v>
      </c>
    </row>
    <row r="115" s="13" customFormat="1" customHeight="1" spans="1:9">
      <c r="A115" s="29">
        <v>113</v>
      </c>
      <c r="B115" s="30">
        <v>514</v>
      </c>
      <c r="C115" s="31" t="s">
        <v>132</v>
      </c>
      <c r="D115" s="29" t="s">
        <v>37</v>
      </c>
      <c r="E115" s="32">
        <v>6995.60064</v>
      </c>
      <c r="F115" s="33">
        <v>5702</v>
      </c>
      <c r="G115" s="34">
        <f t="shared" si="5"/>
        <v>0.81508369237041</v>
      </c>
      <c r="H115" s="35">
        <f t="shared" si="8"/>
        <v>342.12</v>
      </c>
      <c r="I115" s="36">
        <f t="shared" si="9"/>
        <v>-38.8080192</v>
      </c>
    </row>
    <row r="116" s="13" customFormat="1" customHeight="1" spans="1:9">
      <c r="A116" s="29">
        <v>114</v>
      </c>
      <c r="B116" s="30">
        <v>365</v>
      </c>
      <c r="C116" s="31" t="s">
        <v>133</v>
      </c>
      <c r="D116" s="29" t="s">
        <v>24</v>
      </c>
      <c r="E116" s="32">
        <v>10200</v>
      </c>
      <c r="F116" s="33">
        <v>4057</v>
      </c>
      <c r="G116" s="34">
        <f t="shared" si="5"/>
        <v>0.397745098039216</v>
      </c>
      <c r="H116" s="35">
        <f t="shared" si="8"/>
        <v>243.42</v>
      </c>
      <c r="I116" s="36">
        <f t="shared" si="9"/>
        <v>-184.29</v>
      </c>
    </row>
    <row r="117" s="13" customFormat="1" customHeight="1" spans="1:9">
      <c r="A117" s="29">
        <v>115</v>
      </c>
      <c r="B117" s="30">
        <v>102934</v>
      </c>
      <c r="C117" s="31" t="s">
        <v>134</v>
      </c>
      <c r="D117" s="29" t="s">
        <v>24</v>
      </c>
      <c r="E117" s="32">
        <v>8096.76</v>
      </c>
      <c r="F117" s="33">
        <v>5109</v>
      </c>
      <c r="G117" s="34">
        <f t="shared" si="5"/>
        <v>0.630993137995939</v>
      </c>
      <c r="H117" s="35">
        <f t="shared" si="8"/>
        <v>306.54</v>
      </c>
      <c r="I117" s="36">
        <f t="shared" si="9"/>
        <v>-89.6328</v>
      </c>
    </row>
    <row r="118" s="13" customFormat="1" customHeight="1" spans="1:9">
      <c r="A118" s="29">
        <v>116</v>
      </c>
      <c r="B118" s="30">
        <v>108277</v>
      </c>
      <c r="C118" s="31" t="s">
        <v>135</v>
      </c>
      <c r="D118" s="29" t="s">
        <v>24</v>
      </c>
      <c r="E118" s="32">
        <v>4222.3104</v>
      </c>
      <c r="F118" s="33">
        <v>1586</v>
      </c>
      <c r="G118" s="34">
        <f t="shared" si="5"/>
        <v>0.375623734342222</v>
      </c>
      <c r="H118" s="35">
        <f t="shared" si="8"/>
        <v>95.16</v>
      </c>
      <c r="I118" s="36">
        <f t="shared" si="9"/>
        <v>-79.089312</v>
      </c>
    </row>
    <row r="119" s="13" customFormat="1" customHeight="1" spans="1:9">
      <c r="A119" s="29">
        <v>117</v>
      </c>
      <c r="B119" s="30">
        <v>111400</v>
      </c>
      <c r="C119" s="31" t="s">
        <v>136</v>
      </c>
      <c r="D119" s="29" t="s">
        <v>11</v>
      </c>
      <c r="E119" s="32">
        <v>6333.4656</v>
      </c>
      <c r="F119" s="33">
        <v>764</v>
      </c>
      <c r="G119" s="34">
        <f t="shared" si="5"/>
        <v>0.12062905970469</v>
      </c>
      <c r="H119" s="35">
        <f t="shared" si="8"/>
        <v>45.84</v>
      </c>
      <c r="I119" s="36">
        <f t="shared" si="9"/>
        <v>-167.083968</v>
      </c>
    </row>
    <row r="120" s="13" customFormat="1" customHeight="1" spans="1:9">
      <c r="A120" s="29">
        <v>118</v>
      </c>
      <c r="B120" s="30">
        <v>743</v>
      </c>
      <c r="C120" s="31" t="s">
        <v>137</v>
      </c>
      <c r="D120" s="29" t="s">
        <v>26</v>
      </c>
      <c r="E120" s="32">
        <v>3287.6844</v>
      </c>
      <c r="F120" s="33">
        <v>3963</v>
      </c>
      <c r="G120" s="34">
        <f t="shared" si="5"/>
        <v>1.20540767234227</v>
      </c>
      <c r="H120" s="35">
        <f t="shared" si="8"/>
        <v>237.78</v>
      </c>
      <c r="I120" s="36">
        <v>0</v>
      </c>
    </row>
    <row r="121" s="13" customFormat="1" customHeight="1" spans="1:9">
      <c r="A121" s="29">
        <v>119</v>
      </c>
      <c r="B121" s="30">
        <v>709</v>
      </c>
      <c r="C121" s="31" t="s">
        <v>138</v>
      </c>
      <c r="D121" s="29" t="s">
        <v>20</v>
      </c>
      <c r="E121" s="32">
        <v>6563.77344</v>
      </c>
      <c r="F121" s="33">
        <v>2411.21</v>
      </c>
      <c r="G121" s="34">
        <f t="shared" si="5"/>
        <v>0.367351192426288</v>
      </c>
      <c r="H121" s="35">
        <f t="shared" si="8"/>
        <v>144.6726</v>
      </c>
      <c r="I121" s="36">
        <f t="shared" si="9"/>
        <v>-124.5769032</v>
      </c>
    </row>
    <row r="122" s="13" customFormat="1" customHeight="1" spans="1:9">
      <c r="A122" s="29">
        <v>120</v>
      </c>
      <c r="B122" s="30">
        <v>549</v>
      </c>
      <c r="C122" s="31" t="s">
        <v>139</v>
      </c>
      <c r="D122" s="29" t="s">
        <v>11</v>
      </c>
      <c r="E122" s="32">
        <v>2968.812</v>
      </c>
      <c r="F122" s="33">
        <v>2339</v>
      </c>
      <c r="G122" s="34">
        <f t="shared" si="5"/>
        <v>0.787857230434261</v>
      </c>
      <c r="H122" s="35">
        <f t="shared" si="8"/>
        <v>140.34</v>
      </c>
      <c r="I122" s="36">
        <f t="shared" si="9"/>
        <v>-18.89436</v>
      </c>
    </row>
    <row r="123" s="13" customFormat="1" customHeight="1" spans="1:9">
      <c r="A123" s="29">
        <v>121</v>
      </c>
      <c r="B123" s="30">
        <v>116919</v>
      </c>
      <c r="C123" s="31" t="s">
        <v>140</v>
      </c>
      <c r="D123" s="29" t="s">
        <v>16</v>
      </c>
      <c r="E123" s="32">
        <v>1655.3376</v>
      </c>
      <c r="F123" s="33">
        <v>4506</v>
      </c>
      <c r="G123" s="34">
        <f t="shared" si="5"/>
        <v>2.72210333408726</v>
      </c>
      <c r="H123" s="35">
        <f t="shared" si="8"/>
        <v>270.36</v>
      </c>
      <c r="I123" s="36">
        <v>0</v>
      </c>
    </row>
    <row r="124" s="13" customFormat="1" customHeight="1" spans="1:9">
      <c r="A124" s="29">
        <v>122</v>
      </c>
      <c r="B124" s="30">
        <v>724</v>
      </c>
      <c r="C124" s="31" t="s">
        <v>141</v>
      </c>
      <c r="D124" s="29" t="s">
        <v>14</v>
      </c>
      <c r="E124" s="32">
        <v>6045.5808</v>
      </c>
      <c r="F124" s="33">
        <v>2142</v>
      </c>
      <c r="G124" s="34">
        <f t="shared" si="5"/>
        <v>0.354308390022676</v>
      </c>
      <c r="H124" s="35">
        <f t="shared" si="8"/>
        <v>128.52</v>
      </c>
      <c r="I124" s="36">
        <f t="shared" si="9"/>
        <v>-117.107424</v>
      </c>
    </row>
    <row r="125" s="13" customFormat="1" customHeight="1" spans="1:9">
      <c r="A125" s="29">
        <v>123</v>
      </c>
      <c r="B125" s="30">
        <v>748</v>
      </c>
      <c r="C125" s="31" t="s">
        <v>142</v>
      </c>
      <c r="D125" s="29" t="s">
        <v>11</v>
      </c>
      <c r="E125" s="32">
        <v>2744.50176</v>
      </c>
      <c r="F125" s="33">
        <v>366</v>
      </c>
      <c r="G125" s="34">
        <f t="shared" si="5"/>
        <v>0.133357538819724</v>
      </c>
      <c r="H125" s="35">
        <f t="shared" si="8"/>
        <v>21.96</v>
      </c>
      <c r="I125" s="36">
        <f t="shared" si="9"/>
        <v>-71.3550528</v>
      </c>
    </row>
    <row r="126" s="13" customFormat="1" customHeight="1" spans="1:9">
      <c r="A126" s="29">
        <v>124</v>
      </c>
      <c r="B126" s="30">
        <v>337</v>
      </c>
      <c r="C126" s="31" t="s">
        <v>143</v>
      </c>
      <c r="D126" s="29" t="s">
        <v>14</v>
      </c>
      <c r="E126" s="32">
        <v>12070.17</v>
      </c>
      <c r="F126" s="33">
        <v>8808</v>
      </c>
      <c r="G126" s="34">
        <f t="shared" si="5"/>
        <v>0.729732886943597</v>
      </c>
      <c r="H126" s="35">
        <f t="shared" si="8"/>
        <v>528.48</v>
      </c>
      <c r="I126" s="36">
        <f t="shared" si="9"/>
        <v>-97.8651</v>
      </c>
    </row>
    <row r="127" s="13" customFormat="1" customHeight="1" spans="1:9">
      <c r="A127" s="29">
        <v>125</v>
      </c>
      <c r="B127" s="30">
        <v>546</v>
      </c>
      <c r="C127" s="31" t="s">
        <v>144</v>
      </c>
      <c r="D127" s="29" t="s">
        <v>14</v>
      </c>
      <c r="E127" s="32">
        <v>6149.219328</v>
      </c>
      <c r="F127" s="33">
        <v>1844</v>
      </c>
      <c r="G127" s="34">
        <f t="shared" si="5"/>
        <v>0.299875464126558</v>
      </c>
      <c r="H127" s="35">
        <f t="shared" si="8"/>
        <v>110.64</v>
      </c>
      <c r="I127" s="36">
        <f t="shared" si="9"/>
        <v>-129.15657984</v>
      </c>
    </row>
    <row r="128" s="13" customFormat="1" customHeight="1" spans="1:9">
      <c r="A128" s="29">
        <v>126</v>
      </c>
      <c r="B128" s="30">
        <v>116773</v>
      </c>
      <c r="C128" s="31" t="s">
        <v>145</v>
      </c>
      <c r="D128" s="29" t="s">
        <v>28</v>
      </c>
      <c r="E128" s="32">
        <v>2000.1996</v>
      </c>
      <c r="F128" s="33">
        <v>1633</v>
      </c>
      <c r="G128" s="34">
        <f t="shared" si="5"/>
        <v>0.816418521431561</v>
      </c>
      <c r="H128" s="35">
        <f t="shared" si="8"/>
        <v>97.98</v>
      </c>
      <c r="I128" s="36">
        <f t="shared" si="9"/>
        <v>-11.015988</v>
      </c>
    </row>
    <row r="129" s="13" customFormat="1" customHeight="1" spans="1:9">
      <c r="A129" s="29">
        <v>127</v>
      </c>
      <c r="B129" s="30">
        <v>105910</v>
      </c>
      <c r="C129" s="31" t="s">
        <v>146</v>
      </c>
      <c r="D129" s="29" t="s">
        <v>24</v>
      </c>
      <c r="E129" s="32">
        <v>4662.1344</v>
      </c>
      <c r="F129" s="33">
        <v>4824.39</v>
      </c>
      <c r="G129" s="34">
        <f t="shared" si="5"/>
        <v>1.03480285767823</v>
      </c>
      <c r="H129" s="35">
        <f t="shared" si="8"/>
        <v>289.4634</v>
      </c>
      <c r="I129" s="36">
        <v>0</v>
      </c>
    </row>
    <row r="130" s="13" customFormat="1" customHeight="1" spans="1:9">
      <c r="A130" s="29">
        <v>128</v>
      </c>
      <c r="B130" s="30">
        <v>104838</v>
      </c>
      <c r="C130" s="31" t="s">
        <v>147</v>
      </c>
      <c r="D130" s="29" t="s">
        <v>22</v>
      </c>
      <c r="E130" s="32">
        <v>1954.218</v>
      </c>
      <c r="F130" s="33">
        <v>551</v>
      </c>
      <c r="G130" s="34">
        <f t="shared" si="5"/>
        <v>0.281954213910628</v>
      </c>
      <c r="H130" s="35">
        <f t="shared" si="8"/>
        <v>33.06</v>
      </c>
      <c r="I130" s="36">
        <f t="shared" si="9"/>
        <v>-42.09654</v>
      </c>
    </row>
    <row r="131" s="13" customFormat="1" customHeight="1" spans="1:9">
      <c r="A131" s="29">
        <v>129</v>
      </c>
      <c r="B131" s="30">
        <v>745</v>
      </c>
      <c r="C131" s="31" t="s">
        <v>148</v>
      </c>
      <c r="D131" s="29" t="s">
        <v>24</v>
      </c>
      <c r="E131" s="32">
        <v>4433.42592</v>
      </c>
      <c r="F131" s="33">
        <v>1427.39</v>
      </c>
      <c r="G131" s="34">
        <f t="shared" ref="G131:G138" si="10">F131/E131</f>
        <v>0.32196094527277</v>
      </c>
      <c r="H131" s="35">
        <f t="shared" si="8"/>
        <v>85.6434</v>
      </c>
      <c r="I131" s="36">
        <f t="shared" si="9"/>
        <v>-90.1810776</v>
      </c>
    </row>
    <row r="132" s="13" customFormat="1" customHeight="1" spans="1:9">
      <c r="A132" s="29">
        <v>130</v>
      </c>
      <c r="B132" s="30">
        <v>114622</v>
      </c>
      <c r="C132" s="31" t="s">
        <v>149</v>
      </c>
      <c r="D132" s="29" t="s">
        <v>20</v>
      </c>
      <c r="E132" s="32">
        <v>5453.8176</v>
      </c>
      <c r="F132" s="33">
        <v>7575</v>
      </c>
      <c r="G132" s="34">
        <f t="shared" si="10"/>
        <v>1.38893533953171</v>
      </c>
      <c r="H132" s="35">
        <f t="shared" si="8"/>
        <v>454.5</v>
      </c>
      <c r="I132" s="36">
        <v>0</v>
      </c>
    </row>
    <row r="133" s="13" customFormat="1" customHeight="1" spans="1:9">
      <c r="A133" s="29">
        <v>131</v>
      </c>
      <c r="B133" s="30">
        <v>54</v>
      </c>
      <c r="C133" s="31" t="s">
        <v>150</v>
      </c>
      <c r="D133" s="29" t="s">
        <v>22</v>
      </c>
      <c r="E133" s="32">
        <v>7556.976</v>
      </c>
      <c r="F133" s="33">
        <v>7995</v>
      </c>
      <c r="G133" s="34">
        <f t="shared" si="10"/>
        <v>1.05796286768676</v>
      </c>
      <c r="H133" s="35">
        <f t="shared" si="8"/>
        <v>479.7</v>
      </c>
      <c r="I133" s="36">
        <v>0</v>
      </c>
    </row>
    <row r="134" s="13" customFormat="1" customHeight="1" spans="1:9">
      <c r="A134" s="29">
        <v>132</v>
      </c>
      <c r="B134" s="30">
        <v>720</v>
      </c>
      <c r="C134" s="31" t="s">
        <v>151</v>
      </c>
      <c r="D134" s="29" t="s">
        <v>11</v>
      </c>
      <c r="E134" s="32">
        <v>1715.3136</v>
      </c>
      <c r="F134" s="33">
        <v>735</v>
      </c>
      <c r="G134" s="34">
        <f t="shared" si="10"/>
        <v>0.428493075551899</v>
      </c>
      <c r="H134" s="35">
        <f t="shared" si="8"/>
        <v>44.1</v>
      </c>
      <c r="I134" s="36">
        <f>(F134-E134)*0.03</f>
        <v>-29.409408</v>
      </c>
    </row>
    <row r="135" s="13" customFormat="1" customHeight="1" spans="1:9">
      <c r="A135" s="29">
        <v>133</v>
      </c>
      <c r="B135" s="30">
        <v>740</v>
      </c>
      <c r="C135" s="31" t="s">
        <v>152</v>
      </c>
      <c r="D135" s="29" t="s">
        <v>26</v>
      </c>
      <c r="E135" s="32">
        <v>1954.218</v>
      </c>
      <c r="F135" s="33">
        <v>638</v>
      </c>
      <c r="G135" s="34">
        <f t="shared" si="10"/>
        <v>0.326473300317569</v>
      </c>
      <c r="H135" s="35">
        <f t="shared" si="8"/>
        <v>38.28</v>
      </c>
      <c r="I135" s="36">
        <f>(F135-E135)*0.03</f>
        <v>-39.48654</v>
      </c>
    </row>
    <row r="136" s="13" customFormat="1" customHeight="1" spans="1:9">
      <c r="A136" s="29">
        <v>134</v>
      </c>
      <c r="B136" s="30">
        <v>118758</v>
      </c>
      <c r="C136" s="31" t="s">
        <v>153</v>
      </c>
      <c r="D136" s="29" t="s">
        <v>14</v>
      </c>
      <c r="E136" s="32">
        <v>1517.3928</v>
      </c>
      <c r="F136" s="33">
        <v>654</v>
      </c>
      <c r="G136" s="34">
        <f t="shared" si="10"/>
        <v>0.431002440501892</v>
      </c>
      <c r="H136" s="35">
        <f t="shared" si="8"/>
        <v>39.24</v>
      </c>
      <c r="I136" s="36">
        <f>(F136-E136)*0.03</f>
        <v>-25.901784</v>
      </c>
    </row>
    <row r="137" s="13" customFormat="1" customHeight="1" spans="1:9">
      <c r="A137" s="29">
        <v>135</v>
      </c>
      <c r="B137" s="30">
        <v>117923</v>
      </c>
      <c r="C137" s="31" t="s">
        <v>154</v>
      </c>
      <c r="D137" s="29" t="s">
        <v>11</v>
      </c>
      <c r="E137" s="32">
        <v>1793.2824</v>
      </c>
      <c r="F137" s="33">
        <v>287</v>
      </c>
      <c r="G137" s="34">
        <f t="shared" si="10"/>
        <v>0.160041720144022</v>
      </c>
      <c r="H137" s="35">
        <f t="shared" si="8"/>
        <v>17.22</v>
      </c>
      <c r="I137" s="36">
        <f>(F137-E137)*0.03</f>
        <v>-45.188472</v>
      </c>
    </row>
    <row r="138" customHeight="1" spans="1:9">
      <c r="A138" s="29">
        <v>136</v>
      </c>
      <c r="B138" s="30">
        <v>56</v>
      </c>
      <c r="C138" s="37" t="s">
        <v>155</v>
      </c>
      <c r="D138" s="29" t="s">
        <v>22</v>
      </c>
      <c r="E138" s="32">
        <v>0</v>
      </c>
      <c r="F138" s="38">
        <v>683</v>
      </c>
      <c r="G138" s="34">
        <v>0</v>
      </c>
      <c r="H138" s="35">
        <f t="shared" si="8"/>
        <v>40.98</v>
      </c>
      <c r="I138" s="36">
        <v>0</v>
      </c>
    </row>
    <row r="139" s="13" customFormat="1" customHeight="1" spans="1:9">
      <c r="A139" s="39" t="s">
        <v>156</v>
      </c>
      <c r="B139" s="40"/>
      <c r="C139" s="40"/>
      <c r="D139" s="41"/>
      <c r="E139" s="32">
        <f>SUM(E3:E138)</f>
        <v>605541.56403</v>
      </c>
      <c r="F139" s="33">
        <f>SUM(F3:F138)</f>
        <v>496824.01</v>
      </c>
      <c r="G139" s="34">
        <f>F139/E139</f>
        <v>0.820462276269753</v>
      </c>
      <c r="H139" s="35">
        <f>SUM(H3:H138)</f>
        <v>29809.4406</v>
      </c>
      <c r="I139" s="36">
        <f>SUM(I3:I138)</f>
        <v>-5195.9050695</v>
      </c>
    </row>
  </sheetData>
  <mergeCells count="2">
    <mergeCell ref="A1:I1"/>
    <mergeCell ref="A139:D1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F12" sqref="F12"/>
    </sheetView>
  </sheetViews>
  <sheetFormatPr defaultColWidth="9" defaultRowHeight="23" customHeight="1" outlineLevelCol="3"/>
  <cols>
    <col min="1" max="1" width="12.625" style="1" customWidth="1"/>
    <col min="2" max="2" width="22" style="2" customWidth="1"/>
    <col min="3" max="3" width="19" style="2" customWidth="1"/>
    <col min="4" max="4" width="13.75" style="3" customWidth="1"/>
  </cols>
  <sheetData>
    <row r="1" customHeight="1" spans="1:4">
      <c r="A1" s="4" t="s">
        <v>157</v>
      </c>
      <c r="B1" s="4"/>
      <c r="C1" s="4"/>
      <c r="D1" s="4"/>
    </row>
    <row r="2" customHeight="1" spans="1:4">
      <c r="A2" s="4" t="s">
        <v>4</v>
      </c>
      <c r="B2" s="5" t="s">
        <v>158</v>
      </c>
      <c r="C2" s="5" t="s">
        <v>159</v>
      </c>
      <c r="D2" s="6" t="s">
        <v>7</v>
      </c>
    </row>
    <row r="3" customHeight="1" spans="1:4">
      <c r="A3" s="7" t="s">
        <v>20</v>
      </c>
      <c r="B3" s="8">
        <v>67462.08672</v>
      </c>
      <c r="C3" s="8">
        <v>47459.58</v>
      </c>
      <c r="D3" s="9">
        <f>C3/B3</f>
        <v>0.703500029534811</v>
      </c>
    </row>
    <row r="4" customHeight="1" spans="1:4">
      <c r="A4" s="7" t="s">
        <v>11</v>
      </c>
      <c r="B4" s="8">
        <v>60214.34524</v>
      </c>
      <c r="C4" s="8">
        <v>36141.82</v>
      </c>
      <c r="D4" s="9">
        <f t="shared" ref="D4:D14" si="0">C4/B4</f>
        <v>0.600219430369081</v>
      </c>
    </row>
    <row r="5" customHeight="1" spans="1:4">
      <c r="A5" s="7" t="s">
        <v>14</v>
      </c>
      <c r="B5" s="8">
        <v>106836.544888</v>
      </c>
      <c r="C5" s="8">
        <v>66067.42</v>
      </c>
      <c r="D5" s="9">
        <f t="shared" si="0"/>
        <v>0.618397197974349</v>
      </c>
    </row>
    <row r="6" customHeight="1" spans="1:4">
      <c r="A6" s="7" t="s">
        <v>22</v>
      </c>
      <c r="B6" s="8">
        <v>21270.8902</v>
      </c>
      <c r="C6" s="8">
        <v>16330.47</v>
      </c>
      <c r="D6" s="9">
        <f t="shared" si="0"/>
        <v>0.767737967073893</v>
      </c>
    </row>
    <row r="7" customHeight="1" spans="1:4">
      <c r="A7" s="7" t="s">
        <v>26</v>
      </c>
      <c r="B7" s="8">
        <v>78236.26797</v>
      </c>
      <c r="C7" s="8">
        <v>65086.93</v>
      </c>
      <c r="D7" s="9">
        <f t="shared" si="0"/>
        <v>0.831927847388603</v>
      </c>
    </row>
    <row r="8" customHeight="1" spans="1:4">
      <c r="A8" s="7" t="s">
        <v>42</v>
      </c>
      <c r="B8" s="8">
        <v>19517.41001</v>
      </c>
      <c r="C8" s="8">
        <v>18327.01</v>
      </c>
      <c r="D8" s="9">
        <f t="shared" si="0"/>
        <v>0.939008300312896</v>
      </c>
    </row>
    <row r="9" customHeight="1" spans="1:4">
      <c r="A9" s="10" t="s">
        <v>16</v>
      </c>
      <c r="B9" s="11">
        <v>44143.44585</v>
      </c>
      <c r="C9" s="11">
        <v>65168.83</v>
      </c>
      <c r="D9" s="12">
        <f t="shared" si="0"/>
        <v>1.47629684872007</v>
      </c>
    </row>
    <row r="10" customHeight="1" spans="1:4">
      <c r="A10" s="7" t="s">
        <v>28</v>
      </c>
      <c r="B10" s="8">
        <v>50348.2448</v>
      </c>
      <c r="C10" s="8">
        <v>48797.95</v>
      </c>
      <c r="D10" s="9">
        <f t="shared" si="0"/>
        <v>0.969208563155314</v>
      </c>
    </row>
    <row r="11" customHeight="1" spans="1:4">
      <c r="A11" s="7" t="s">
        <v>24</v>
      </c>
      <c r="B11" s="8">
        <v>130040.109872</v>
      </c>
      <c r="C11" s="8">
        <v>111291</v>
      </c>
      <c r="D11" s="9">
        <f t="shared" si="0"/>
        <v>0.855820562667511</v>
      </c>
    </row>
    <row r="12" customHeight="1" spans="1:4">
      <c r="A12" s="7" t="s">
        <v>37</v>
      </c>
      <c r="B12" s="8">
        <v>27472.21848</v>
      </c>
      <c r="C12" s="8">
        <v>22153</v>
      </c>
      <c r="D12" s="9">
        <f t="shared" si="0"/>
        <v>0.80637826960089</v>
      </c>
    </row>
    <row r="13" customHeight="1" spans="1:4">
      <c r="A13" s="4" t="s">
        <v>160</v>
      </c>
      <c r="B13" s="5">
        <v>605541.56403</v>
      </c>
      <c r="C13" s="5">
        <v>496824.01</v>
      </c>
      <c r="D13" s="6">
        <f t="shared" si="0"/>
        <v>0.820462276269753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5月门店奖罚核算</vt:lpstr>
      <vt:lpstr>5月片区完成率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2022-06-10T02:54:00Z</dcterms:created>
  <dcterms:modified xsi:type="dcterms:W3CDTF">2022-06-10T03:11:33Z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563C772F21774EC0B7ED241E4FF15734</vt:lpwstr>
  </property>
  <property fmtid="{D5CDD505-2E9C-101B-9397-08002B2CF9AE}" pid="3" name="KSOProductBuildVer">
    <vt:lpwstr>2052-11.1.0.11744</vt:lpwstr>
  </property>
</Properties>
</file>