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<sst xmlns="http://schemas.openxmlformats.org/spreadsheetml/2006/main" count="446" uniqueCount="177">
  <si>
    <t>序号</t>
  </si>
  <si>
    <t>门店ID</t>
  </si>
  <si>
    <t>门店名称</t>
  </si>
  <si>
    <t>片区名称</t>
  </si>
  <si>
    <t>分类</t>
  </si>
  <si>
    <t>挑战2日均 （富裕任务）</t>
  </si>
  <si>
    <t>5.20-5.23 （前4天）</t>
  </si>
  <si>
    <t>5.24-5.26（后3天）</t>
  </si>
  <si>
    <t>5.20-5.26（7天）</t>
  </si>
  <si>
    <t>销售</t>
  </si>
  <si>
    <t>毛利</t>
  </si>
  <si>
    <t>毛利率</t>
  </si>
  <si>
    <t>1档销售</t>
  </si>
  <si>
    <t>1档毛利</t>
  </si>
  <si>
    <t>2档销售</t>
  </si>
  <si>
    <t>2档毛利</t>
  </si>
  <si>
    <t>五维任务</t>
  </si>
  <si>
    <t>锌钙特24袋</t>
  </si>
  <si>
    <t>旗舰店</t>
  </si>
  <si>
    <t>旗舰片区</t>
  </si>
  <si>
    <t>T</t>
  </si>
  <si>
    <t>青羊区十二桥药店</t>
  </si>
  <si>
    <t>西门一片</t>
  </si>
  <si>
    <t>三医院店（青龙街）</t>
  </si>
  <si>
    <t>城中片区</t>
  </si>
  <si>
    <t>A1</t>
  </si>
  <si>
    <t>青羊区北东街店</t>
  </si>
  <si>
    <t>成都成汉太极大药房有限公司</t>
  </si>
  <si>
    <t>四川太极浆洗街药店</t>
  </si>
  <si>
    <t>光华药店</t>
  </si>
  <si>
    <t>A2</t>
  </si>
  <si>
    <t>高新区民丰大道西段药店</t>
  </si>
  <si>
    <t>东南片区</t>
  </si>
  <si>
    <t>邛崃中心药店</t>
  </si>
  <si>
    <t>城郊一片</t>
  </si>
  <si>
    <t>花照壁中横街</t>
  </si>
  <si>
    <t>五津西路药店</t>
  </si>
  <si>
    <t>新津片区</t>
  </si>
  <si>
    <t>光华村街药店</t>
  </si>
  <si>
    <t>成华区万科路药店</t>
  </si>
  <si>
    <t>成华区华泰路药店</t>
  </si>
  <si>
    <t>A3</t>
  </si>
  <si>
    <t>锦江区庆云南街药店</t>
  </si>
  <si>
    <t>新都区新繁镇繁江北路药店</t>
  </si>
  <si>
    <t>北门片区</t>
  </si>
  <si>
    <t>锦江区榕声路店</t>
  </si>
  <si>
    <t>通盈街药店</t>
  </si>
  <si>
    <t>四川太极新津五津西路二店</t>
  </si>
  <si>
    <t>培华东路店（六医院店）</t>
  </si>
  <si>
    <t>成华区羊子山西路药店（兴元华盛）</t>
  </si>
  <si>
    <t>杏林路</t>
  </si>
  <si>
    <t>四川太极新都区新都街道万和北路药店</t>
  </si>
  <si>
    <t>成华区二环路北四段药店（汇融名城）</t>
  </si>
  <si>
    <t>成华杉板桥南一路店</t>
  </si>
  <si>
    <t>土龙路药店</t>
  </si>
  <si>
    <t>新乐中街药店</t>
  </si>
  <si>
    <t>武侯区科华街药店</t>
  </si>
  <si>
    <t>银河北街</t>
  </si>
  <si>
    <t>新都区马超东路店</t>
  </si>
  <si>
    <t>B1</t>
  </si>
  <si>
    <t>武侯区顺和街店</t>
  </si>
  <si>
    <t>枣子巷药店</t>
  </si>
  <si>
    <t>成华区华油路药店</t>
  </si>
  <si>
    <t>清江东路药店</t>
  </si>
  <si>
    <t>锦江区观音桥街药店</t>
  </si>
  <si>
    <t>新津邓双镇岷江店</t>
  </si>
  <si>
    <t>高新区大源北街药店</t>
  </si>
  <si>
    <t>怀远店</t>
  </si>
  <si>
    <t>崇州片区</t>
  </si>
  <si>
    <t>四川太极金牛区蜀汉路药店</t>
  </si>
  <si>
    <t>蜀辉路店</t>
  </si>
  <si>
    <t>西门二片</t>
  </si>
  <si>
    <t>东昌路店</t>
  </si>
  <si>
    <t>贝森北路</t>
  </si>
  <si>
    <t>大悦路店</t>
  </si>
  <si>
    <t>花照壁</t>
  </si>
  <si>
    <t>郫县郫筒镇一环路东南段药店</t>
  </si>
  <si>
    <t>新园大道药店</t>
  </si>
  <si>
    <t>大邑县晋原镇内蒙古大道桃源药店</t>
  </si>
  <si>
    <t>新下街</t>
  </si>
  <si>
    <t>梨花街</t>
  </si>
  <si>
    <t>温江店</t>
  </si>
  <si>
    <t>B2</t>
  </si>
  <si>
    <t>金牛区交大路第三药店</t>
  </si>
  <si>
    <t>高新天久北巷药店</t>
  </si>
  <si>
    <t>温江区公平街道江安路药店</t>
  </si>
  <si>
    <t>锦江区水杉街药店</t>
  </si>
  <si>
    <t>四川太极金牛区银沙路药店</t>
  </si>
  <si>
    <t>静沙路</t>
  </si>
  <si>
    <t>武侯区佳灵路</t>
  </si>
  <si>
    <t>紫薇东路</t>
  </si>
  <si>
    <t>泰和二街</t>
  </si>
  <si>
    <t>成华区崔家店路药店</t>
  </si>
  <si>
    <t>西部店</t>
  </si>
  <si>
    <t>郫县郫筒镇东大街药店</t>
  </si>
  <si>
    <t>邛崃市临邛镇洪川小区药店</t>
  </si>
  <si>
    <t>大邑县晋原镇东街药店</t>
  </si>
  <si>
    <t>C1</t>
  </si>
  <si>
    <t>大邑县晋原镇通达东路五段药店</t>
  </si>
  <si>
    <t>元华二巷</t>
  </si>
  <si>
    <t>彭州致和路店</t>
  </si>
  <si>
    <t>金牛区金沙路药店</t>
  </si>
  <si>
    <t>金马河</t>
  </si>
  <si>
    <t>光华北五路店</t>
  </si>
  <si>
    <t>四川太极大邑县晋原镇北街药店</t>
  </si>
  <si>
    <t>青羊区童子街</t>
  </si>
  <si>
    <t>都江堰景中路店</t>
  </si>
  <si>
    <t>都江堰片区</t>
  </si>
  <si>
    <t>西林一街</t>
  </si>
  <si>
    <t>大邑县沙渠镇方圆路药店</t>
  </si>
  <si>
    <t>双林路药店</t>
  </si>
  <si>
    <t>成华区万宇路药店</t>
  </si>
  <si>
    <t>大邑县晋原镇子龙路店</t>
  </si>
  <si>
    <t>金丝街药店</t>
  </si>
  <si>
    <t>丝竹路</t>
  </si>
  <si>
    <t>大邑县安仁镇千禧街药店</t>
  </si>
  <si>
    <t>金带街药店</t>
  </si>
  <si>
    <t>红星店</t>
  </si>
  <si>
    <t xml:space="preserve">永康东路药店 </t>
  </si>
  <si>
    <t>邛崃翠荫街</t>
  </si>
  <si>
    <t>都江堰市蒲阳路药店</t>
  </si>
  <si>
    <t>都江堰市蒲阳镇堰问道西路药店</t>
  </si>
  <si>
    <t>大药房连锁有限公司武侯区聚萃街药店</t>
  </si>
  <si>
    <t>双楠店</t>
  </si>
  <si>
    <t>宏济路</t>
  </si>
  <si>
    <t>长寿路</t>
  </si>
  <si>
    <t>沙湾东一路</t>
  </si>
  <si>
    <t>锦江区劼人路药店</t>
  </si>
  <si>
    <t>成华区华康路药店</t>
  </si>
  <si>
    <t>双流区东升街道三强西路药店</t>
  </si>
  <si>
    <t>大邑县新场镇文昌街药店</t>
  </si>
  <si>
    <t>五福桥东路</t>
  </si>
  <si>
    <t>倪家桥</t>
  </si>
  <si>
    <t>锦江区柳翠路药店</t>
  </si>
  <si>
    <t>科华北路</t>
  </si>
  <si>
    <t>双流县西航港街道锦华路一段药店</t>
  </si>
  <si>
    <t>大石西路药店</t>
  </si>
  <si>
    <t>金牛区黄苑东街药店</t>
  </si>
  <si>
    <t>都江堰奎光路中段药店</t>
  </si>
  <si>
    <t>都江堰幸福镇翔凤路药店</t>
  </si>
  <si>
    <t>都江堰药店</t>
  </si>
  <si>
    <t>崇州市崇阳镇尚贤坊街药店</t>
  </si>
  <si>
    <t>中和大道药店</t>
  </si>
  <si>
    <t>潘家街店</t>
  </si>
  <si>
    <t>C2</t>
  </si>
  <si>
    <t>沙河源药店</t>
  </si>
  <si>
    <t>大邑县晋源镇东壕沟段药店</t>
  </si>
  <si>
    <t>蜀州中路店</t>
  </si>
  <si>
    <t>逸都路店</t>
  </si>
  <si>
    <t>邛崃市羊安镇永康大道药店</t>
  </si>
  <si>
    <t>天顺路店</t>
  </si>
  <si>
    <t>金祥店</t>
  </si>
  <si>
    <t>都江堰聚源镇药店</t>
  </si>
  <si>
    <t>蜀兴路店</t>
  </si>
  <si>
    <t>华泰路二药店</t>
  </si>
  <si>
    <t>新津武阳西路</t>
  </si>
  <si>
    <t>大华街药店</t>
  </si>
  <si>
    <t>崇州中心店</t>
  </si>
  <si>
    <t>光华西一路</t>
  </si>
  <si>
    <t>都江堰宝莲路</t>
  </si>
  <si>
    <t>蜀源路店</t>
  </si>
  <si>
    <t>金巷西街店</t>
  </si>
  <si>
    <t>经一路店</t>
  </si>
  <si>
    <t>尚锦路店</t>
  </si>
  <si>
    <t>观音阁店</t>
  </si>
  <si>
    <t>剑南大道店</t>
  </si>
  <si>
    <t>四川太极高新区中和公济桥路药店</t>
  </si>
  <si>
    <t>兴义镇万兴路药店</t>
  </si>
  <si>
    <t>水碾河</t>
  </si>
  <si>
    <t>元通大道店</t>
  </si>
  <si>
    <t>怀远二店</t>
  </si>
  <si>
    <t>驷马桥店</t>
  </si>
  <si>
    <t>医贸大道店</t>
  </si>
  <si>
    <t>大邑蜀望路店</t>
  </si>
  <si>
    <t>大邑南街店</t>
  </si>
  <si>
    <t>邛崃市临邛镇凤凰大道药店</t>
  </si>
  <si>
    <t>四川太极三江店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</si>
</sst>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7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9" fontId="3" fillId="0" borderId="0" xfId="0" applyNumberFormat="1" applyFont="1" applyFill="1" applyAlignment="1">
      <alignment vertical="center"/>
    </xf>
    <xf numFmtId="176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0" fontId="6" fillId="2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4" fillId="2" borderId="4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0" fontId="2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4"/>
  <sheetViews>
    <sheetView tabSelected="1" topLeftCell="B112" workbookViewId="0">
      <selection activeCell="S112" sqref="S$1:S$1048576"/>
    </sheetView>
  </sheetViews>
  <sheetFormatPr defaultColWidth="9" defaultRowHeight="13.5"/>
  <cols>
    <col min="1" max="1" width="4.25" style="2" customWidth="1"/>
    <col min="2" max="2" width="7.375" style="3" customWidth="1"/>
    <col min="3" max="3" width="24.25" style="4" customWidth="1"/>
    <col min="4" max="4" width="9.125" style="5" customWidth="1"/>
    <col min="5" max="5" width="4.5" style="6" customWidth="1"/>
    <col min="6" max="6" width="9" style="3" customWidth="1"/>
    <col min="7" max="7" width="7.625" style="7" customWidth="1"/>
    <col min="8" max="8" width="7.75" style="8" customWidth="1"/>
    <col min="9" max="9" width="10.375" style="9" customWidth="1"/>
    <col min="10" max="10" width="10.125" style="9" customWidth="1"/>
    <col min="11" max="11" width="9" style="10" customWidth="1"/>
    <col min="12" max="12" width="10.375" style="11" customWidth="1"/>
    <col min="13" max="13" width="9" style="11" customWidth="1"/>
    <col min="14" max="14" width="9" style="12" customWidth="1"/>
    <col min="15" max="15" width="8.625" style="13" customWidth="1"/>
    <col min="16" max="16" width="7.5" style="14" customWidth="1"/>
    <col min="17" max="17" width="6.875" style="2" customWidth="1"/>
    <col min="18" max="18" width="10.75" style="2" customWidth="1"/>
    <col min="19" max="19" width="9.625" style="2" customWidth="1"/>
    <col min="20" max="16382" width="9" style="14"/>
    <col min="16383" max="16383" width="9" style="15"/>
    <col min="16384" max="16384" width="9" style="14"/>
  </cols>
  <sheetData>
    <row r="1" s="1" customFormat="1" ht="27" customHeight="1" spans="1:19">
      <c r="A1" s="16" t="s">
        <v>0</v>
      </c>
      <c r="B1" s="17" t="s">
        <v>1</v>
      </c>
      <c r="C1" s="18" t="s">
        <v>2</v>
      </c>
      <c r="D1" s="17" t="s">
        <v>3</v>
      </c>
      <c r="E1" s="19" t="s">
        <v>4</v>
      </c>
      <c r="F1" s="20" t="s">
        <v>5</v>
      </c>
      <c r="G1" s="20"/>
      <c r="H1" s="20"/>
      <c r="I1" s="31" t="s">
        <v>6</v>
      </c>
      <c r="J1" s="31"/>
      <c r="K1" s="31"/>
      <c r="L1" s="31"/>
      <c r="M1" s="31"/>
      <c r="N1" s="31"/>
      <c r="O1" s="32" t="s">
        <v>7</v>
      </c>
      <c r="P1" s="33"/>
      <c r="Q1" s="45"/>
      <c r="R1" s="46" t="s">
        <v>8</v>
      </c>
      <c r="S1" s="46"/>
    </row>
    <row r="2" s="1" customFormat="1" ht="27" customHeight="1" spans="1:19">
      <c r="A2" s="16"/>
      <c r="B2" s="20"/>
      <c r="C2" s="21"/>
      <c r="D2" s="20"/>
      <c r="E2" s="22"/>
      <c r="F2" s="20" t="s">
        <v>9</v>
      </c>
      <c r="G2" s="20" t="s">
        <v>10</v>
      </c>
      <c r="H2" s="23" t="s">
        <v>11</v>
      </c>
      <c r="I2" s="34" t="s">
        <v>12</v>
      </c>
      <c r="J2" s="35" t="s">
        <v>13</v>
      </c>
      <c r="K2" s="36" t="s">
        <v>11</v>
      </c>
      <c r="L2" s="37" t="s">
        <v>14</v>
      </c>
      <c r="M2" s="37" t="s">
        <v>15</v>
      </c>
      <c r="N2" s="38" t="s">
        <v>11</v>
      </c>
      <c r="O2" s="39" t="s">
        <v>9</v>
      </c>
      <c r="P2" s="39" t="s">
        <v>10</v>
      </c>
      <c r="Q2" s="47" t="s">
        <v>11</v>
      </c>
      <c r="R2" s="48" t="s">
        <v>16</v>
      </c>
      <c r="S2" s="48" t="s">
        <v>17</v>
      </c>
    </row>
    <row r="3" spans="1:19">
      <c r="A3" s="24">
        <v>1</v>
      </c>
      <c r="B3" s="25">
        <v>307</v>
      </c>
      <c r="C3" s="26" t="s">
        <v>18</v>
      </c>
      <c r="D3" s="27" t="s">
        <v>19</v>
      </c>
      <c r="E3" s="28" t="s">
        <v>20</v>
      </c>
      <c r="F3" s="25">
        <v>82080</v>
      </c>
      <c r="G3" s="29">
        <v>22052.16</v>
      </c>
      <c r="H3" s="30">
        <f>G3/F3</f>
        <v>0.268666666666667</v>
      </c>
      <c r="I3" s="40">
        <f>F3*1.2</f>
        <v>98496</v>
      </c>
      <c r="J3" s="41">
        <f>I3*K3</f>
        <v>25139.4624</v>
      </c>
      <c r="K3" s="42">
        <v>0.255233333333333</v>
      </c>
      <c r="L3" s="43">
        <f>I3*1.1</f>
        <v>108345.6</v>
      </c>
      <c r="M3" s="43">
        <f>L3*N3</f>
        <v>26780.143104</v>
      </c>
      <c r="N3" s="44">
        <f>H3*0.92</f>
        <v>0.247173333333333</v>
      </c>
      <c r="O3" s="25">
        <v>82080</v>
      </c>
      <c r="P3" s="29">
        <v>22052.16</v>
      </c>
      <c r="Q3" s="30">
        <f t="shared" ref="Q3:Q66" si="0">P3/O3</f>
        <v>0.268666666666667</v>
      </c>
      <c r="R3" s="2">
        <v>60</v>
      </c>
      <c r="S3" s="2">
        <v>30</v>
      </c>
    </row>
    <row r="4" spans="1:19">
      <c r="A4" s="24">
        <v>2</v>
      </c>
      <c r="B4" s="25">
        <v>582</v>
      </c>
      <c r="C4" s="26" t="s">
        <v>21</v>
      </c>
      <c r="D4" s="27" t="s">
        <v>22</v>
      </c>
      <c r="E4" s="28" t="s">
        <v>20</v>
      </c>
      <c r="F4" s="25">
        <v>41040</v>
      </c>
      <c r="G4" s="29">
        <v>6047.3808</v>
      </c>
      <c r="H4" s="30">
        <f t="shared" ref="H4:H35" si="1">G4/F4</f>
        <v>0.147353333333333</v>
      </c>
      <c r="I4" s="40">
        <f t="shared" ref="I4:I35" si="2">F4*1.2</f>
        <v>49248</v>
      </c>
      <c r="J4" s="41">
        <f t="shared" ref="J4:J35" si="3">I4*K4</f>
        <v>6894.014112</v>
      </c>
      <c r="K4" s="42">
        <v>0.139985666666667</v>
      </c>
      <c r="L4" s="43">
        <f t="shared" ref="L4:L35" si="4">I4*1.1</f>
        <v>54172.8</v>
      </c>
      <c r="M4" s="43">
        <f t="shared" ref="M4:M35" si="5">L4*N4</f>
        <v>7343.93924352</v>
      </c>
      <c r="N4" s="44">
        <f t="shared" ref="N4:N35" si="6">H4*0.92</f>
        <v>0.135565066666667</v>
      </c>
      <c r="O4" s="25">
        <v>41040</v>
      </c>
      <c r="P4" s="29">
        <v>6047.3808</v>
      </c>
      <c r="Q4" s="30">
        <f t="shared" si="0"/>
        <v>0.147353333333333</v>
      </c>
      <c r="R4" s="2">
        <v>30</v>
      </c>
      <c r="S4" s="2">
        <v>30</v>
      </c>
    </row>
    <row r="5" spans="1:19">
      <c r="A5" s="24">
        <v>3</v>
      </c>
      <c r="B5" s="25">
        <v>114685</v>
      </c>
      <c r="C5" s="26" t="s">
        <v>23</v>
      </c>
      <c r="D5" s="27" t="s">
        <v>24</v>
      </c>
      <c r="E5" s="28" t="s">
        <v>25</v>
      </c>
      <c r="F5" s="25">
        <v>37500</v>
      </c>
      <c r="G5" s="29">
        <v>7750</v>
      </c>
      <c r="H5" s="30">
        <f t="shared" si="1"/>
        <v>0.206666666666667</v>
      </c>
      <c r="I5" s="40">
        <f t="shared" si="2"/>
        <v>45000</v>
      </c>
      <c r="J5" s="41">
        <f t="shared" si="3"/>
        <v>8835</v>
      </c>
      <c r="K5" s="42">
        <v>0.196333333333333</v>
      </c>
      <c r="L5" s="43">
        <f t="shared" si="4"/>
        <v>49500</v>
      </c>
      <c r="M5" s="43">
        <f t="shared" si="5"/>
        <v>9411.6</v>
      </c>
      <c r="N5" s="44">
        <f t="shared" si="6"/>
        <v>0.190133333333333</v>
      </c>
      <c r="O5" s="25">
        <v>37500</v>
      </c>
      <c r="P5" s="29">
        <v>7750</v>
      </c>
      <c r="Q5" s="30">
        <f t="shared" si="0"/>
        <v>0.206666666666667</v>
      </c>
      <c r="R5" s="2">
        <v>20</v>
      </c>
      <c r="S5" s="2">
        <v>20</v>
      </c>
    </row>
    <row r="6" spans="1:19">
      <c r="A6" s="24">
        <v>4</v>
      </c>
      <c r="B6" s="25">
        <v>517</v>
      </c>
      <c r="C6" s="26" t="s">
        <v>26</v>
      </c>
      <c r="D6" s="27" t="s">
        <v>24</v>
      </c>
      <c r="E6" s="28" t="s">
        <v>25</v>
      </c>
      <c r="F6" s="25">
        <v>31900</v>
      </c>
      <c r="G6" s="29">
        <v>7265.11866666667</v>
      </c>
      <c r="H6" s="30">
        <f t="shared" si="1"/>
        <v>0.227746666666667</v>
      </c>
      <c r="I6" s="40">
        <f t="shared" si="2"/>
        <v>38280</v>
      </c>
      <c r="J6" s="41">
        <f t="shared" si="3"/>
        <v>8282.23528</v>
      </c>
      <c r="K6" s="42">
        <v>0.216359333333333</v>
      </c>
      <c r="L6" s="43">
        <f t="shared" si="4"/>
        <v>42108</v>
      </c>
      <c r="M6" s="43">
        <f t="shared" si="5"/>
        <v>8822.7601088</v>
      </c>
      <c r="N6" s="44">
        <f t="shared" si="6"/>
        <v>0.209526933333333</v>
      </c>
      <c r="O6" s="25">
        <v>31900</v>
      </c>
      <c r="P6" s="29">
        <v>7265.11866666667</v>
      </c>
      <c r="Q6" s="30">
        <f t="shared" si="0"/>
        <v>0.227746666666667</v>
      </c>
      <c r="R6" s="2">
        <v>20</v>
      </c>
      <c r="S6" s="2">
        <v>20</v>
      </c>
    </row>
    <row r="7" spans="1:19">
      <c r="A7" s="24">
        <v>5</v>
      </c>
      <c r="B7" s="25">
        <v>750</v>
      </c>
      <c r="C7" s="26" t="s">
        <v>27</v>
      </c>
      <c r="D7" s="27" t="s">
        <v>19</v>
      </c>
      <c r="E7" s="28" t="s">
        <v>25</v>
      </c>
      <c r="F7" s="25">
        <v>31900</v>
      </c>
      <c r="G7" s="29">
        <v>10650.453</v>
      </c>
      <c r="H7" s="30">
        <f t="shared" si="1"/>
        <v>0.33387</v>
      </c>
      <c r="I7" s="40">
        <f t="shared" si="2"/>
        <v>38280</v>
      </c>
      <c r="J7" s="41">
        <f t="shared" si="3"/>
        <v>12141.51642</v>
      </c>
      <c r="K7" s="42">
        <v>0.3171765</v>
      </c>
      <c r="L7" s="43">
        <f t="shared" si="4"/>
        <v>42108</v>
      </c>
      <c r="M7" s="43">
        <f t="shared" si="5"/>
        <v>12933.9101232</v>
      </c>
      <c r="N7" s="44">
        <f t="shared" si="6"/>
        <v>0.3071604</v>
      </c>
      <c r="O7" s="25">
        <v>31900</v>
      </c>
      <c r="P7" s="29">
        <v>10650.453</v>
      </c>
      <c r="Q7" s="30">
        <f t="shared" si="0"/>
        <v>0.33387</v>
      </c>
      <c r="R7" s="2">
        <v>30</v>
      </c>
      <c r="S7" s="2">
        <v>30</v>
      </c>
    </row>
    <row r="8" spans="1:19">
      <c r="A8" s="24">
        <v>6</v>
      </c>
      <c r="B8" s="25">
        <v>337</v>
      </c>
      <c r="C8" s="26" t="s">
        <v>28</v>
      </c>
      <c r="D8" s="27" t="s">
        <v>24</v>
      </c>
      <c r="E8" s="28" t="s">
        <v>25</v>
      </c>
      <c r="F8" s="25">
        <v>27500</v>
      </c>
      <c r="G8" s="29">
        <v>7206.46666666667</v>
      </c>
      <c r="H8" s="30">
        <f t="shared" si="1"/>
        <v>0.262053333333333</v>
      </c>
      <c r="I8" s="40">
        <f t="shared" si="2"/>
        <v>33000</v>
      </c>
      <c r="J8" s="41">
        <f t="shared" si="3"/>
        <v>8215.372</v>
      </c>
      <c r="K8" s="42">
        <v>0.248950666666667</v>
      </c>
      <c r="L8" s="43">
        <f t="shared" si="4"/>
        <v>36300</v>
      </c>
      <c r="M8" s="43">
        <f t="shared" si="5"/>
        <v>8751.53312</v>
      </c>
      <c r="N8" s="44">
        <f t="shared" si="6"/>
        <v>0.241089066666667</v>
      </c>
      <c r="O8" s="25">
        <v>27500</v>
      </c>
      <c r="P8" s="29">
        <v>7206.46666666667</v>
      </c>
      <c r="Q8" s="30">
        <f t="shared" si="0"/>
        <v>0.262053333333333</v>
      </c>
      <c r="R8" s="2">
        <v>20</v>
      </c>
      <c r="S8" s="2">
        <v>20</v>
      </c>
    </row>
    <row r="9" spans="1:19">
      <c r="A9" s="24">
        <v>7</v>
      </c>
      <c r="B9" s="25">
        <v>343</v>
      </c>
      <c r="C9" s="26" t="s">
        <v>29</v>
      </c>
      <c r="D9" s="27" t="s">
        <v>22</v>
      </c>
      <c r="E9" s="28" t="s">
        <v>30</v>
      </c>
      <c r="F9" s="25">
        <v>19250</v>
      </c>
      <c r="G9" s="29">
        <v>6124.64416666667</v>
      </c>
      <c r="H9" s="30">
        <f t="shared" si="1"/>
        <v>0.318163333333333</v>
      </c>
      <c r="I9" s="40">
        <f t="shared" si="2"/>
        <v>23100</v>
      </c>
      <c r="J9" s="41">
        <f t="shared" si="3"/>
        <v>6982.09435</v>
      </c>
      <c r="K9" s="42">
        <v>0.302255166666667</v>
      </c>
      <c r="L9" s="43">
        <f t="shared" si="4"/>
        <v>25410</v>
      </c>
      <c r="M9" s="43">
        <f t="shared" si="5"/>
        <v>7437.767876</v>
      </c>
      <c r="N9" s="44">
        <f t="shared" si="6"/>
        <v>0.292710266666667</v>
      </c>
      <c r="O9" s="25">
        <v>19250</v>
      </c>
      <c r="P9" s="29">
        <v>6124.64416666667</v>
      </c>
      <c r="Q9" s="30">
        <f t="shared" si="0"/>
        <v>0.318163333333333</v>
      </c>
      <c r="R9" s="2">
        <v>20</v>
      </c>
      <c r="S9" s="2">
        <v>20</v>
      </c>
    </row>
    <row r="10" spans="1:19">
      <c r="A10" s="24">
        <v>8</v>
      </c>
      <c r="B10" s="25">
        <v>571</v>
      </c>
      <c r="C10" s="26" t="s">
        <v>31</v>
      </c>
      <c r="D10" s="27" t="s">
        <v>32</v>
      </c>
      <c r="E10" s="28" t="s">
        <v>30</v>
      </c>
      <c r="F10" s="25">
        <v>16500</v>
      </c>
      <c r="G10" s="29">
        <v>4774</v>
      </c>
      <c r="H10" s="30">
        <f t="shared" si="1"/>
        <v>0.289333333333333</v>
      </c>
      <c r="I10" s="40">
        <f t="shared" si="2"/>
        <v>19800</v>
      </c>
      <c r="J10" s="41">
        <f t="shared" si="3"/>
        <v>5442.36</v>
      </c>
      <c r="K10" s="42">
        <v>0.274866666666667</v>
      </c>
      <c r="L10" s="43">
        <f t="shared" si="4"/>
        <v>21780</v>
      </c>
      <c r="M10" s="43">
        <f t="shared" si="5"/>
        <v>5797.5456</v>
      </c>
      <c r="N10" s="44">
        <f t="shared" si="6"/>
        <v>0.266186666666667</v>
      </c>
      <c r="O10" s="25">
        <v>16500</v>
      </c>
      <c r="P10" s="29">
        <v>4774</v>
      </c>
      <c r="Q10" s="30">
        <f t="shared" si="0"/>
        <v>0.289333333333333</v>
      </c>
      <c r="R10" s="2">
        <v>20</v>
      </c>
      <c r="S10" s="2">
        <v>20</v>
      </c>
    </row>
    <row r="11" spans="1:19">
      <c r="A11" s="24">
        <v>9</v>
      </c>
      <c r="B11" s="25">
        <v>341</v>
      </c>
      <c r="C11" s="26" t="s">
        <v>33</v>
      </c>
      <c r="D11" s="27" t="s">
        <v>34</v>
      </c>
      <c r="E11" s="28" t="s">
        <v>30</v>
      </c>
      <c r="F11" s="25">
        <v>14950</v>
      </c>
      <c r="G11" s="29">
        <v>4843.0525</v>
      </c>
      <c r="H11" s="30">
        <f t="shared" si="1"/>
        <v>0.32395</v>
      </c>
      <c r="I11" s="40">
        <f t="shared" si="2"/>
        <v>17940</v>
      </c>
      <c r="J11" s="41">
        <f t="shared" si="3"/>
        <v>5521.07985</v>
      </c>
      <c r="K11" s="42">
        <v>0.3077525</v>
      </c>
      <c r="L11" s="43">
        <f t="shared" si="4"/>
        <v>19734</v>
      </c>
      <c r="M11" s="43">
        <f t="shared" si="5"/>
        <v>5881.402956</v>
      </c>
      <c r="N11" s="44">
        <f t="shared" si="6"/>
        <v>0.298034</v>
      </c>
      <c r="O11" s="25">
        <v>14950</v>
      </c>
      <c r="P11" s="29">
        <v>4843.0525</v>
      </c>
      <c r="Q11" s="30">
        <f t="shared" si="0"/>
        <v>0.32395</v>
      </c>
      <c r="R11" s="2">
        <v>15</v>
      </c>
      <c r="S11" s="2">
        <v>15</v>
      </c>
    </row>
    <row r="12" spans="1:19">
      <c r="A12" s="24">
        <v>10</v>
      </c>
      <c r="B12" s="25">
        <v>117491</v>
      </c>
      <c r="C12" s="26" t="s">
        <v>35</v>
      </c>
      <c r="D12" s="27" t="s">
        <v>22</v>
      </c>
      <c r="E12" s="28" t="s">
        <v>30</v>
      </c>
      <c r="F12" s="25">
        <v>12500</v>
      </c>
      <c r="G12" s="29">
        <v>3358.33333333333</v>
      </c>
      <c r="H12" s="30">
        <f t="shared" si="1"/>
        <v>0.268666666666667</v>
      </c>
      <c r="I12" s="40">
        <f t="shared" si="2"/>
        <v>15000</v>
      </c>
      <c r="J12" s="41">
        <f t="shared" si="3"/>
        <v>3828.5</v>
      </c>
      <c r="K12" s="42">
        <v>0.255233333333333</v>
      </c>
      <c r="L12" s="43">
        <f t="shared" si="4"/>
        <v>16500</v>
      </c>
      <c r="M12" s="43">
        <f t="shared" si="5"/>
        <v>4078.36</v>
      </c>
      <c r="N12" s="44">
        <f t="shared" si="6"/>
        <v>0.247173333333333</v>
      </c>
      <c r="O12" s="25">
        <v>12500</v>
      </c>
      <c r="P12" s="29">
        <v>3358.33333333333</v>
      </c>
      <c r="Q12" s="30">
        <f t="shared" si="0"/>
        <v>0.268666666666667</v>
      </c>
      <c r="R12" s="2">
        <v>10</v>
      </c>
      <c r="S12" s="2">
        <v>10</v>
      </c>
    </row>
    <row r="13" spans="1:19">
      <c r="A13" s="24">
        <v>11</v>
      </c>
      <c r="B13" s="25">
        <v>385</v>
      </c>
      <c r="C13" s="26" t="s">
        <v>36</v>
      </c>
      <c r="D13" s="27" t="s">
        <v>37</v>
      </c>
      <c r="E13" s="28" t="s">
        <v>30</v>
      </c>
      <c r="F13" s="25">
        <v>12320</v>
      </c>
      <c r="G13" s="29">
        <v>2933.1456</v>
      </c>
      <c r="H13" s="30">
        <f t="shared" si="1"/>
        <v>0.23808</v>
      </c>
      <c r="I13" s="40">
        <f t="shared" si="2"/>
        <v>14784</v>
      </c>
      <c r="J13" s="41">
        <f t="shared" si="3"/>
        <v>3343.785984</v>
      </c>
      <c r="K13" s="42">
        <v>0.226176</v>
      </c>
      <c r="L13" s="43">
        <f t="shared" si="4"/>
        <v>16262.4</v>
      </c>
      <c r="M13" s="43">
        <f t="shared" si="5"/>
        <v>3562.01201664</v>
      </c>
      <c r="N13" s="44">
        <f t="shared" si="6"/>
        <v>0.2190336</v>
      </c>
      <c r="O13" s="25">
        <v>12320</v>
      </c>
      <c r="P13" s="29">
        <v>2933.1456</v>
      </c>
      <c r="Q13" s="30">
        <f t="shared" si="0"/>
        <v>0.23808</v>
      </c>
      <c r="R13" s="2">
        <v>15</v>
      </c>
      <c r="S13" s="2">
        <v>15</v>
      </c>
    </row>
    <row r="14" spans="1:19">
      <c r="A14" s="24">
        <v>12</v>
      </c>
      <c r="B14" s="25">
        <v>365</v>
      </c>
      <c r="C14" s="26" t="s">
        <v>38</v>
      </c>
      <c r="D14" s="27" t="s">
        <v>22</v>
      </c>
      <c r="E14" s="28" t="s">
        <v>30</v>
      </c>
      <c r="F14" s="25">
        <v>11865</v>
      </c>
      <c r="G14" s="29">
        <v>3529.79795</v>
      </c>
      <c r="H14" s="30">
        <f t="shared" si="1"/>
        <v>0.297496666666667</v>
      </c>
      <c r="I14" s="40">
        <f t="shared" si="2"/>
        <v>14238</v>
      </c>
      <c r="J14" s="41">
        <f t="shared" si="3"/>
        <v>4023.969663</v>
      </c>
      <c r="K14" s="42">
        <v>0.282621833333333</v>
      </c>
      <c r="L14" s="43">
        <f t="shared" si="4"/>
        <v>15661.8</v>
      </c>
      <c r="M14" s="43">
        <f t="shared" si="5"/>
        <v>4286.58663048</v>
      </c>
      <c r="N14" s="44">
        <f t="shared" si="6"/>
        <v>0.273696933333333</v>
      </c>
      <c r="O14" s="25">
        <v>11865</v>
      </c>
      <c r="P14" s="29">
        <v>3529.79795</v>
      </c>
      <c r="Q14" s="30">
        <f t="shared" si="0"/>
        <v>0.297496666666667</v>
      </c>
      <c r="R14" s="2">
        <v>15</v>
      </c>
      <c r="S14" s="2">
        <v>15</v>
      </c>
    </row>
    <row r="15" spans="1:19">
      <c r="A15" s="24">
        <v>13</v>
      </c>
      <c r="B15" s="25">
        <v>707</v>
      </c>
      <c r="C15" s="26" t="s">
        <v>39</v>
      </c>
      <c r="D15" s="27" t="s">
        <v>32</v>
      </c>
      <c r="E15" s="28" t="s">
        <v>30</v>
      </c>
      <c r="F15" s="25">
        <v>11000</v>
      </c>
      <c r="G15" s="29">
        <v>3637.33333333333</v>
      </c>
      <c r="H15" s="30">
        <f t="shared" si="1"/>
        <v>0.330666666666667</v>
      </c>
      <c r="I15" s="40">
        <f t="shared" si="2"/>
        <v>13200</v>
      </c>
      <c r="J15" s="41">
        <f t="shared" si="3"/>
        <v>4146.56</v>
      </c>
      <c r="K15" s="42">
        <v>0.314133333333333</v>
      </c>
      <c r="L15" s="43">
        <f t="shared" si="4"/>
        <v>14520</v>
      </c>
      <c r="M15" s="43">
        <f t="shared" si="5"/>
        <v>4417.1776</v>
      </c>
      <c r="N15" s="44">
        <f t="shared" si="6"/>
        <v>0.304213333333333</v>
      </c>
      <c r="O15" s="25">
        <v>11000</v>
      </c>
      <c r="P15" s="29">
        <v>3637.33333333333</v>
      </c>
      <c r="Q15" s="30">
        <f t="shared" si="0"/>
        <v>0.330666666666667</v>
      </c>
      <c r="R15" s="2">
        <v>15</v>
      </c>
      <c r="S15" s="2">
        <v>15</v>
      </c>
    </row>
    <row r="16" spans="1:19">
      <c r="A16" s="24">
        <v>14</v>
      </c>
      <c r="B16" s="25">
        <v>712</v>
      </c>
      <c r="C16" s="26" t="s">
        <v>40</v>
      </c>
      <c r="D16" s="27" t="s">
        <v>32</v>
      </c>
      <c r="E16" s="28" t="s">
        <v>41</v>
      </c>
      <c r="F16" s="25">
        <v>11000</v>
      </c>
      <c r="G16" s="29">
        <v>3807.83333333333</v>
      </c>
      <c r="H16" s="30">
        <f t="shared" si="1"/>
        <v>0.346166666666667</v>
      </c>
      <c r="I16" s="40">
        <f t="shared" si="2"/>
        <v>13200</v>
      </c>
      <c r="J16" s="41">
        <f t="shared" si="3"/>
        <v>4340.93</v>
      </c>
      <c r="K16" s="42">
        <v>0.328858333333333</v>
      </c>
      <c r="L16" s="43">
        <f t="shared" si="4"/>
        <v>14520</v>
      </c>
      <c r="M16" s="43">
        <f t="shared" si="5"/>
        <v>4624.2328</v>
      </c>
      <c r="N16" s="44">
        <f t="shared" si="6"/>
        <v>0.318473333333333</v>
      </c>
      <c r="O16" s="25">
        <v>11000</v>
      </c>
      <c r="P16" s="29">
        <v>3807.83333333333</v>
      </c>
      <c r="Q16" s="30">
        <f t="shared" si="0"/>
        <v>0.346166666666667</v>
      </c>
      <c r="R16" s="2">
        <v>15</v>
      </c>
      <c r="S16" s="2">
        <v>15</v>
      </c>
    </row>
    <row r="17" spans="1:19">
      <c r="A17" s="24">
        <v>15</v>
      </c>
      <c r="B17" s="25">
        <v>742</v>
      </c>
      <c r="C17" s="26" t="s">
        <v>42</v>
      </c>
      <c r="D17" s="27" t="s">
        <v>19</v>
      </c>
      <c r="E17" s="28" t="s">
        <v>30</v>
      </c>
      <c r="F17" s="25">
        <v>10735</v>
      </c>
      <c r="G17" s="29">
        <v>2384.95916666667</v>
      </c>
      <c r="H17" s="30">
        <f t="shared" si="1"/>
        <v>0.222166666666667</v>
      </c>
      <c r="I17" s="40">
        <f t="shared" si="2"/>
        <v>12882</v>
      </c>
      <c r="J17" s="41">
        <f t="shared" si="3"/>
        <v>2718.85345</v>
      </c>
      <c r="K17" s="42">
        <v>0.211058333333333</v>
      </c>
      <c r="L17" s="43">
        <f t="shared" si="4"/>
        <v>14170.2</v>
      </c>
      <c r="M17" s="43">
        <f t="shared" si="5"/>
        <v>2896.294412</v>
      </c>
      <c r="N17" s="44">
        <f t="shared" si="6"/>
        <v>0.204393333333333</v>
      </c>
      <c r="O17" s="25">
        <v>10735</v>
      </c>
      <c r="P17" s="29">
        <v>2384.95916666667</v>
      </c>
      <c r="Q17" s="30">
        <f t="shared" si="0"/>
        <v>0.222166666666667</v>
      </c>
      <c r="R17" s="2">
        <v>10</v>
      </c>
      <c r="S17" s="2">
        <v>10</v>
      </c>
    </row>
    <row r="18" spans="1:19">
      <c r="A18" s="24">
        <v>16</v>
      </c>
      <c r="B18" s="25">
        <v>730</v>
      </c>
      <c r="C18" s="26" t="s">
        <v>43</v>
      </c>
      <c r="D18" s="27" t="s">
        <v>44</v>
      </c>
      <c r="E18" s="28" t="s">
        <v>30</v>
      </c>
      <c r="F18" s="25">
        <v>10640</v>
      </c>
      <c r="G18" s="29">
        <v>3188.45333333333</v>
      </c>
      <c r="H18" s="30">
        <f t="shared" si="1"/>
        <v>0.299666666666667</v>
      </c>
      <c r="I18" s="40">
        <f t="shared" si="2"/>
        <v>12768</v>
      </c>
      <c r="J18" s="41">
        <f t="shared" si="3"/>
        <v>3634.8368</v>
      </c>
      <c r="K18" s="42">
        <v>0.284683333333333</v>
      </c>
      <c r="L18" s="43">
        <f t="shared" si="4"/>
        <v>14044.8</v>
      </c>
      <c r="M18" s="43">
        <f t="shared" si="5"/>
        <v>3872.057728</v>
      </c>
      <c r="N18" s="44">
        <f t="shared" si="6"/>
        <v>0.275693333333333</v>
      </c>
      <c r="O18" s="25">
        <v>10640</v>
      </c>
      <c r="P18" s="29">
        <v>3188.45333333333</v>
      </c>
      <c r="Q18" s="30">
        <f t="shared" si="0"/>
        <v>0.299666666666667</v>
      </c>
      <c r="R18" s="2">
        <v>15</v>
      </c>
      <c r="S18" s="2">
        <v>15</v>
      </c>
    </row>
    <row r="19" spans="1:19">
      <c r="A19" s="24">
        <v>17</v>
      </c>
      <c r="B19" s="25">
        <v>546</v>
      </c>
      <c r="C19" s="26" t="s">
        <v>45</v>
      </c>
      <c r="D19" s="27" t="s">
        <v>24</v>
      </c>
      <c r="E19" s="28" t="s">
        <v>41</v>
      </c>
      <c r="F19" s="25">
        <v>10509</v>
      </c>
      <c r="G19" s="29">
        <v>3681.3027</v>
      </c>
      <c r="H19" s="30">
        <f t="shared" si="1"/>
        <v>0.3503</v>
      </c>
      <c r="I19" s="40">
        <f t="shared" si="2"/>
        <v>12610.8</v>
      </c>
      <c r="J19" s="41">
        <f t="shared" si="3"/>
        <v>4196.685078</v>
      </c>
      <c r="K19" s="42">
        <v>0.332785</v>
      </c>
      <c r="L19" s="43">
        <f t="shared" si="4"/>
        <v>13871.88</v>
      </c>
      <c r="M19" s="43">
        <f t="shared" si="5"/>
        <v>4470.57399888</v>
      </c>
      <c r="N19" s="44">
        <f t="shared" si="6"/>
        <v>0.322276</v>
      </c>
      <c r="O19" s="25">
        <v>10509</v>
      </c>
      <c r="P19" s="29">
        <v>3681.3027</v>
      </c>
      <c r="Q19" s="30">
        <f t="shared" si="0"/>
        <v>0.3503</v>
      </c>
      <c r="R19" s="2">
        <v>15</v>
      </c>
      <c r="S19" s="2">
        <v>15</v>
      </c>
    </row>
    <row r="20" spans="1:19">
      <c r="A20" s="24">
        <v>18</v>
      </c>
      <c r="B20" s="25">
        <v>373</v>
      </c>
      <c r="C20" s="26" t="s">
        <v>46</v>
      </c>
      <c r="D20" s="27" t="s">
        <v>24</v>
      </c>
      <c r="E20" s="28" t="s">
        <v>30</v>
      </c>
      <c r="F20" s="25">
        <v>10396</v>
      </c>
      <c r="G20" s="29">
        <v>3410.75433333333</v>
      </c>
      <c r="H20" s="30">
        <f t="shared" si="1"/>
        <v>0.328083333333333</v>
      </c>
      <c r="I20" s="40">
        <f t="shared" si="2"/>
        <v>12475.2</v>
      </c>
      <c r="J20" s="41">
        <f t="shared" si="3"/>
        <v>3888.25994</v>
      </c>
      <c r="K20" s="42">
        <v>0.311679166666667</v>
      </c>
      <c r="L20" s="43">
        <f t="shared" si="4"/>
        <v>13722.72</v>
      </c>
      <c r="M20" s="43">
        <f t="shared" si="5"/>
        <v>4142.0200624</v>
      </c>
      <c r="N20" s="44">
        <f t="shared" si="6"/>
        <v>0.301836666666667</v>
      </c>
      <c r="O20" s="25">
        <v>10396</v>
      </c>
      <c r="P20" s="29">
        <v>3410.75433333333</v>
      </c>
      <c r="Q20" s="30">
        <f t="shared" si="0"/>
        <v>0.328083333333333</v>
      </c>
      <c r="R20" s="2">
        <v>15</v>
      </c>
      <c r="S20" s="2">
        <v>15</v>
      </c>
    </row>
    <row r="21" spans="1:19">
      <c r="A21" s="24">
        <v>19</v>
      </c>
      <c r="B21" s="25">
        <v>108656</v>
      </c>
      <c r="C21" s="26" t="s">
        <v>47</v>
      </c>
      <c r="D21" s="27" t="s">
        <v>37</v>
      </c>
      <c r="E21" s="28" t="s">
        <v>41</v>
      </c>
      <c r="F21" s="25">
        <v>10250</v>
      </c>
      <c r="G21" s="29">
        <v>2437.1425</v>
      </c>
      <c r="H21" s="30">
        <f t="shared" si="1"/>
        <v>0.23777</v>
      </c>
      <c r="I21" s="40">
        <f t="shared" si="2"/>
        <v>12300</v>
      </c>
      <c r="J21" s="41">
        <f t="shared" si="3"/>
        <v>2778.34245</v>
      </c>
      <c r="K21" s="42">
        <v>0.2258815</v>
      </c>
      <c r="L21" s="43">
        <f t="shared" si="4"/>
        <v>13530</v>
      </c>
      <c r="M21" s="43">
        <f t="shared" si="5"/>
        <v>2959.665852</v>
      </c>
      <c r="N21" s="44">
        <f t="shared" si="6"/>
        <v>0.2187484</v>
      </c>
      <c r="O21" s="25">
        <v>10250</v>
      </c>
      <c r="P21" s="29">
        <v>2437.1425</v>
      </c>
      <c r="Q21" s="30">
        <f t="shared" si="0"/>
        <v>0.23777</v>
      </c>
      <c r="R21" s="2">
        <v>15</v>
      </c>
      <c r="S21" s="2">
        <v>15</v>
      </c>
    </row>
    <row r="22" spans="1:19">
      <c r="A22" s="24">
        <v>20</v>
      </c>
      <c r="B22" s="25">
        <v>114844</v>
      </c>
      <c r="C22" s="26" t="s">
        <v>48</v>
      </c>
      <c r="D22" s="27" t="s">
        <v>24</v>
      </c>
      <c r="E22" s="28" t="s">
        <v>41</v>
      </c>
      <c r="F22" s="25">
        <v>10200</v>
      </c>
      <c r="G22" s="29">
        <v>2108</v>
      </c>
      <c r="H22" s="30">
        <f t="shared" si="1"/>
        <v>0.206666666666667</v>
      </c>
      <c r="I22" s="40">
        <f t="shared" si="2"/>
        <v>12240</v>
      </c>
      <c r="J22" s="41">
        <f t="shared" si="3"/>
        <v>2403.12</v>
      </c>
      <c r="K22" s="42">
        <v>0.196333333333333</v>
      </c>
      <c r="L22" s="43">
        <f t="shared" si="4"/>
        <v>13464</v>
      </c>
      <c r="M22" s="43">
        <f t="shared" si="5"/>
        <v>2559.9552</v>
      </c>
      <c r="N22" s="44">
        <f t="shared" si="6"/>
        <v>0.190133333333333</v>
      </c>
      <c r="O22" s="25">
        <v>10200</v>
      </c>
      <c r="P22" s="29">
        <v>2108</v>
      </c>
      <c r="Q22" s="30">
        <f t="shared" si="0"/>
        <v>0.206666666666667</v>
      </c>
      <c r="R22" s="2">
        <v>15</v>
      </c>
      <c r="S22" s="2">
        <v>15</v>
      </c>
    </row>
    <row r="23" spans="1:19">
      <c r="A23" s="24">
        <v>21</v>
      </c>
      <c r="B23" s="25">
        <v>585</v>
      </c>
      <c r="C23" s="26" t="s">
        <v>49</v>
      </c>
      <c r="D23" s="27" t="s">
        <v>44</v>
      </c>
      <c r="E23" s="28" t="s">
        <v>41</v>
      </c>
      <c r="F23" s="25">
        <v>10080</v>
      </c>
      <c r="G23" s="29">
        <v>3333.12</v>
      </c>
      <c r="H23" s="30">
        <f t="shared" si="1"/>
        <v>0.330666666666667</v>
      </c>
      <c r="I23" s="40">
        <f t="shared" si="2"/>
        <v>12096</v>
      </c>
      <c r="J23" s="41">
        <f t="shared" si="3"/>
        <v>3799.7568</v>
      </c>
      <c r="K23" s="42">
        <v>0.314133333333333</v>
      </c>
      <c r="L23" s="43">
        <f t="shared" si="4"/>
        <v>13305.6</v>
      </c>
      <c r="M23" s="43">
        <f t="shared" si="5"/>
        <v>4047.740928</v>
      </c>
      <c r="N23" s="44">
        <f t="shared" si="6"/>
        <v>0.304213333333333</v>
      </c>
      <c r="O23" s="25">
        <v>10080</v>
      </c>
      <c r="P23" s="29">
        <v>3333.12</v>
      </c>
      <c r="Q23" s="30">
        <f t="shared" si="0"/>
        <v>0.330666666666667</v>
      </c>
      <c r="R23" s="2">
        <v>15</v>
      </c>
      <c r="S23" s="2">
        <v>15</v>
      </c>
    </row>
    <row r="24" spans="1:19">
      <c r="A24" s="24">
        <v>22</v>
      </c>
      <c r="B24" s="25">
        <v>111400</v>
      </c>
      <c r="C24" s="26" t="s">
        <v>50</v>
      </c>
      <c r="D24" s="27" t="s">
        <v>34</v>
      </c>
      <c r="E24" s="28" t="s">
        <v>41</v>
      </c>
      <c r="F24" s="25">
        <v>10000</v>
      </c>
      <c r="G24" s="29">
        <v>2186.53333333333</v>
      </c>
      <c r="H24" s="30">
        <f t="shared" si="1"/>
        <v>0.218653333333333</v>
      </c>
      <c r="I24" s="40">
        <f t="shared" si="2"/>
        <v>12000</v>
      </c>
      <c r="J24" s="41">
        <f t="shared" si="3"/>
        <v>2492.648</v>
      </c>
      <c r="K24" s="42">
        <v>0.207720666666667</v>
      </c>
      <c r="L24" s="43">
        <f t="shared" si="4"/>
        <v>13200</v>
      </c>
      <c r="M24" s="43">
        <f t="shared" si="5"/>
        <v>2655.32608</v>
      </c>
      <c r="N24" s="44">
        <f t="shared" si="6"/>
        <v>0.201161066666667</v>
      </c>
      <c r="O24" s="25">
        <v>10000</v>
      </c>
      <c r="P24" s="29">
        <v>2186.53333333333</v>
      </c>
      <c r="Q24" s="30">
        <f t="shared" si="0"/>
        <v>0.218653333333333</v>
      </c>
      <c r="R24" s="2">
        <v>15</v>
      </c>
      <c r="S24" s="2">
        <v>15</v>
      </c>
    </row>
    <row r="25" spans="1:19">
      <c r="A25" s="24">
        <v>23</v>
      </c>
      <c r="B25" s="25">
        <v>107658</v>
      </c>
      <c r="C25" s="26" t="s">
        <v>51</v>
      </c>
      <c r="D25" s="27" t="s">
        <v>44</v>
      </c>
      <c r="E25" s="28" t="s">
        <v>41</v>
      </c>
      <c r="F25" s="25">
        <v>10000</v>
      </c>
      <c r="G25" s="29">
        <v>2812.73333333333</v>
      </c>
      <c r="H25" s="30">
        <f t="shared" si="1"/>
        <v>0.281273333333333</v>
      </c>
      <c r="I25" s="40">
        <f t="shared" si="2"/>
        <v>12000</v>
      </c>
      <c r="J25" s="41">
        <f t="shared" si="3"/>
        <v>3206.516</v>
      </c>
      <c r="K25" s="42">
        <v>0.267209666666667</v>
      </c>
      <c r="L25" s="43">
        <f t="shared" si="4"/>
        <v>13200</v>
      </c>
      <c r="M25" s="43">
        <f t="shared" si="5"/>
        <v>3415.78336</v>
      </c>
      <c r="N25" s="44">
        <f t="shared" si="6"/>
        <v>0.258771466666667</v>
      </c>
      <c r="O25" s="25">
        <v>10000</v>
      </c>
      <c r="P25" s="29">
        <v>2812.73333333333</v>
      </c>
      <c r="Q25" s="30">
        <f t="shared" si="0"/>
        <v>0.281273333333333</v>
      </c>
      <c r="R25" s="2">
        <v>15</v>
      </c>
      <c r="S25" s="2">
        <v>15</v>
      </c>
    </row>
    <row r="26" spans="1:19">
      <c r="A26" s="24">
        <v>24</v>
      </c>
      <c r="B26" s="25">
        <v>581</v>
      </c>
      <c r="C26" s="26" t="s">
        <v>52</v>
      </c>
      <c r="D26" s="27" t="s">
        <v>44</v>
      </c>
      <c r="E26" s="28" t="s">
        <v>41</v>
      </c>
      <c r="F26" s="25">
        <v>9968</v>
      </c>
      <c r="G26" s="29">
        <v>2851.11381333333</v>
      </c>
      <c r="H26" s="30">
        <f t="shared" si="1"/>
        <v>0.286026666666667</v>
      </c>
      <c r="I26" s="40">
        <f t="shared" si="2"/>
        <v>11961.6</v>
      </c>
      <c r="J26" s="41">
        <f t="shared" si="3"/>
        <v>3250.2697472</v>
      </c>
      <c r="K26" s="42">
        <v>0.271725333333333</v>
      </c>
      <c r="L26" s="43">
        <f t="shared" si="4"/>
        <v>13157.76</v>
      </c>
      <c r="M26" s="43">
        <f t="shared" si="5"/>
        <v>3462.392614912</v>
      </c>
      <c r="N26" s="44">
        <f t="shared" si="6"/>
        <v>0.263144533333333</v>
      </c>
      <c r="O26" s="25">
        <v>9968</v>
      </c>
      <c r="P26" s="29">
        <v>2851.11381333333</v>
      </c>
      <c r="Q26" s="30">
        <f t="shared" si="0"/>
        <v>0.286026666666667</v>
      </c>
      <c r="R26" s="2">
        <v>15</v>
      </c>
      <c r="S26" s="2">
        <v>15</v>
      </c>
    </row>
    <row r="27" spans="1:19">
      <c r="A27" s="24">
        <v>25</v>
      </c>
      <c r="B27" s="25">
        <v>511</v>
      </c>
      <c r="C27" s="26" t="s">
        <v>53</v>
      </c>
      <c r="D27" s="27" t="s">
        <v>24</v>
      </c>
      <c r="E27" s="28" t="s">
        <v>41</v>
      </c>
      <c r="F27" s="25">
        <v>9280</v>
      </c>
      <c r="G27" s="29">
        <v>3030.22933333333</v>
      </c>
      <c r="H27" s="30">
        <f t="shared" si="1"/>
        <v>0.326533333333333</v>
      </c>
      <c r="I27" s="40">
        <f t="shared" si="2"/>
        <v>11136</v>
      </c>
      <c r="J27" s="41">
        <f t="shared" si="3"/>
        <v>3454.46144</v>
      </c>
      <c r="K27" s="42">
        <v>0.310206666666667</v>
      </c>
      <c r="L27" s="43">
        <f t="shared" si="4"/>
        <v>12249.6</v>
      </c>
      <c r="M27" s="43">
        <f t="shared" si="5"/>
        <v>3679.9105024</v>
      </c>
      <c r="N27" s="44">
        <f t="shared" si="6"/>
        <v>0.300410666666667</v>
      </c>
      <c r="O27" s="25">
        <v>9280</v>
      </c>
      <c r="P27" s="29">
        <v>3030.22933333333</v>
      </c>
      <c r="Q27" s="30">
        <f t="shared" si="0"/>
        <v>0.326533333333333</v>
      </c>
      <c r="R27" s="2">
        <v>15</v>
      </c>
      <c r="S27" s="2">
        <v>15</v>
      </c>
    </row>
    <row r="28" spans="1:19">
      <c r="A28" s="24">
        <v>26</v>
      </c>
      <c r="B28" s="25">
        <v>379</v>
      </c>
      <c r="C28" s="26" t="s">
        <v>54</v>
      </c>
      <c r="D28" s="27" t="s">
        <v>22</v>
      </c>
      <c r="E28" s="28" t="s">
        <v>41</v>
      </c>
      <c r="F28" s="25">
        <v>9266</v>
      </c>
      <c r="G28" s="29">
        <v>2651.28058</v>
      </c>
      <c r="H28" s="30">
        <f t="shared" si="1"/>
        <v>0.28613</v>
      </c>
      <c r="I28" s="40">
        <f t="shared" si="2"/>
        <v>11119.2</v>
      </c>
      <c r="J28" s="41">
        <f t="shared" si="3"/>
        <v>3022.4598612</v>
      </c>
      <c r="K28" s="42">
        <v>0.2718235</v>
      </c>
      <c r="L28" s="43">
        <f t="shared" si="4"/>
        <v>12231.12</v>
      </c>
      <c r="M28" s="43">
        <f t="shared" si="5"/>
        <v>3219.715136352</v>
      </c>
      <c r="N28" s="44">
        <f t="shared" si="6"/>
        <v>0.2632396</v>
      </c>
      <c r="O28" s="25">
        <v>9266</v>
      </c>
      <c r="P28" s="29">
        <v>2651.28058</v>
      </c>
      <c r="Q28" s="30">
        <f t="shared" si="0"/>
        <v>0.28613</v>
      </c>
      <c r="R28" s="2">
        <v>15</v>
      </c>
      <c r="S28" s="2">
        <v>15</v>
      </c>
    </row>
    <row r="29" spans="1:19">
      <c r="A29" s="24">
        <v>27</v>
      </c>
      <c r="B29" s="25">
        <v>387</v>
      </c>
      <c r="C29" s="26" t="s">
        <v>55</v>
      </c>
      <c r="D29" s="27" t="s">
        <v>32</v>
      </c>
      <c r="E29" s="28" t="s">
        <v>41</v>
      </c>
      <c r="F29" s="25">
        <v>9266</v>
      </c>
      <c r="G29" s="29">
        <v>2590.95892</v>
      </c>
      <c r="H29" s="30">
        <f t="shared" si="1"/>
        <v>0.27962</v>
      </c>
      <c r="I29" s="40">
        <f t="shared" si="2"/>
        <v>11119.2</v>
      </c>
      <c r="J29" s="41">
        <f t="shared" si="3"/>
        <v>2953.6931688</v>
      </c>
      <c r="K29" s="42">
        <v>0.265639</v>
      </c>
      <c r="L29" s="43">
        <f t="shared" si="4"/>
        <v>12231.12</v>
      </c>
      <c r="M29" s="43">
        <f t="shared" si="5"/>
        <v>3146.460512448</v>
      </c>
      <c r="N29" s="44">
        <f t="shared" si="6"/>
        <v>0.2572504</v>
      </c>
      <c r="O29" s="25">
        <v>9266</v>
      </c>
      <c r="P29" s="29">
        <v>2590.95892</v>
      </c>
      <c r="Q29" s="30">
        <f t="shared" si="0"/>
        <v>0.27962</v>
      </c>
      <c r="R29" s="2">
        <v>15</v>
      </c>
      <c r="S29" s="2">
        <v>15</v>
      </c>
    </row>
    <row r="30" spans="1:19">
      <c r="A30" s="24">
        <v>28</v>
      </c>
      <c r="B30" s="25">
        <v>744</v>
      </c>
      <c r="C30" s="26" t="s">
        <v>56</v>
      </c>
      <c r="D30" s="27" t="s">
        <v>24</v>
      </c>
      <c r="E30" s="28" t="s">
        <v>41</v>
      </c>
      <c r="F30" s="25">
        <v>9266</v>
      </c>
      <c r="G30" s="29">
        <v>2633.08833333333</v>
      </c>
      <c r="H30" s="30">
        <f t="shared" si="1"/>
        <v>0.284166666666667</v>
      </c>
      <c r="I30" s="40">
        <f t="shared" si="2"/>
        <v>11119.2</v>
      </c>
      <c r="J30" s="41">
        <f t="shared" si="3"/>
        <v>3001.7207</v>
      </c>
      <c r="K30" s="42">
        <v>0.269958333333333</v>
      </c>
      <c r="L30" s="43">
        <f t="shared" si="4"/>
        <v>12231.12</v>
      </c>
      <c r="M30" s="43">
        <f t="shared" si="5"/>
        <v>3197.622472</v>
      </c>
      <c r="N30" s="44">
        <f t="shared" si="6"/>
        <v>0.261433333333333</v>
      </c>
      <c r="O30" s="25">
        <v>9266</v>
      </c>
      <c r="P30" s="29">
        <v>2633.08833333333</v>
      </c>
      <c r="Q30" s="30">
        <f t="shared" si="0"/>
        <v>0.284166666666667</v>
      </c>
      <c r="R30" s="2">
        <v>15</v>
      </c>
      <c r="S30" s="2">
        <v>15</v>
      </c>
    </row>
    <row r="31" spans="1:19">
      <c r="A31" s="24">
        <v>29</v>
      </c>
      <c r="B31" s="25">
        <v>102934</v>
      </c>
      <c r="C31" s="26" t="s">
        <v>57</v>
      </c>
      <c r="D31" s="27" t="s">
        <v>22</v>
      </c>
      <c r="E31" s="28" t="s">
        <v>41</v>
      </c>
      <c r="F31" s="25">
        <v>8927</v>
      </c>
      <c r="G31" s="29">
        <v>2536.75583333333</v>
      </c>
      <c r="H31" s="30">
        <f t="shared" si="1"/>
        <v>0.284166666666667</v>
      </c>
      <c r="I31" s="40">
        <f t="shared" si="2"/>
        <v>10712.4</v>
      </c>
      <c r="J31" s="41">
        <f t="shared" si="3"/>
        <v>2891.90165</v>
      </c>
      <c r="K31" s="42">
        <v>0.269958333333333</v>
      </c>
      <c r="L31" s="43">
        <f t="shared" si="4"/>
        <v>11783.64</v>
      </c>
      <c r="M31" s="43">
        <f t="shared" si="5"/>
        <v>3080.636284</v>
      </c>
      <c r="N31" s="44">
        <f t="shared" si="6"/>
        <v>0.261433333333333</v>
      </c>
      <c r="O31" s="25">
        <v>8927</v>
      </c>
      <c r="P31" s="29">
        <v>2536.75583333333</v>
      </c>
      <c r="Q31" s="30">
        <f t="shared" si="0"/>
        <v>0.284166666666667</v>
      </c>
      <c r="R31" s="2">
        <v>15</v>
      </c>
      <c r="S31" s="2">
        <v>15</v>
      </c>
    </row>
    <row r="32" spans="1:19">
      <c r="A32" s="24">
        <v>30</v>
      </c>
      <c r="B32" s="25">
        <v>709</v>
      </c>
      <c r="C32" s="26" t="s">
        <v>58</v>
      </c>
      <c r="D32" s="27" t="s">
        <v>44</v>
      </c>
      <c r="E32" s="28" t="s">
        <v>59</v>
      </c>
      <c r="F32" s="25">
        <v>8927</v>
      </c>
      <c r="G32" s="29">
        <v>2859.61566666667</v>
      </c>
      <c r="H32" s="30">
        <f t="shared" si="1"/>
        <v>0.320333333333333</v>
      </c>
      <c r="I32" s="40">
        <f t="shared" si="2"/>
        <v>10712.4</v>
      </c>
      <c r="J32" s="41">
        <f t="shared" si="3"/>
        <v>3259.96186</v>
      </c>
      <c r="K32" s="42">
        <v>0.304316666666667</v>
      </c>
      <c r="L32" s="43">
        <f t="shared" si="4"/>
        <v>11783.64</v>
      </c>
      <c r="M32" s="43">
        <f t="shared" si="5"/>
        <v>3472.7172656</v>
      </c>
      <c r="N32" s="44">
        <f t="shared" si="6"/>
        <v>0.294706666666667</v>
      </c>
      <c r="O32" s="25">
        <v>8927</v>
      </c>
      <c r="P32" s="29">
        <v>2859.61566666667</v>
      </c>
      <c r="Q32" s="30">
        <f t="shared" si="0"/>
        <v>0.320333333333333</v>
      </c>
      <c r="R32" s="2">
        <v>15</v>
      </c>
      <c r="S32" s="2">
        <v>15</v>
      </c>
    </row>
    <row r="33" spans="1:19">
      <c r="A33" s="24">
        <v>31</v>
      </c>
      <c r="B33" s="25">
        <v>513</v>
      </c>
      <c r="C33" s="26" t="s">
        <v>60</v>
      </c>
      <c r="D33" s="27" t="s">
        <v>22</v>
      </c>
      <c r="E33" s="28" t="s">
        <v>59</v>
      </c>
      <c r="F33" s="25">
        <v>8814</v>
      </c>
      <c r="G33" s="29">
        <v>3024.70038</v>
      </c>
      <c r="H33" s="30">
        <f t="shared" si="1"/>
        <v>0.34317</v>
      </c>
      <c r="I33" s="40">
        <f t="shared" si="2"/>
        <v>10576.8</v>
      </c>
      <c r="J33" s="41">
        <f t="shared" si="3"/>
        <v>3448.1584332</v>
      </c>
      <c r="K33" s="42">
        <v>0.3260115</v>
      </c>
      <c r="L33" s="43">
        <f t="shared" si="4"/>
        <v>11634.48</v>
      </c>
      <c r="M33" s="43">
        <f t="shared" si="5"/>
        <v>3673.196141472</v>
      </c>
      <c r="N33" s="44">
        <f t="shared" si="6"/>
        <v>0.3157164</v>
      </c>
      <c r="O33" s="25">
        <v>8814</v>
      </c>
      <c r="P33" s="29">
        <v>3024.70038</v>
      </c>
      <c r="Q33" s="30">
        <f t="shared" si="0"/>
        <v>0.34317</v>
      </c>
      <c r="R33" s="2">
        <v>15</v>
      </c>
      <c r="S33" s="2">
        <v>15</v>
      </c>
    </row>
    <row r="34" spans="1:19">
      <c r="A34" s="24">
        <v>32</v>
      </c>
      <c r="B34" s="25">
        <v>359</v>
      </c>
      <c r="C34" s="26" t="s">
        <v>61</v>
      </c>
      <c r="D34" s="27" t="s">
        <v>22</v>
      </c>
      <c r="E34" s="28" t="s">
        <v>41</v>
      </c>
      <c r="F34" s="25">
        <v>8700</v>
      </c>
      <c r="G34" s="29">
        <v>2130.63</v>
      </c>
      <c r="H34" s="30">
        <f t="shared" si="1"/>
        <v>0.2449</v>
      </c>
      <c r="I34" s="40">
        <f t="shared" si="2"/>
        <v>10440</v>
      </c>
      <c r="J34" s="41">
        <f t="shared" si="3"/>
        <v>2428.9182</v>
      </c>
      <c r="K34" s="42">
        <v>0.232655</v>
      </c>
      <c r="L34" s="43">
        <f t="shared" si="4"/>
        <v>11484</v>
      </c>
      <c r="M34" s="43">
        <f t="shared" si="5"/>
        <v>2587.437072</v>
      </c>
      <c r="N34" s="44">
        <f t="shared" si="6"/>
        <v>0.225308</v>
      </c>
      <c r="O34" s="25">
        <v>8700</v>
      </c>
      <c r="P34" s="29">
        <v>2130.63</v>
      </c>
      <c r="Q34" s="30">
        <f t="shared" si="0"/>
        <v>0.2449</v>
      </c>
      <c r="R34" s="2">
        <v>15</v>
      </c>
      <c r="S34" s="2">
        <v>15</v>
      </c>
    </row>
    <row r="35" spans="1:19">
      <c r="A35" s="24">
        <v>33</v>
      </c>
      <c r="B35" s="25">
        <v>578</v>
      </c>
      <c r="C35" s="26" t="s">
        <v>62</v>
      </c>
      <c r="D35" s="27" t="s">
        <v>44</v>
      </c>
      <c r="E35" s="28" t="s">
        <v>41</v>
      </c>
      <c r="F35" s="25">
        <v>8588</v>
      </c>
      <c r="G35" s="29">
        <v>2751.02266666667</v>
      </c>
      <c r="H35" s="30">
        <f t="shared" si="1"/>
        <v>0.320333333333333</v>
      </c>
      <c r="I35" s="40">
        <f t="shared" si="2"/>
        <v>10305.6</v>
      </c>
      <c r="J35" s="41">
        <f t="shared" si="3"/>
        <v>3136.16584</v>
      </c>
      <c r="K35" s="42">
        <v>0.304316666666667</v>
      </c>
      <c r="L35" s="43">
        <f t="shared" si="4"/>
        <v>11336.16</v>
      </c>
      <c r="M35" s="43">
        <f t="shared" si="5"/>
        <v>3340.8419264</v>
      </c>
      <c r="N35" s="44">
        <f t="shared" si="6"/>
        <v>0.294706666666667</v>
      </c>
      <c r="O35" s="25">
        <v>8588</v>
      </c>
      <c r="P35" s="29">
        <v>2751.02266666667</v>
      </c>
      <c r="Q35" s="30">
        <f t="shared" si="0"/>
        <v>0.320333333333333</v>
      </c>
      <c r="R35" s="2">
        <v>15</v>
      </c>
      <c r="S35" s="2">
        <v>15</v>
      </c>
    </row>
    <row r="36" spans="1:19">
      <c r="A36" s="24">
        <v>34</v>
      </c>
      <c r="B36" s="25">
        <v>357</v>
      </c>
      <c r="C36" s="26" t="s">
        <v>63</v>
      </c>
      <c r="D36" s="27" t="s">
        <v>22</v>
      </c>
      <c r="E36" s="28" t="s">
        <v>41</v>
      </c>
      <c r="F36" s="25">
        <v>8475</v>
      </c>
      <c r="G36" s="29">
        <v>2552.81125</v>
      </c>
      <c r="H36" s="30">
        <f t="shared" ref="H36:H67" si="7">G36/F36</f>
        <v>0.301216666666667</v>
      </c>
      <c r="I36" s="40">
        <f t="shared" ref="I36:I67" si="8">F36*1.2</f>
        <v>10170</v>
      </c>
      <c r="J36" s="41">
        <f t="shared" ref="J36:J67" si="9">I36*K36</f>
        <v>2910.204825</v>
      </c>
      <c r="K36" s="42">
        <v>0.286155833333333</v>
      </c>
      <c r="L36" s="43">
        <f t="shared" ref="L36:L67" si="10">I36*1.1</f>
        <v>11187</v>
      </c>
      <c r="M36" s="43">
        <f t="shared" ref="M36:M67" si="11">L36*N36</f>
        <v>3100.133982</v>
      </c>
      <c r="N36" s="44">
        <f t="shared" ref="N36:N67" si="12">H36*0.92</f>
        <v>0.277119333333333</v>
      </c>
      <c r="O36" s="25">
        <v>8475</v>
      </c>
      <c r="P36" s="29">
        <v>2552.81125</v>
      </c>
      <c r="Q36" s="30">
        <f t="shared" si="0"/>
        <v>0.301216666666667</v>
      </c>
      <c r="R36" s="2">
        <v>15</v>
      </c>
      <c r="S36" s="2">
        <v>15</v>
      </c>
    </row>
    <row r="37" spans="1:19">
      <c r="A37" s="24">
        <v>35</v>
      </c>
      <c r="B37" s="25">
        <v>724</v>
      </c>
      <c r="C37" s="26" t="s">
        <v>64</v>
      </c>
      <c r="D37" s="27" t="s">
        <v>24</v>
      </c>
      <c r="E37" s="28" t="s">
        <v>41</v>
      </c>
      <c r="F37" s="25">
        <v>8475</v>
      </c>
      <c r="G37" s="29">
        <v>2723.5825</v>
      </c>
      <c r="H37" s="30">
        <f t="shared" si="7"/>
        <v>0.321366666666667</v>
      </c>
      <c r="I37" s="40">
        <f t="shared" si="8"/>
        <v>10170</v>
      </c>
      <c r="J37" s="41">
        <f t="shared" si="9"/>
        <v>3104.88405</v>
      </c>
      <c r="K37" s="42">
        <v>0.305298333333333</v>
      </c>
      <c r="L37" s="43">
        <f t="shared" si="10"/>
        <v>11187</v>
      </c>
      <c r="M37" s="43">
        <f t="shared" si="11"/>
        <v>3307.518588</v>
      </c>
      <c r="N37" s="44">
        <f t="shared" si="12"/>
        <v>0.295657333333333</v>
      </c>
      <c r="O37" s="25">
        <v>8475</v>
      </c>
      <c r="P37" s="29">
        <v>2723.5825</v>
      </c>
      <c r="Q37" s="30">
        <f t="shared" si="0"/>
        <v>0.321366666666667</v>
      </c>
      <c r="R37" s="2">
        <v>15</v>
      </c>
      <c r="S37" s="2">
        <v>15</v>
      </c>
    </row>
    <row r="38" spans="1:19">
      <c r="A38" s="24">
        <v>36</v>
      </c>
      <c r="B38" s="25">
        <v>514</v>
      </c>
      <c r="C38" s="26" t="s">
        <v>65</v>
      </c>
      <c r="D38" s="27" t="s">
        <v>37</v>
      </c>
      <c r="E38" s="28" t="s">
        <v>59</v>
      </c>
      <c r="F38" s="25">
        <v>8475</v>
      </c>
      <c r="G38" s="29">
        <v>2664.90725</v>
      </c>
      <c r="H38" s="30">
        <f t="shared" si="7"/>
        <v>0.314443333333333</v>
      </c>
      <c r="I38" s="40">
        <f t="shared" si="8"/>
        <v>10170</v>
      </c>
      <c r="J38" s="41">
        <f t="shared" si="9"/>
        <v>3037.994265</v>
      </c>
      <c r="K38" s="42">
        <v>0.298721166666667</v>
      </c>
      <c r="L38" s="43">
        <f t="shared" si="10"/>
        <v>11187</v>
      </c>
      <c r="M38" s="43">
        <f t="shared" si="11"/>
        <v>3236.2633644</v>
      </c>
      <c r="N38" s="44">
        <f t="shared" si="12"/>
        <v>0.289287866666667</v>
      </c>
      <c r="O38" s="25">
        <v>8475</v>
      </c>
      <c r="P38" s="29">
        <v>2664.90725</v>
      </c>
      <c r="Q38" s="30">
        <f t="shared" si="0"/>
        <v>0.314443333333333</v>
      </c>
      <c r="R38" s="2">
        <v>15</v>
      </c>
      <c r="S38" s="2">
        <v>15</v>
      </c>
    </row>
    <row r="39" spans="1:19">
      <c r="A39" s="24">
        <v>37</v>
      </c>
      <c r="B39" s="25">
        <v>737</v>
      </c>
      <c r="C39" s="26" t="s">
        <v>66</v>
      </c>
      <c r="D39" s="27" t="s">
        <v>32</v>
      </c>
      <c r="E39" s="28" t="s">
        <v>41</v>
      </c>
      <c r="F39" s="25">
        <v>8322</v>
      </c>
      <c r="G39" s="29">
        <v>2450.829</v>
      </c>
      <c r="H39" s="30">
        <f t="shared" si="7"/>
        <v>0.2945</v>
      </c>
      <c r="I39" s="40">
        <f t="shared" si="8"/>
        <v>9986.4</v>
      </c>
      <c r="J39" s="41">
        <f t="shared" si="9"/>
        <v>2793.94506</v>
      </c>
      <c r="K39" s="42">
        <v>0.279775</v>
      </c>
      <c r="L39" s="43">
        <f t="shared" si="10"/>
        <v>10985.04</v>
      </c>
      <c r="M39" s="43">
        <f t="shared" si="11"/>
        <v>2976.2867376</v>
      </c>
      <c r="N39" s="44">
        <f t="shared" si="12"/>
        <v>0.27094</v>
      </c>
      <c r="O39" s="25">
        <v>8322</v>
      </c>
      <c r="P39" s="29">
        <v>2450.829</v>
      </c>
      <c r="Q39" s="30">
        <f t="shared" si="0"/>
        <v>0.2945</v>
      </c>
      <c r="R39" s="2">
        <v>15</v>
      </c>
      <c r="S39" s="2">
        <v>15</v>
      </c>
    </row>
    <row r="40" spans="1:19">
      <c r="A40" s="24">
        <v>38</v>
      </c>
      <c r="B40" s="25">
        <v>54</v>
      </c>
      <c r="C40" s="26" t="s">
        <v>67</v>
      </c>
      <c r="D40" s="27" t="s">
        <v>68</v>
      </c>
      <c r="E40" s="28" t="s">
        <v>59</v>
      </c>
      <c r="F40" s="25">
        <v>8208</v>
      </c>
      <c r="G40" s="29">
        <v>2651.34816</v>
      </c>
      <c r="H40" s="30">
        <f t="shared" si="7"/>
        <v>0.32302</v>
      </c>
      <c r="I40" s="40">
        <f t="shared" si="8"/>
        <v>9849.6</v>
      </c>
      <c r="J40" s="41">
        <f t="shared" si="9"/>
        <v>3022.5369024</v>
      </c>
      <c r="K40" s="42">
        <v>0.306869</v>
      </c>
      <c r="L40" s="43">
        <f t="shared" si="10"/>
        <v>10834.56</v>
      </c>
      <c r="M40" s="43">
        <f t="shared" si="11"/>
        <v>3219.797205504</v>
      </c>
      <c r="N40" s="44">
        <f t="shared" si="12"/>
        <v>0.2971784</v>
      </c>
      <c r="O40" s="25">
        <v>8208</v>
      </c>
      <c r="P40" s="29">
        <v>2651.34816</v>
      </c>
      <c r="Q40" s="30">
        <f t="shared" si="0"/>
        <v>0.32302</v>
      </c>
      <c r="R40" s="2">
        <v>15</v>
      </c>
      <c r="S40" s="2">
        <v>15</v>
      </c>
    </row>
    <row r="41" spans="1:19">
      <c r="A41" s="24">
        <v>39</v>
      </c>
      <c r="B41" s="25">
        <v>105267</v>
      </c>
      <c r="C41" s="26" t="s">
        <v>69</v>
      </c>
      <c r="D41" s="27" t="s">
        <v>22</v>
      </c>
      <c r="E41" s="28" t="s">
        <v>59</v>
      </c>
      <c r="F41" s="25">
        <v>8142</v>
      </c>
      <c r="G41" s="29">
        <v>2879.06548</v>
      </c>
      <c r="H41" s="30">
        <f t="shared" si="7"/>
        <v>0.353606666666667</v>
      </c>
      <c r="I41" s="40">
        <f t="shared" si="8"/>
        <v>9770.4</v>
      </c>
      <c r="J41" s="41">
        <f t="shared" si="9"/>
        <v>3282.1346472</v>
      </c>
      <c r="K41" s="42">
        <v>0.335926333333333</v>
      </c>
      <c r="L41" s="43">
        <f t="shared" si="10"/>
        <v>10747.44</v>
      </c>
      <c r="M41" s="43">
        <f t="shared" si="11"/>
        <v>3496.337118912</v>
      </c>
      <c r="N41" s="44">
        <f t="shared" si="12"/>
        <v>0.325318133333333</v>
      </c>
      <c r="O41" s="25">
        <v>8142</v>
      </c>
      <c r="P41" s="29">
        <v>2879.06548</v>
      </c>
      <c r="Q41" s="30">
        <f t="shared" si="0"/>
        <v>0.353606666666667</v>
      </c>
      <c r="R41" s="2">
        <v>15</v>
      </c>
      <c r="S41" s="2">
        <v>15</v>
      </c>
    </row>
    <row r="42" spans="1:19">
      <c r="A42" s="24">
        <v>40</v>
      </c>
      <c r="B42" s="25">
        <v>106399</v>
      </c>
      <c r="C42" s="26" t="s">
        <v>70</v>
      </c>
      <c r="D42" s="27" t="s">
        <v>71</v>
      </c>
      <c r="E42" s="28" t="s">
        <v>41</v>
      </c>
      <c r="F42" s="25">
        <v>8125</v>
      </c>
      <c r="G42" s="29">
        <v>2729.48541666667</v>
      </c>
      <c r="H42" s="30">
        <f t="shared" si="7"/>
        <v>0.335936666666667</v>
      </c>
      <c r="I42" s="40">
        <f t="shared" si="8"/>
        <v>9750</v>
      </c>
      <c r="J42" s="41">
        <f t="shared" si="9"/>
        <v>3111.613375</v>
      </c>
      <c r="K42" s="42">
        <v>0.319139833333333</v>
      </c>
      <c r="L42" s="43">
        <f t="shared" si="10"/>
        <v>10725</v>
      </c>
      <c r="M42" s="43">
        <f t="shared" si="11"/>
        <v>3314.68709</v>
      </c>
      <c r="N42" s="44">
        <f t="shared" si="12"/>
        <v>0.309061733333333</v>
      </c>
      <c r="O42" s="25">
        <v>8125</v>
      </c>
      <c r="P42" s="29">
        <v>2729.48541666667</v>
      </c>
      <c r="Q42" s="30">
        <f t="shared" si="0"/>
        <v>0.335936666666667</v>
      </c>
      <c r="R42" s="2">
        <v>15</v>
      </c>
      <c r="S42" s="2">
        <v>15</v>
      </c>
    </row>
    <row r="43" spans="1:19">
      <c r="A43" s="24">
        <v>41</v>
      </c>
      <c r="B43" s="25">
        <v>114622</v>
      </c>
      <c r="C43" s="26" t="s">
        <v>72</v>
      </c>
      <c r="D43" s="27" t="s">
        <v>44</v>
      </c>
      <c r="E43" s="28" t="s">
        <v>59</v>
      </c>
      <c r="F43" s="25">
        <v>8125</v>
      </c>
      <c r="G43" s="29">
        <v>2936.8625</v>
      </c>
      <c r="H43" s="30">
        <f t="shared" si="7"/>
        <v>0.36146</v>
      </c>
      <c r="I43" s="40">
        <f t="shared" si="8"/>
        <v>9750</v>
      </c>
      <c r="J43" s="41">
        <f t="shared" si="9"/>
        <v>3348.02325</v>
      </c>
      <c r="K43" s="42">
        <v>0.343387</v>
      </c>
      <c r="L43" s="43">
        <f t="shared" si="10"/>
        <v>10725</v>
      </c>
      <c r="M43" s="43">
        <f t="shared" si="11"/>
        <v>3566.52582</v>
      </c>
      <c r="N43" s="44">
        <f t="shared" si="12"/>
        <v>0.3325432</v>
      </c>
      <c r="O43" s="25">
        <v>8125</v>
      </c>
      <c r="P43" s="29">
        <v>2936.8625</v>
      </c>
      <c r="Q43" s="30">
        <f t="shared" si="0"/>
        <v>0.36146</v>
      </c>
      <c r="R43" s="2">
        <v>15</v>
      </c>
      <c r="S43" s="2">
        <v>15</v>
      </c>
    </row>
    <row r="44" spans="1:19">
      <c r="A44" s="24">
        <v>42</v>
      </c>
      <c r="B44" s="25">
        <v>103198</v>
      </c>
      <c r="C44" s="26" t="s">
        <v>73</v>
      </c>
      <c r="D44" s="27" t="s">
        <v>22</v>
      </c>
      <c r="E44" s="28" t="s">
        <v>59</v>
      </c>
      <c r="F44" s="25">
        <v>8120</v>
      </c>
      <c r="G44" s="29">
        <v>2459.3044</v>
      </c>
      <c r="H44" s="30">
        <f t="shared" si="7"/>
        <v>0.30287</v>
      </c>
      <c r="I44" s="40">
        <f t="shared" si="8"/>
        <v>9744</v>
      </c>
      <c r="J44" s="41">
        <f t="shared" si="9"/>
        <v>2803.607016</v>
      </c>
      <c r="K44" s="42">
        <v>0.2877265</v>
      </c>
      <c r="L44" s="43">
        <f t="shared" si="10"/>
        <v>10718.4</v>
      </c>
      <c r="M44" s="43">
        <f t="shared" si="11"/>
        <v>2986.57926336</v>
      </c>
      <c r="N44" s="44">
        <f t="shared" si="12"/>
        <v>0.2786404</v>
      </c>
      <c r="O44" s="25">
        <v>8120</v>
      </c>
      <c r="P44" s="29">
        <v>2459.3044</v>
      </c>
      <c r="Q44" s="30">
        <f t="shared" si="0"/>
        <v>0.30287</v>
      </c>
      <c r="R44" s="2">
        <v>15</v>
      </c>
      <c r="S44" s="2">
        <v>15</v>
      </c>
    </row>
    <row r="45" spans="1:19">
      <c r="A45" s="24">
        <v>43</v>
      </c>
      <c r="B45" s="25">
        <v>106569</v>
      </c>
      <c r="C45" s="26" t="s">
        <v>74</v>
      </c>
      <c r="D45" s="27" t="s">
        <v>22</v>
      </c>
      <c r="E45" s="28" t="s">
        <v>59</v>
      </c>
      <c r="F45" s="25">
        <v>8000</v>
      </c>
      <c r="G45" s="29">
        <v>2689.14666666667</v>
      </c>
      <c r="H45" s="30">
        <f t="shared" si="7"/>
        <v>0.336143333333333</v>
      </c>
      <c r="I45" s="40">
        <f t="shared" si="8"/>
        <v>9600</v>
      </c>
      <c r="J45" s="41">
        <f t="shared" si="9"/>
        <v>3065.6272</v>
      </c>
      <c r="K45" s="42">
        <v>0.319336166666667</v>
      </c>
      <c r="L45" s="43">
        <f t="shared" si="10"/>
        <v>10560</v>
      </c>
      <c r="M45" s="43">
        <f t="shared" si="11"/>
        <v>3265.699712</v>
      </c>
      <c r="N45" s="44">
        <f t="shared" si="12"/>
        <v>0.309251866666667</v>
      </c>
      <c r="O45" s="25">
        <v>8000</v>
      </c>
      <c r="P45" s="29">
        <v>2689.14666666667</v>
      </c>
      <c r="Q45" s="30">
        <f t="shared" si="0"/>
        <v>0.336143333333333</v>
      </c>
      <c r="R45" s="2">
        <v>15</v>
      </c>
      <c r="S45" s="2">
        <v>15</v>
      </c>
    </row>
    <row r="46" spans="1:19">
      <c r="A46" s="24">
        <v>44</v>
      </c>
      <c r="B46" s="25">
        <v>111219</v>
      </c>
      <c r="C46" s="26" t="s">
        <v>75</v>
      </c>
      <c r="D46" s="27" t="s">
        <v>22</v>
      </c>
      <c r="E46" s="28" t="s">
        <v>59</v>
      </c>
      <c r="F46" s="25">
        <v>7910</v>
      </c>
      <c r="G46" s="29">
        <v>2664.61533333333</v>
      </c>
      <c r="H46" s="30">
        <f t="shared" si="7"/>
        <v>0.336866666666667</v>
      </c>
      <c r="I46" s="40">
        <f t="shared" si="8"/>
        <v>9492</v>
      </c>
      <c r="J46" s="41">
        <f t="shared" si="9"/>
        <v>3037.66148</v>
      </c>
      <c r="K46" s="42">
        <v>0.320023333333333</v>
      </c>
      <c r="L46" s="43">
        <f t="shared" si="10"/>
        <v>10441.2</v>
      </c>
      <c r="M46" s="43">
        <f t="shared" si="11"/>
        <v>3235.9088608</v>
      </c>
      <c r="N46" s="44">
        <f t="shared" si="12"/>
        <v>0.309917333333333</v>
      </c>
      <c r="O46" s="25">
        <v>7910</v>
      </c>
      <c r="P46" s="29">
        <v>2664.61533333333</v>
      </c>
      <c r="Q46" s="30">
        <f t="shared" si="0"/>
        <v>0.336866666666667</v>
      </c>
      <c r="R46" s="2">
        <v>15</v>
      </c>
      <c r="S46" s="2">
        <v>15</v>
      </c>
    </row>
    <row r="47" spans="1:19">
      <c r="A47" s="24">
        <v>45</v>
      </c>
      <c r="B47" s="25">
        <v>747</v>
      </c>
      <c r="C47" s="26" t="s">
        <v>76</v>
      </c>
      <c r="D47" s="27" t="s">
        <v>24</v>
      </c>
      <c r="E47" s="28" t="s">
        <v>59</v>
      </c>
      <c r="F47" s="25">
        <v>7910</v>
      </c>
      <c r="G47" s="29">
        <v>2002.54833333333</v>
      </c>
      <c r="H47" s="30">
        <f t="shared" si="7"/>
        <v>0.253166666666667</v>
      </c>
      <c r="I47" s="40">
        <f t="shared" si="8"/>
        <v>9492</v>
      </c>
      <c r="J47" s="41">
        <f t="shared" si="9"/>
        <v>2282.9051</v>
      </c>
      <c r="K47" s="42">
        <v>0.240508333333333</v>
      </c>
      <c r="L47" s="43">
        <f t="shared" si="10"/>
        <v>10441.2</v>
      </c>
      <c r="M47" s="43">
        <f t="shared" si="11"/>
        <v>2431.894696</v>
      </c>
      <c r="N47" s="44">
        <f t="shared" si="12"/>
        <v>0.232913333333333</v>
      </c>
      <c r="O47" s="25">
        <v>7910</v>
      </c>
      <c r="P47" s="29">
        <v>2002.54833333333</v>
      </c>
      <c r="Q47" s="30">
        <f t="shared" si="0"/>
        <v>0.253166666666667</v>
      </c>
      <c r="R47" s="2">
        <v>15</v>
      </c>
      <c r="S47" s="2">
        <v>15</v>
      </c>
    </row>
    <row r="48" spans="1:19">
      <c r="A48" s="24">
        <v>46</v>
      </c>
      <c r="B48" s="25">
        <v>377</v>
      </c>
      <c r="C48" s="26" t="s">
        <v>77</v>
      </c>
      <c r="D48" s="27" t="s">
        <v>32</v>
      </c>
      <c r="E48" s="28" t="s">
        <v>59</v>
      </c>
      <c r="F48" s="25">
        <v>7684</v>
      </c>
      <c r="G48" s="29">
        <v>2680.58901333333</v>
      </c>
      <c r="H48" s="30">
        <f t="shared" si="7"/>
        <v>0.348853333333333</v>
      </c>
      <c r="I48" s="40">
        <f t="shared" si="8"/>
        <v>9220.8</v>
      </c>
      <c r="J48" s="41">
        <f t="shared" si="9"/>
        <v>3055.8714752</v>
      </c>
      <c r="K48" s="42">
        <v>0.331410666666667</v>
      </c>
      <c r="L48" s="43">
        <f t="shared" si="10"/>
        <v>10142.88</v>
      </c>
      <c r="M48" s="43">
        <f t="shared" si="11"/>
        <v>3255.307297792</v>
      </c>
      <c r="N48" s="44">
        <f t="shared" si="12"/>
        <v>0.320945066666667</v>
      </c>
      <c r="O48" s="25">
        <v>7684</v>
      </c>
      <c r="P48" s="29">
        <v>2680.58901333333</v>
      </c>
      <c r="Q48" s="30">
        <f t="shared" si="0"/>
        <v>0.348853333333333</v>
      </c>
      <c r="R48" s="2">
        <v>15</v>
      </c>
      <c r="S48" s="2">
        <v>15</v>
      </c>
    </row>
    <row r="49" spans="1:19">
      <c r="A49" s="24">
        <v>47</v>
      </c>
      <c r="B49" s="25">
        <v>746</v>
      </c>
      <c r="C49" s="26" t="s">
        <v>78</v>
      </c>
      <c r="D49" s="27" t="s">
        <v>34</v>
      </c>
      <c r="E49" s="28" t="s">
        <v>59</v>
      </c>
      <c r="F49" s="25">
        <v>7684</v>
      </c>
      <c r="G49" s="29">
        <v>2502.73002666667</v>
      </c>
      <c r="H49" s="30">
        <f t="shared" si="7"/>
        <v>0.325706666666667</v>
      </c>
      <c r="I49" s="40">
        <f t="shared" si="8"/>
        <v>9220.8</v>
      </c>
      <c r="J49" s="41">
        <f t="shared" si="9"/>
        <v>2853.1122304</v>
      </c>
      <c r="K49" s="42">
        <v>0.309421333333333</v>
      </c>
      <c r="L49" s="43">
        <f t="shared" si="10"/>
        <v>10142.88</v>
      </c>
      <c r="M49" s="43">
        <f t="shared" si="11"/>
        <v>3039.315344384</v>
      </c>
      <c r="N49" s="44">
        <f t="shared" si="12"/>
        <v>0.299650133333333</v>
      </c>
      <c r="O49" s="25">
        <v>7684</v>
      </c>
      <c r="P49" s="29">
        <v>2502.73002666667</v>
      </c>
      <c r="Q49" s="30">
        <f t="shared" si="0"/>
        <v>0.325706666666667</v>
      </c>
      <c r="R49" s="2">
        <v>15</v>
      </c>
      <c r="S49" s="2">
        <v>15</v>
      </c>
    </row>
    <row r="50" spans="1:19">
      <c r="A50" s="24">
        <v>48</v>
      </c>
      <c r="B50" s="25">
        <v>105751</v>
      </c>
      <c r="C50" s="26" t="s">
        <v>79</v>
      </c>
      <c r="D50" s="27" t="s">
        <v>32</v>
      </c>
      <c r="E50" s="28" t="s">
        <v>59</v>
      </c>
      <c r="F50" s="25">
        <v>7552</v>
      </c>
      <c r="G50" s="29">
        <v>2575.232</v>
      </c>
      <c r="H50" s="30">
        <f t="shared" si="7"/>
        <v>0.341</v>
      </c>
      <c r="I50" s="40">
        <f t="shared" si="8"/>
        <v>9062.4</v>
      </c>
      <c r="J50" s="41">
        <f t="shared" si="9"/>
        <v>2935.76448</v>
      </c>
      <c r="K50" s="42">
        <v>0.32395</v>
      </c>
      <c r="L50" s="43">
        <f t="shared" si="10"/>
        <v>9968.64</v>
      </c>
      <c r="M50" s="43">
        <f t="shared" si="11"/>
        <v>3127.3617408</v>
      </c>
      <c r="N50" s="44">
        <f t="shared" si="12"/>
        <v>0.31372</v>
      </c>
      <c r="O50" s="25">
        <v>7552</v>
      </c>
      <c r="P50" s="29">
        <v>2575.232</v>
      </c>
      <c r="Q50" s="30">
        <f t="shared" si="0"/>
        <v>0.341</v>
      </c>
      <c r="R50" s="2">
        <v>15</v>
      </c>
      <c r="S50" s="2">
        <v>15</v>
      </c>
    </row>
    <row r="51" spans="1:19">
      <c r="A51" s="24">
        <v>49</v>
      </c>
      <c r="B51" s="25">
        <v>106066</v>
      </c>
      <c r="C51" s="26" t="s">
        <v>80</v>
      </c>
      <c r="D51" s="27" t="s">
        <v>19</v>
      </c>
      <c r="E51" s="28" t="s">
        <v>59</v>
      </c>
      <c r="F51" s="25">
        <v>7540</v>
      </c>
      <c r="G51" s="29">
        <v>2803.32173333333</v>
      </c>
      <c r="H51" s="30">
        <f t="shared" si="7"/>
        <v>0.371793333333333</v>
      </c>
      <c r="I51" s="40">
        <f t="shared" si="8"/>
        <v>9048</v>
      </c>
      <c r="J51" s="41">
        <f t="shared" si="9"/>
        <v>3195.786776</v>
      </c>
      <c r="K51" s="42">
        <v>0.353203666666667</v>
      </c>
      <c r="L51" s="43">
        <f t="shared" si="10"/>
        <v>9952.8</v>
      </c>
      <c r="M51" s="43">
        <f t="shared" si="11"/>
        <v>3404.35391296</v>
      </c>
      <c r="N51" s="44">
        <f t="shared" si="12"/>
        <v>0.342049866666667</v>
      </c>
      <c r="O51" s="25">
        <v>7540</v>
      </c>
      <c r="P51" s="29">
        <v>2803.32173333333</v>
      </c>
      <c r="Q51" s="30">
        <f t="shared" si="0"/>
        <v>0.371793333333333</v>
      </c>
      <c r="R51" s="2">
        <v>15</v>
      </c>
      <c r="S51" s="2">
        <v>15</v>
      </c>
    </row>
    <row r="52" spans="1:19">
      <c r="A52" s="24">
        <v>50</v>
      </c>
      <c r="B52" s="25">
        <v>329</v>
      </c>
      <c r="C52" s="26" t="s">
        <v>81</v>
      </c>
      <c r="D52" s="27" t="s">
        <v>71</v>
      </c>
      <c r="E52" s="28" t="s">
        <v>82</v>
      </c>
      <c r="F52" s="25">
        <v>7540</v>
      </c>
      <c r="G52" s="29">
        <v>1238.04286666667</v>
      </c>
      <c r="H52" s="30">
        <f t="shared" si="7"/>
        <v>0.164196666666667</v>
      </c>
      <c r="I52" s="40">
        <f t="shared" si="8"/>
        <v>9048</v>
      </c>
      <c r="J52" s="41">
        <f t="shared" si="9"/>
        <v>1411.368868</v>
      </c>
      <c r="K52" s="42">
        <v>0.155986833333333</v>
      </c>
      <c r="L52" s="43">
        <f t="shared" si="10"/>
        <v>9952.8</v>
      </c>
      <c r="M52" s="43">
        <f t="shared" si="11"/>
        <v>1503.47925728</v>
      </c>
      <c r="N52" s="44">
        <f t="shared" si="12"/>
        <v>0.151060933333333</v>
      </c>
      <c r="O52" s="25">
        <v>7540</v>
      </c>
      <c r="P52" s="29">
        <v>1238.04286666667</v>
      </c>
      <c r="Q52" s="30">
        <f t="shared" si="0"/>
        <v>0.164196666666667</v>
      </c>
      <c r="R52" s="2">
        <v>15</v>
      </c>
      <c r="S52" s="2">
        <v>15</v>
      </c>
    </row>
    <row r="53" spans="1:19">
      <c r="A53" s="24">
        <v>51</v>
      </c>
      <c r="B53" s="25">
        <v>726</v>
      </c>
      <c r="C53" s="26" t="s">
        <v>83</v>
      </c>
      <c r="D53" s="27" t="s">
        <v>22</v>
      </c>
      <c r="E53" s="28" t="s">
        <v>59</v>
      </c>
      <c r="F53" s="25">
        <v>7458</v>
      </c>
      <c r="G53" s="29">
        <v>2202.54628</v>
      </c>
      <c r="H53" s="30">
        <f t="shared" si="7"/>
        <v>0.295326666666667</v>
      </c>
      <c r="I53" s="40">
        <f t="shared" si="8"/>
        <v>8949.6</v>
      </c>
      <c r="J53" s="41">
        <f t="shared" si="9"/>
        <v>2510.9027592</v>
      </c>
      <c r="K53" s="42">
        <v>0.280560333333333</v>
      </c>
      <c r="L53" s="43">
        <f t="shared" si="10"/>
        <v>9844.56</v>
      </c>
      <c r="M53" s="43">
        <f t="shared" si="11"/>
        <v>2674.772202432</v>
      </c>
      <c r="N53" s="44">
        <f t="shared" si="12"/>
        <v>0.271700533333333</v>
      </c>
      <c r="O53" s="25">
        <v>7458</v>
      </c>
      <c r="P53" s="29">
        <v>2202.54628</v>
      </c>
      <c r="Q53" s="30">
        <f t="shared" si="0"/>
        <v>0.295326666666667</v>
      </c>
      <c r="R53" s="2">
        <v>15</v>
      </c>
      <c r="S53" s="2">
        <v>15</v>
      </c>
    </row>
    <row r="54" spans="1:19">
      <c r="A54" s="24">
        <v>52</v>
      </c>
      <c r="B54" s="25">
        <v>399</v>
      </c>
      <c r="C54" s="26" t="s">
        <v>84</v>
      </c>
      <c r="D54" s="27" t="s">
        <v>22</v>
      </c>
      <c r="E54" s="28" t="s">
        <v>59</v>
      </c>
      <c r="F54" s="25">
        <v>7458</v>
      </c>
      <c r="G54" s="29">
        <v>2116.23236</v>
      </c>
      <c r="H54" s="30">
        <f t="shared" si="7"/>
        <v>0.283753333333333</v>
      </c>
      <c r="I54" s="40">
        <f t="shared" si="8"/>
        <v>8949.6</v>
      </c>
      <c r="J54" s="41">
        <f t="shared" si="9"/>
        <v>2412.5048904</v>
      </c>
      <c r="K54" s="42">
        <v>0.269565666666667</v>
      </c>
      <c r="L54" s="43">
        <f t="shared" si="10"/>
        <v>9844.56</v>
      </c>
      <c r="M54" s="43">
        <f t="shared" si="11"/>
        <v>2569.952577984</v>
      </c>
      <c r="N54" s="44">
        <f t="shared" si="12"/>
        <v>0.261053066666667</v>
      </c>
      <c r="O54" s="25">
        <v>7458</v>
      </c>
      <c r="P54" s="29">
        <v>2116.23236</v>
      </c>
      <c r="Q54" s="30">
        <f t="shared" si="0"/>
        <v>0.283753333333333</v>
      </c>
      <c r="R54" s="2">
        <v>15</v>
      </c>
      <c r="S54" s="2">
        <v>15</v>
      </c>
    </row>
    <row r="55" spans="1:19">
      <c r="A55" s="24">
        <v>53</v>
      </c>
      <c r="B55" s="25">
        <v>101453</v>
      </c>
      <c r="C55" s="26" t="s">
        <v>85</v>
      </c>
      <c r="D55" s="27" t="s">
        <v>71</v>
      </c>
      <c r="E55" s="28" t="s">
        <v>82</v>
      </c>
      <c r="F55" s="25">
        <v>7410</v>
      </c>
      <c r="G55" s="29">
        <v>2570.4549</v>
      </c>
      <c r="H55" s="30">
        <f t="shared" si="7"/>
        <v>0.34689</v>
      </c>
      <c r="I55" s="40">
        <f t="shared" si="8"/>
        <v>8892</v>
      </c>
      <c r="J55" s="41">
        <f t="shared" si="9"/>
        <v>2930.318586</v>
      </c>
      <c r="K55" s="42">
        <v>0.3295455</v>
      </c>
      <c r="L55" s="43">
        <f t="shared" si="10"/>
        <v>9781.2</v>
      </c>
      <c r="M55" s="43">
        <f t="shared" si="11"/>
        <v>3121.56043056</v>
      </c>
      <c r="N55" s="44">
        <f t="shared" si="12"/>
        <v>0.3191388</v>
      </c>
      <c r="O55" s="25">
        <v>7410</v>
      </c>
      <c r="P55" s="29">
        <v>2570.4549</v>
      </c>
      <c r="Q55" s="30">
        <f t="shared" si="0"/>
        <v>0.34689</v>
      </c>
      <c r="R55" s="2">
        <v>15</v>
      </c>
      <c r="S55" s="2">
        <v>15</v>
      </c>
    </row>
    <row r="56" spans="1:19">
      <c r="A56" s="24">
        <v>54</v>
      </c>
      <c r="B56" s="25">
        <v>598</v>
      </c>
      <c r="C56" s="26" t="s">
        <v>86</v>
      </c>
      <c r="D56" s="27" t="s">
        <v>24</v>
      </c>
      <c r="E56" s="28" t="s">
        <v>59</v>
      </c>
      <c r="F56" s="25">
        <v>7345</v>
      </c>
      <c r="G56" s="29">
        <v>2524.37856666667</v>
      </c>
      <c r="H56" s="30">
        <f t="shared" si="7"/>
        <v>0.343686666666667</v>
      </c>
      <c r="I56" s="40">
        <f t="shared" si="8"/>
        <v>8814</v>
      </c>
      <c r="J56" s="41">
        <f t="shared" si="9"/>
        <v>2877.791566</v>
      </c>
      <c r="K56" s="42">
        <v>0.326502333333333</v>
      </c>
      <c r="L56" s="43">
        <f t="shared" si="10"/>
        <v>9695.4</v>
      </c>
      <c r="M56" s="43">
        <f t="shared" si="11"/>
        <v>3065.60533136</v>
      </c>
      <c r="N56" s="44">
        <f t="shared" si="12"/>
        <v>0.316191733333333</v>
      </c>
      <c r="O56" s="25">
        <v>7345</v>
      </c>
      <c r="P56" s="29">
        <v>2524.37856666667</v>
      </c>
      <c r="Q56" s="30">
        <f t="shared" si="0"/>
        <v>0.343686666666667</v>
      </c>
      <c r="R56" s="2">
        <v>15</v>
      </c>
      <c r="S56" s="2">
        <v>15</v>
      </c>
    </row>
    <row r="57" spans="1:19">
      <c r="A57" s="24">
        <v>55</v>
      </c>
      <c r="B57" s="25">
        <v>108277</v>
      </c>
      <c r="C57" s="26" t="s">
        <v>87</v>
      </c>
      <c r="D57" s="27" t="s">
        <v>22</v>
      </c>
      <c r="E57" s="28" t="s">
        <v>59</v>
      </c>
      <c r="F57" s="25">
        <v>7250</v>
      </c>
      <c r="G57" s="29">
        <v>1918.61583333333</v>
      </c>
      <c r="H57" s="30">
        <f t="shared" si="7"/>
        <v>0.264636666666667</v>
      </c>
      <c r="I57" s="40">
        <f t="shared" si="8"/>
        <v>8700</v>
      </c>
      <c r="J57" s="41">
        <f t="shared" si="9"/>
        <v>2187.22205</v>
      </c>
      <c r="K57" s="42">
        <v>0.251404833333333</v>
      </c>
      <c r="L57" s="43">
        <f t="shared" si="10"/>
        <v>9570</v>
      </c>
      <c r="M57" s="43">
        <f t="shared" si="11"/>
        <v>2329.967068</v>
      </c>
      <c r="N57" s="44">
        <f t="shared" si="12"/>
        <v>0.243465733333333</v>
      </c>
      <c r="O57" s="25">
        <v>7250</v>
      </c>
      <c r="P57" s="29">
        <v>1918.61583333333</v>
      </c>
      <c r="Q57" s="30">
        <f t="shared" si="0"/>
        <v>0.264636666666667</v>
      </c>
      <c r="R57" s="2">
        <v>15</v>
      </c>
      <c r="S57" s="2">
        <v>15</v>
      </c>
    </row>
    <row r="58" spans="1:19">
      <c r="A58" s="24">
        <v>56</v>
      </c>
      <c r="B58" s="25">
        <v>117184</v>
      </c>
      <c r="C58" s="26" t="s">
        <v>88</v>
      </c>
      <c r="D58" s="27" t="s">
        <v>24</v>
      </c>
      <c r="E58" s="28" t="s">
        <v>59</v>
      </c>
      <c r="F58" s="25">
        <v>7250</v>
      </c>
      <c r="G58" s="29">
        <v>2472.25</v>
      </c>
      <c r="H58" s="30">
        <f t="shared" si="7"/>
        <v>0.341</v>
      </c>
      <c r="I58" s="40">
        <f t="shared" si="8"/>
        <v>8700</v>
      </c>
      <c r="J58" s="41">
        <f t="shared" si="9"/>
        <v>2818.365</v>
      </c>
      <c r="K58" s="42">
        <v>0.32395</v>
      </c>
      <c r="L58" s="43">
        <f t="shared" si="10"/>
        <v>9570</v>
      </c>
      <c r="M58" s="43">
        <f t="shared" si="11"/>
        <v>3002.3004</v>
      </c>
      <c r="N58" s="44">
        <f t="shared" si="12"/>
        <v>0.31372</v>
      </c>
      <c r="O58" s="25">
        <v>7250</v>
      </c>
      <c r="P58" s="29">
        <v>2472.25</v>
      </c>
      <c r="Q58" s="30">
        <f t="shared" si="0"/>
        <v>0.341</v>
      </c>
      <c r="R58" s="2">
        <v>15</v>
      </c>
      <c r="S58" s="2">
        <v>15</v>
      </c>
    </row>
    <row r="59" spans="1:19">
      <c r="A59" s="24">
        <v>57</v>
      </c>
      <c r="B59" s="25">
        <v>102565</v>
      </c>
      <c r="C59" s="26" t="s">
        <v>89</v>
      </c>
      <c r="D59" s="27" t="s">
        <v>22</v>
      </c>
      <c r="E59" s="28" t="s">
        <v>59</v>
      </c>
      <c r="F59" s="25">
        <v>7192</v>
      </c>
      <c r="G59" s="29">
        <v>2632.31994666667</v>
      </c>
      <c r="H59" s="30">
        <f t="shared" si="7"/>
        <v>0.366006666666667</v>
      </c>
      <c r="I59" s="40">
        <f t="shared" si="8"/>
        <v>8630.4</v>
      </c>
      <c r="J59" s="41">
        <f t="shared" si="9"/>
        <v>3000.8447392</v>
      </c>
      <c r="K59" s="42">
        <v>0.347706333333333</v>
      </c>
      <c r="L59" s="43">
        <f t="shared" si="10"/>
        <v>9493.44</v>
      </c>
      <c r="M59" s="43">
        <f t="shared" si="11"/>
        <v>3196.689343232</v>
      </c>
      <c r="N59" s="44">
        <f t="shared" si="12"/>
        <v>0.336726133333333</v>
      </c>
      <c r="O59" s="25">
        <v>7192</v>
      </c>
      <c r="P59" s="29">
        <v>2632.31994666667</v>
      </c>
      <c r="Q59" s="30">
        <f t="shared" si="0"/>
        <v>0.366006666666667</v>
      </c>
      <c r="R59" s="2">
        <v>15</v>
      </c>
      <c r="S59" s="2">
        <v>15</v>
      </c>
    </row>
    <row r="60" spans="1:19">
      <c r="A60" s="24">
        <v>58</v>
      </c>
      <c r="B60" s="25">
        <v>105910</v>
      </c>
      <c r="C60" s="26" t="s">
        <v>90</v>
      </c>
      <c r="D60" s="27" t="s">
        <v>22</v>
      </c>
      <c r="E60" s="28" t="s">
        <v>59</v>
      </c>
      <c r="F60" s="25">
        <v>6875</v>
      </c>
      <c r="G60" s="29">
        <v>2341.53333333333</v>
      </c>
      <c r="H60" s="30">
        <f t="shared" si="7"/>
        <v>0.340586666666667</v>
      </c>
      <c r="I60" s="40">
        <f t="shared" si="8"/>
        <v>8250</v>
      </c>
      <c r="J60" s="41">
        <f t="shared" si="9"/>
        <v>2669.348</v>
      </c>
      <c r="K60" s="42">
        <v>0.323557333333333</v>
      </c>
      <c r="L60" s="43">
        <f t="shared" si="10"/>
        <v>9075</v>
      </c>
      <c r="M60" s="43">
        <f t="shared" si="11"/>
        <v>2843.55808</v>
      </c>
      <c r="N60" s="44">
        <f t="shared" si="12"/>
        <v>0.313339733333333</v>
      </c>
      <c r="O60" s="25">
        <v>6875</v>
      </c>
      <c r="P60" s="29">
        <v>2341.53333333333</v>
      </c>
      <c r="Q60" s="30">
        <f t="shared" si="0"/>
        <v>0.340586666666667</v>
      </c>
      <c r="R60" s="2">
        <v>15</v>
      </c>
      <c r="S60" s="2">
        <v>15</v>
      </c>
    </row>
    <row r="61" spans="1:19">
      <c r="A61" s="24">
        <v>59</v>
      </c>
      <c r="B61" s="25">
        <v>118074</v>
      </c>
      <c r="C61" s="26" t="s">
        <v>91</v>
      </c>
      <c r="D61" s="27" t="s">
        <v>32</v>
      </c>
      <c r="E61" s="28" t="s">
        <v>59</v>
      </c>
      <c r="F61" s="25">
        <v>6875</v>
      </c>
      <c r="G61" s="29">
        <v>2105.675</v>
      </c>
      <c r="H61" s="30">
        <f t="shared" si="7"/>
        <v>0.30628</v>
      </c>
      <c r="I61" s="40">
        <f t="shared" si="8"/>
        <v>8250</v>
      </c>
      <c r="J61" s="41">
        <f t="shared" si="9"/>
        <v>2400.4695</v>
      </c>
      <c r="K61" s="42">
        <v>0.290966</v>
      </c>
      <c r="L61" s="43">
        <f t="shared" si="10"/>
        <v>9075</v>
      </c>
      <c r="M61" s="43">
        <f t="shared" si="11"/>
        <v>2557.13172</v>
      </c>
      <c r="N61" s="44">
        <f t="shared" si="12"/>
        <v>0.2817776</v>
      </c>
      <c r="O61" s="25">
        <v>6875</v>
      </c>
      <c r="P61" s="29">
        <v>2105.675</v>
      </c>
      <c r="Q61" s="30">
        <f t="shared" si="0"/>
        <v>0.30628</v>
      </c>
      <c r="R61" s="2">
        <v>15</v>
      </c>
      <c r="S61" s="2">
        <v>15</v>
      </c>
    </row>
    <row r="62" spans="1:19">
      <c r="A62" s="24">
        <v>60</v>
      </c>
      <c r="B62" s="25">
        <v>515</v>
      </c>
      <c r="C62" s="26" t="s">
        <v>92</v>
      </c>
      <c r="D62" s="27" t="s">
        <v>24</v>
      </c>
      <c r="E62" s="28" t="s">
        <v>59</v>
      </c>
      <c r="F62" s="25">
        <v>6840</v>
      </c>
      <c r="G62" s="29">
        <v>2270.2416</v>
      </c>
      <c r="H62" s="30">
        <f t="shared" si="7"/>
        <v>0.331906666666667</v>
      </c>
      <c r="I62" s="40">
        <f t="shared" si="8"/>
        <v>8208</v>
      </c>
      <c r="J62" s="41">
        <f t="shared" si="9"/>
        <v>2588.075424</v>
      </c>
      <c r="K62" s="42">
        <v>0.315311333333333</v>
      </c>
      <c r="L62" s="43">
        <f t="shared" si="10"/>
        <v>9028.8</v>
      </c>
      <c r="M62" s="43">
        <f t="shared" si="11"/>
        <v>2756.98139904</v>
      </c>
      <c r="N62" s="44">
        <f t="shared" si="12"/>
        <v>0.305354133333333</v>
      </c>
      <c r="O62" s="25">
        <v>6840</v>
      </c>
      <c r="P62" s="29">
        <v>2270.2416</v>
      </c>
      <c r="Q62" s="30">
        <f t="shared" si="0"/>
        <v>0.331906666666667</v>
      </c>
      <c r="R62" s="2">
        <v>15</v>
      </c>
      <c r="S62" s="2">
        <v>15</v>
      </c>
    </row>
    <row r="63" spans="1:19">
      <c r="A63" s="24">
        <v>61</v>
      </c>
      <c r="B63" s="25">
        <v>311</v>
      </c>
      <c r="C63" s="26" t="s">
        <v>93</v>
      </c>
      <c r="D63" s="27" t="s">
        <v>44</v>
      </c>
      <c r="E63" s="28" t="s">
        <v>59</v>
      </c>
      <c r="F63" s="25">
        <v>6728</v>
      </c>
      <c r="G63" s="29">
        <v>1599.02133333333</v>
      </c>
      <c r="H63" s="30">
        <f t="shared" si="7"/>
        <v>0.237666666666667</v>
      </c>
      <c r="I63" s="40">
        <f t="shared" si="8"/>
        <v>8073.6</v>
      </c>
      <c r="J63" s="41">
        <f t="shared" si="9"/>
        <v>1822.88432</v>
      </c>
      <c r="K63" s="42">
        <v>0.225783333333333</v>
      </c>
      <c r="L63" s="43">
        <f t="shared" si="10"/>
        <v>8880.96</v>
      </c>
      <c r="M63" s="43">
        <f t="shared" si="11"/>
        <v>1941.8515072</v>
      </c>
      <c r="N63" s="44">
        <f t="shared" si="12"/>
        <v>0.218653333333333</v>
      </c>
      <c r="O63" s="25">
        <v>6728</v>
      </c>
      <c r="P63" s="29">
        <v>1599.02133333333</v>
      </c>
      <c r="Q63" s="30">
        <f t="shared" si="0"/>
        <v>0.237666666666667</v>
      </c>
      <c r="R63" s="2">
        <v>15</v>
      </c>
      <c r="S63" s="2">
        <v>15</v>
      </c>
    </row>
    <row r="64" spans="1:19">
      <c r="A64" s="24">
        <v>62</v>
      </c>
      <c r="B64" s="25">
        <v>572</v>
      </c>
      <c r="C64" s="26" t="s">
        <v>94</v>
      </c>
      <c r="D64" s="27" t="s">
        <v>24</v>
      </c>
      <c r="E64" s="28" t="s">
        <v>82</v>
      </c>
      <c r="F64" s="25">
        <v>6728</v>
      </c>
      <c r="G64" s="29">
        <v>1923.69218666667</v>
      </c>
      <c r="H64" s="30">
        <f t="shared" si="7"/>
        <v>0.285923333333333</v>
      </c>
      <c r="I64" s="40">
        <f t="shared" si="8"/>
        <v>8073.6</v>
      </c>
      <c r="J64" s="41">
        <f t="shared" si="9"/>
        <v>2193.0090928</v>
      </c>
      <c r="K64" s="42">
        <v>0.271627166666667</v>
      </c>
      <c r="L64" s="43">
        <f t="shared" si="10"/>
        <v>8880.96</v>
      </c>
      <c r="M64" s="43">
        <f t="shared" si="11"/>
        <v>2336.131791488</v>
      </c>
      <c r="N64" s="44">
        <f t="shared" si="12"/>
        <v>0.263049466666667</v>
      </c>
      <c r="O64" s="25">
        <v>6728</v>
      </c>
      <c r="P64" s="29">
        <v>1923.69218666667</v>
      </c>
      <c r="Q64" s="30">
        <f t="shared" si="0"/>
        <v>0.285923333333333</v>
      </c>
      <c r="R64" s="2">
        <v>15</v>
      </c>
      <c r="S64" s="2">
        <v>15</v>
      </c>
    </row>
    <row r="65" spans="1:19">
      <c r="A65" s="24">
        <v>63</v>
      </c>
      <c r="B65" s="25">
        <v>721</v>
      </c>
      <c r="C65" s="26" t="s">
        <v>95</v>
      </c>
      <c r="D65" s="27" t="s">
        <v>34</v>
      </c>
      <c r="E65" s="28" t="s">
        <v>59</v>
      </c>
      <c r="F65" s="25">
        <v>6372</v>
      </c>
      <c r="G65" s="29">
        <v>2141.24688</v>
      </c>
      <c r="H65" s="30">
        <f t="shared" si="7"/>
        <v>0.33604</v>
      </c>
      <c r="I65" s="40">
        <f t="shared" si="8"/>
        <v>7646.4</v>
      </c>
      <c r="J65" s="41">
        <f t="shared" si="9"/>
        <v>2441.0214432</v>
      </c>
      <c r="K65" s="42">
        <v>0.319238</v>
      </c>
      <c r="L65" s="43">
        <f t="shared" si="10"/>
        <v>8411.04</v>
      </c>
      <c r="M65" s="43">
        <f t="shared" si="11"/>
        <v>2600.330211072</v>
      </c>
      <c r="N65" s="44">
        <f t="shared" si="12"/>
        <v>0.3091568</v>
      </c>
      <c r="O65" s="25">
        <v>6372</v>
      </c>
      <c r="P65" s="29">
        <v>2141.24688</v>
      </c>
      <c r="Q65" s="30">
        <f t="shared" si="0"/>
        <v>0.33604</v>
      </c>
      <c r="R65" s="2">
        <v>15</v>
      </c>
      <c r="S65" s="2">
        <v>15</v>
      </c>
    </row>
    <row r="66" spans="1:19">
      <c r="A66" s="24">
        <v>64</v>
      </c>
      <c r="B66" s="25">
        <v>748</v>
      </c>
      <c r="C66" s="26" t="s">
        <v>96</v>
      </c>
      <c r="D66" s="27" t="s">
        <v>34</v>
      </c>
      <c r="E66" s="28" t="s">
        <v>97</v>
      </c>
      <c r="F66" s="25">
        <v>6372</v>
      </c>
      <c r="G66" s="29">
        <v>2182.7286</v>
      </c>
      <c r="H66" s="30">
        <f t="shared" si="7"/>
        <v>0.34255</v>
      </c>
      <c r="I66" s="40">
        <f t="shared" si="8"/>
        <v>7646.4</v>
      </c>
      <c r="J66" s="41">
        <f t="shared" si="9"/>
        <v>2488.310604</v>
      </c>
      <c r="K66" s="42">
        <v>0.3254225</v>
      </c>
      <c r="L66" s="43">
        <f t="shared" si="10"/>
        <v>8411.04</v>
      </c>
      <c r="M66" s="43">
        <f t="shared" si="11"/>
        <v>2650.70561184</v>
      </c>
      <c r="N66" s="44">
        <f t="shared" si="12"/>
        <v>0.315146</v>
      </c>
      <c r="O66" s="25">
        <v>6372</v>
      </c>
      <c r="P66" s="29">
        <v>2182.7286</v>
      </c>
      <c r="Q66" s="30">
        <f t="shared" si="0"/>
        <v>0.34255</v>
      </c>
      <c r="R66" s="2">
        <v>15</v>
      </c>
      <c r="S66" s="2">
        <v>15</v>
      </c>
    </row>
    <row r="67" spans="1:19">
      <c r="A67" s="24">
        <v>65</v>
      </c>
      <c r="B67" s="25">
        <v>717</v>
      </c>
      <c r="C67" s="26" t="s">
        <v>98</v>
      </c>
      <c r="D67" s="27" t="s">
        <v>34</v>
      </c>
      <c r="E67" s="28" t="s">
        <v>59</v>
      </c>
      <c r="F67" s="25">
        <v>6254</v>
      </c>
      <c r="G67" s="29">
        <v>2140.36896</v>
      </c>
      <c r="H67" s="30">
        <f t="shared" si="7"/>
        <v>0.34224</v>
      </c>
      <c r="I67" s="40">
        <f t="shared" si="8"/>
        <v>7504.8</v>
      </c>
      <c r="J67" s="41">
        <f t="shared" si="9"/>
        <v>2440.0206144</v>
      </c>
      <c r="K67" s="42">
        <v>0.325128</v>
      </c>
      <c r="L67" s="43">
        <f t="shared" si="10"/>
        <v>8255.28</v>
      </c>
      <c r="M67" s="43">
        <f t="shared" si="11"/>
        <v>2599.264065024</v>
      </c>
      <c r="N67" s="44">
        <f t="shared" si="12"/>
        <v>0.3148608</v>
      </c>
      <c r="O67" s="25">
        <v>6254</v>
      </c>
      <c r="P67" s="29">
        <v>2140.36896</v>
      </c>
      <c r="Q67" s="30">
        <f t="shared" ref="Q67:Q130" si="13">P67/O67</f>
        <v>0.34224</v>
      </c>
      <c r="R67" s="2">
        <v>15</v>
      </c>
      <c r="S67" s="2">
        <v>15</v>
      </c>
    </row>
    <row r="68" spans="1:19">
      <c r="A68" s="24">
        <v>66</v>
      </c>
      <c r="B68" s="25">
        <v>106485</v>
      </c>
      <c r="C68" s="26" t="s">
        <v>99</v>
      </c>
      <c r="D68" s="27" t="s">
        <v>19</v>
      </c>
      <c r="E68" s="28" t="s">
        <v>59</v>
      </c>
      <c r="F68" s="25">
        <v>6250</v>
      </c>
      <c r="G68" s="29">
        <v>1600.375</v>
      </c>
      <c r="H68" s="30">
        <f t="shared" ref="H68:H99" si="14">G68/F68</f>
        <v>0.25606</v>
      </c>
      <c r="I68" s="40">
        <f t="shared" ref="I68:I99" si="15">F68*1.2</f>
        <v>7500</v>
      </c>
      <c r="J68" s="41">
        <f t="shared" ref="J68:J99" si="16">I68*K68</f>
        <v>1824.4275</v>
      </c>
      <c r="K68" s="42">
        <v>0.243257</v>
      </c>
      <c r="L68" s="43">
        <f t="shared" ref="L68:L99" si="17">I68*1.1</f>
        <v>8250</v>
      </c>
      <c r="M68" s="43">
        <f t="shared" ref="M68:M99" si="18">L68*N68</f>
        <v>1943.4954</v>
      </c>
      <c r="N68" s="44">
        <f t="shared" ref="N68:N99" si="19">H68*0.92</f>
        <v>0.2355752</v>
      </c>
      <c r="O68" s="25">
        <v>6250</v>
      </c>
      <c r="P68" s="29">
        <v>1600.375</v>
      </c>
      <c r="Q68" s="30">
        <f t="shared" si="13"/>
        <v>0.25606</v>
      </c>
      <c r="R68" s="2">
        <v>15</v>
      </c>
      <c r="S68" s="2">
        <v>15</v>
      </c>
    </row>
    <row r="69" spans="1:19">
      <c r="A69" s="24">
        <v>67</v>
      </c>
      <c r="B69" s="25">
        <v>120844</v>
      </c>
      <c r="C69" s="26" t="s">
        <v>100</v>
      </c>
      <c r="D69" s="27" t="s">
        <v>44</v>
      </c>
      <c r="E69" s="28" t="s">
        <v>82</v>
      </c>
      <c r="F69" s="25">
        <v>6250</v>
      </c>
      <c r="G69" s="29">
        <v>1420.83333333333</v>
      </c>
      <c r="H69" s="30">
        <f t="shared" si="14"/>
        <v>0.227333333333333</v>
      </c>
      <c r="I69" s="40">
        <f t="shared" si="15"/>
        <v>7500</v>
      </c>
      <c r="J69" s="41">
        <f t="shared" si="16"/>
        <v>1619.75</v>
      </c>
      <c r="K69" s="42">
        <v>0.215966666666667</v>
      </c>
      <c r="L69" s="43">
        <f t="shared" si="17"/>
        <v>8250</v>
      </c>
      <c r="M69" s="43">
        <f t="shared" si="18"/>
        <v>1725.46</v>
      </c>
      <c r="N69" s="44">
        <f t="shared" si="19"/>
        <v>0.209146666666667</v>
      </c>
      <c r="O69" s="25">
        <v>6250</v>
      </c>
      <c r="P69" s="29">
        <v>1420.83333333333</v>
      </c>
      <c r="Q69" s="30">
        <f t="shared" si="13"/>
        <v>0.227333333333333</v>
      </c>
      <c r="R69" s="2">
        <v>15</v>
      </c>
      <c r="S69" s="2">
        <v>15</v>
      </c>
    </row>
    <row r="70" spans="1:19">
      <c r="A70" s="24">
        <v>68</v>
      </c>
      <c r="B70" s="25">
        <v>745</v>
      </c>
      <c r="C70" s="26" t="s">
        <v>101</v>
      </c>
      <c r="D70" s="27" t="s">
        <v>22</v>
      </c>
      <c r="E70" s="28" t="s">
        <v>82</v>
      </c>
      <c r="F70" s="25">
        <v>6136</v>
      </c>
      <c r="G70" s="29">
        <v>1628.24896</v>
      </c>
      <c r="H70" s="30">
        <f t="shared" si="14"/>
        <v>0.26536</v>
      </c>
      <c r="I70" s="40">
        <f t="shared" si="15"/>
        <v>7363.2</v>
      </c>
      <c r="J70" s="41">
        <f t="shared" si="16"/>
        <v>1856.2038144</v>
      </c>
      <c r="K70" s="42">
        <v>0.252092</v>
      </c>
      <c r="L70" s="43">
        <f t="shared" si="17"/>
        <v>8099.52</v>
      </c>
      <c r="M70" s="43">
        <f t="shared" si="18"/>
        <v>1977.345537024</v>
      </c>
      <c r="N70" s="44">
        <f t="shared" si="19"/>
        <v>0.2441312</v>
      </c>
      <c r="O70" s="25">
        <v>6136</v>
      </c>
      <c r="P70" s="29">
        <v>1628.24896</v>
      </c>
      <c r="Q70" s="30">
        <f t="shared" si="13"/>
        <v>0.26536</v>
      </c>
      <c r="R70" s="2">
        <v>15</v>
      </c>
      <c r="S70" s="2">
        <v>15</v>
      </c>
    </row>
    <row r="71" spans="1:19">
      <c r="A71" s="24">
        <v>69</v>
      </c>
      <c r="B71" s="25">
        <v>103639</v>
      </c>
      <c r="C71" s="26" t="s">
        <v>102</v>
      </c>
      <c r="D71" s="27" t="s">
        <v>32</v>
      </c>
      <c r="E71" s="28" t="s">
        <v>82</v>
      </c>
      <c r="F71" s="25">
        <v>6032</v>
      </c>
      <c r="G71" s="29">
        <v>1995.20464</v>
      </c>
      <c r="H71" s="30">
        <f t="shared" si="14"/>
        <v>0.33077</v>
      </c>
      <c r="I71" s="40">
        <f t="shared" si="15"/>
        <v>7238.4</v>
      </c>
      <c r="J71" s="41">
        <f t="shared" si="16"/>
        <v>2274.5332896</v>
      </c>
      <c r="K71" s="42">
        <v>0.3142315</v>
      </c>
      <c r="L71" s="43">
        <f t="shared" si="17"/>
        <v>7962.24</v>
      </c>
      <c r="M71" s="43">
        <f t="shared" si="18"/>
        <v>2422.976514816</v>
      </c>
      <c r="N71" s="44">
        <f t="shared" si="19"/>
        <v>0.3043084</v>
      </c>
      <c r="O71" s="25">
        <v>6032</v>
      </c>
      <c r="P71" s="29">
        <v>1995.20464</v>
      </c>
      <c r="Q71" s="30">
        <f t="shared" si="13"/>
        <v>0.33077</v>
      </c>
      <c r="R71" s="2">
        <v>15</v>
      </c>
      <c r="S71" s="2">
        <v>15</v>
      </c>
    </row>
    <row r="72" spans="1:19">
      <c r="A72" s="24">
        <v>70</v>
      </c>
      <c r="B72" s="25">
        <v>114286</v>
      </c>
      <c r="C72" s="26" t="s">
        <v>103</v>
      </c>
      <c r="D72" s="27" t="s">
        <v>71</v>
      </c>
      <c r="E72" s="28" t="s">
        <v>82</v>
      </c>
      <c r="F72" s="25">
        <v>6000</v>
      </c>
      <c r="G72" s="29">
        <v>1694.46</v>
      </c>
      <c r="H72" s="30">
        <f t="shared" si="14"/>
        <v>0.28241</v>
      </c>
      <c r="I72" s="40">
        <f t="shared" si="15"/>
        <v>7200</v>
      </c>
      <c r="J72" s="41">
        <f t="shared" si="16"/>
        <v>1931.6844</v>
      </c>
      <c r="K72" s="42">
        <v>0.2682895</v>
      </c>
      <c r="L72" s="43">
        <f t="shared" si="17"/>
        <v>7920</v>
      </c>
      <c r="M72" s="43">
        <f t="shared" si="18"/>
        <v>2057.752224</v>
      </c>
      <c r="N72" s="44">
        <f t="shared" si="19"/>
        <v>0.2598172</v>
      </c>
      <c r="O72" s="25">
        <v>6000</v>
      </c>
      <c r="P72" s="29">
        <v>1694.46</v>
      </c>
      <c r="Q72" s="30">
        <f t="shared" si="13"/>
        <v>0.28241</v>
      </c>
      <c r="R72" s="2">
        <v>15</v>
      </c>
      <c r="S72" s="2">
        <v>15</v>
      </c>
    </row>
    <row r="73" spans="1:19">
      <c r="A73" s="24">
        <v>71</v>
      </c>
      <c r="B73" s="25">
        <v>107728</v>
      </c>
      <c r="C73" s="26" t="s">
        <v>104</v>
      </c>
      <c r="D73" s="27" t="s">
        <v>34</v>
      </c>
      <c r="E73" s="28" t="s">
        <v>82</v>
      </c>
      <c r="F73" s="25">
        <v>6000</v>
      </c>
      <c r="G73" s="29">
        <v>1737.24</v>
      </c>
      <c r="H73" s="30">
        <f t="shared" si="14"/>
        <v>0.28954</v>
      </c>
      <c r="I73" s="40">
        <f t="shared" si="15"/>
        <v>7200</v>
      </c>
      <c r="J73" s="41">
        <f t="shared" si="16"/>
        <v>1980.4536</v>
      </c>
      <c r="K73" s="42">
        <v>0.275063</v>
      </c>
      <c r="L73" s="43">
        <f t="shared" si="17"/>
        <v>7920</v>
      </c>
      <c r="M73" s="43">
        <f t="shared" si="18"/>
        <v>2109.704256</v>
      </c>
      <c r="N73" s="44">
        <f t="shared" si="19"/>
        <v>0.2663768</v>
      </c>
      <c r="O73" s="25">
        <v>6000</v>
      </c>
      <c r="P73" s="29">
        <v>1737.24</v>
      </c>
      <c r="Q73" s="30">
        <f t="shared" si="13"/>
        <v>0.28954</v>
      </c>
      <c r="R73" s="2">
        <v>15</v>
      </c>
      <c r="S73" s="2">
        <v>15</v>
      </c>
    </row>
    <row r="74" spans="1:19">
      <c r="A74" s="24">
        <v>72</v>
      </c>
      <c r="B74" s="25">
        <v>102935</v>
      </c>
      <c r="C74" s="26" t="s">
        <v>105</v>
      </c>
      <c r="D74" s="27" t="s">
        <v>19</v>
      </c>
      <c r="E74" s="28" t="s">
        <v>82</v>
      </c>
      <c r="F74" s="25">
        <v>5900</v>
      </c>
      <c r="G74" s="29">
        <v>2306.369</v>
      </c>
      <c r="H74" s="30">
        <f t="shared" si="14"/>
        <v>0.39091</v>
      </c>
      <c r="I74" s="40">
        <f t="shared" si="15"/>
        <v>7080</v>
      </c>
      <c r="J74" s="41">
        <f t="shared" si="16"/>
        <v>2629.26066</v>
      </c>
      <c r="K74" s="42">
        <v>0.3713645</v>
      </c>
      <c r="L74" s="43">
        <f t="shared" si="17"/>
        <v>7788</v>
      </c>
      <c r="M74" s="43">
        <f t="shared" si="18"/>
        <v>2800.8545136</v>
      </c>
      <c r="N74" s="44">
        <f t="shared" si="19"/>
        <v>0.3596372</v>
      </c>
      <c r="O74" s="25">
        <v>5900</v>
      </c>
      <c r="P74" s="29">
        <v>2306.369</v>
      </c>
      <c r="Q74" s="30">
        <f t="shared" si="13"/>
        <v>0.39091</v>
      </c>
      <c r="R74" s="2">
        <v>15</v>
      </c>
      <c r="S74" s="2">
        <v>15</v>
      </c>
    </row>
    <row r="75" spans="1:19">
      <c r="A75" s="24">
        <v>73</v>
      </c>
      <c r="B75" s="25">
        <v>587</v>
      </c>
      <c r="C75" s="26" t="s">
        <v>106</v>
      </c>
      <c r="D75" s="27" t="s">
        <v>107</v>
      </c>
      <c r="E75" s="28" t="s">
        <v>82</v>
      </c>
      <c r="F75" s="25">
        <v>5900</v>
      </c>
      <c r="G75" s="29">
        <v>1766.20433333333</v>
      </c>
      <c r="H75" s="30">
        <f t="shared" si="14"/>
        <v>0.299356666666667</v>
      </c>
      <c r="I75" s="40">
        <f t="shared" si="15"/>
        <v>7080</v>
      </c>
      <c r="J75" s="41">
        <f t="shared" si="16"/>
        <v>2013.47294</v>
      </c>
      <c r="K75" s="42">
        <v>0.284388833333333</v>
      </c>
      <c r="L75" s="43">
        <f t="shared" si="17"/>
        <v>7788</v>
      </c>
      <c r="M75" s="43">
        <f t="shared" si="18"/>
        <v>2144.8785424</v>
      </c>
      <c r="N75" s="44">
        <f t="shared" si="19"/>
        <v>0.275408133333333</v>
      </c>
      <c r="O75" s="25">
        <v>5900</v>
      </c>
      <c r="P75" s="29">
        <v>1766.20433333333</v>
      </c>
      <c r="Q75" s="30">
        <f t="shared" si="13"/>
        <v>0.299356666666667</v>
      </c>
      <c r="R75" s="2">
        <v>15</v>
      </c>
      <c r="S75" s="2">
        <v>15</v>
      </c>
    </row>
    <row r="76" spans="1:19">
      <c r="A76" s="24">
        <v>74</v>
      </c>
      <c r="B76" s="25">
        <v>103199</v>
      </c>
      <c r="C76" s="26" t="s">
        <v>108</v>
      </c>
      <c r="D76" s="27" t="s">
        <v>44</v>
      </c>
      <c r="E76" s="28" t="s">
        <v>82</v>
      </c>
      <c r="F76" s="25">
        <v>5900</v>
      </c>
      <c r="G76" s="29">
        <v>2036.89633333333</v>
      </c>
      <c r="H76" s="30">
        <f t="shared" si="14"/>
        <v>0.345236666666667</v>
      </c>
      <c r="I76" s="40">
        <f t="shared" si="15"/>
        <v>7080</v>
      </c>
      <c r="J76" s="41">
        <f t="shared" si="16"/>
        <v>2322.06182</v>
      </c>
      <c r="K76" s="42">
        <v>0.327974833333333</v>
      </c>
      <c r="L76" s="43">
        <f t="shared" si="17"/>
        <v>7788</v>
      </c>
      <c r="M76" s="43">
        <f t="shared" si="18"/>
        <v>2473.6069072</v>
      </c>
      <c r="N76" s="44">
        <f t="shared" si="19"/>
        <v>0.317617733333333</v>
      </c>
      <c r="O76" s="25">
        <v>5900</v>
      </c>
      <c r="P76" s="29">
        <v>2036.89633333333</v>
      </c>
      <c r="Q76" s="30">
        <f t="shared" si="13"/>
        <v>0.345236666666667</v>
      </c>
      <c r="R76" s="2">
        <v>15</v>
      </c>
      <c r="S76" s="2">
        <v>15</v>
      </c>
    </row>
    <row r="77" spans="1:19">
      <c r="A77" s="24">
        <v>75</v>
      </c>
      <c r="B77" s="25">
        <v>716</v>
      </c>
      <c r="C77" s="26" t="s">
        <v>109</v>
      </c>
      <c r="D77" s="27" t="s">
        <v>34</v>
      </c>
      <c r="E77" s="28" t="s">
        <v>82</v>
      </c>
      <c r="F77" s="25">
        <v>5900</v>
      </c>
      <c r="G77" s="29">
        <v>2050.91866666667</v>
      </c>
      <c r="H77" s="30">
        <f t="shared" si="14"/>
        <v>0.347613333333333</v>
      </c>
      <c r="I77" s="40">
        <f t="shared" si="15"/>
        <v>7080</v>
      </c>
      <c r="J77" s="41">
        <f t="shared" si="16"/>
        <v>2338.04728</v>
      </c>
      <c r="K77" s="42">
        <v>0.330232666666667</v>
      </c>
      <c r="L77" s="43">
        <f t="shared" si="17"/>
        <v>7788</v>
      </c>
      <c r="M77" s="43">
        <f t="shared" si="18"/>
        <v>2490.6356288</v>
      </c>
      <c r="N77" s="44">
        <f t="shared" si="19"/>
        <v>0.319804266666667</v>
      </c>
      <c r="O77" s="25">
        <v>5900</v>
      </c>
      <c r="P77" s="29">
        <v>2050.91866666667</v>
      </c>
      <c r="Q77" s="30">
        <f t="shared" si="13"/>
        <v>0.347613333333333</v>
      </c>
      <c r="R77" s="2">
        <v>15</v>
      </c>
      <c r="S77" s="2">
        <v>15</v>
      </c>
    </row>
    <row r="78" spans="1:19">
      <c r="A78" s="24">
        <v>76</v>
      </c>
      <c r="B78" s="25">
        <v>355</v>
      </c>
      <c r="C78" s="26" t="s">
        <v>110</v>
      </c>
      <c r="D78" s="27" t="s">
        <v>24</v>
      </c>
      <c r="E78" s="28" t="s">
        <v>59</v>
      </c>
      <c r="F78" s="25">
        <v>5876</v>
      </c>
      <c r="G78" s="29">
        <v>1992.78664</v>
      </c>
      <c r="H78" s="30">
        <f t="shared" si="14"/>
        <v>0.33914</v>
      </c>
      <c r="I78" s="40">
        <f t="shared" si="15"/>
        <v>7051.2</v>
      </c>
      <c r="J78" s="41">
        <f t="shared" si="16"/>
        <v>2271.7767696</v>
      </c>
      <c r="K78" s="42">
        <v>0.322183</v>
      </c>
      <c r="L78" s="43">
        <f t="shared" si="17"/>
        <v>7756.32</v>
      </c>
      <c r="M78" s="43">
        <f t="shared" si="18"/>
        <v>2420.040095616</v>
      </c>
      <c r="N78" s="44">
        <f t="shared" si="19"/>
        <v>0.3120088</v>
      </c>
      <c r="O78" s="25">
        <v>5876</v>
      </c>
      <c r="P78" s="29">
        <v>1992.78664</v>
      </c>
      <c r="Q78" s="30">
        <f t="shared" si="13"/>
        <v>0.33914</v>
      </c>
      <c r="R78" s="2">
        <v>15</v>
      </c>
      <c r="S78" s="2">
        <v>15</v>
      </c>
    </row>
    <row r="79" spans="1:19">
      <c r="A79" s="24">
        <v>77</v>
      </c>
      <c r="B79" s="25">
        <v>743</v>
      </c>
      <c r="C79" s="26" t="s">
        <v>111</v>
      </c>
      <c r="D79" s="27" t="s">
        <v>32</v>
      </c>
      <c r="E79" s="28" t="s">
        <v>82</v>
      </c>
      <c r="F79" s="25">
        <v>5782</v>
      </c>
      <c r="G79" s="29">
        <v>1911.91466666667</v>
      </c>
      <c r="H79" s="30">
        <f t="shared" si="14"/>
        <v>0.330666666666667</v>
      </c>
      <c r="I79" s="40">
        <f t="shared" si="15"/>
        <v>6938.4</v>
      </c>
      <c r="J79" s="41">
        <f t="shared" si="16"/>
        <v>2179.58272</v>
      </c>
      <c r="K79" s="42">
        <v>0.314133333333333</v>
      </c>
      <c r="L79" s="43">
        <f t="shared" si="17"/>
        <v>7632.24</v>
      </c>
      <c r="M79" s="43">
        <f t="shared" si="18"/>
        <v>2321.8291712</v>
      </c>
      <c r="N79" s="44">
        <f t="shared" si="19"/>
        <v>0.304213333333333</v>
      </c>
      <c r="O79" s="25">
        <v>5782</v>
      </c>
      <c r="P79" s="29">
        <v>1911.91466666667</v>
      </c>
      <c r="Q79" s="30">
        <f t="shared" si="13"/>
        <v>0.330666666666667</v>
      </c>
      <c r="R79" s="2">
        <v>15</v>
      </c>
      <c r="S79" s="2">
        <v>15</v>
      </c>
    </row>
    <row r="80" spans="1:19">
      <c r="A80" s="24">
        <v>78</v>
      </c>
      <c r="B80" s="25">
        <v>539</v>
      </c>
      <c r="C80" s="26" t="s">
        <v>112</v>
      </c>
      <c r="D80" s="27" t="s">
        <v>34</v>
      </c>
      <c r="E80" s="28" t="s">
        <v>82</v>
      </c>
      <c r="F80" s="25">
        <v>5664</v>
      </c>
      <c r="G80" s="29">
        <v>1625.32256</v>
      </c>
      <c r="H80" s="30">
        <f t="shared" si="14"/>
        <v>0.286956666666667</v>
      </c>
      <c r="I80" s="40">
        <f t="shared" si="15"/>
        <v>6796.8</v>
      </c>
      <c r="J80" s="41">
        <f t="shared" si="16"/>
        <v>1852.8677184</v>
      </c>
      <c r="K80" s="42">
        <v>0.272608833333333</v>
      </c>
      <c r="L80" s="43">
        <f t="shared" si="17"/>
        <v>7476.48</v>
      </c>
      <c r="M80" s="43">
        <f t="shared" si="18"/>
        <v>1973.791716864</v>
      </c>
      <c r="N80" s="44">
        <f t="shared" si="19"/>
        <v>0.264000133333333</v>
      </c>
      <c r="O80" s="25">
        <v>5664</v>
      </c>
      <c r="P80" s="29">
        <v>1625.32256</v>
      </c>
      <c r="Q80" s="30">
        <f t="shared" si="13"/>
        <v>0.286956666666667</v>
      </c>
      <c r="R80" s="2">
        <v>15</v>
      </c>
      <c r="S80" s="2">
        <v>15</v>
      </c>
    </row>
    <row r="81" spans="1:19">
      <c r="A81" s="24">
        <v>79</v>
      </c>
      <c r="B81" s="25">
        <v>391</v>
      </c>
      <c r="C81" s="26" t="s">
        <v>113</v>
      </c>
      <c r="D81" s="27" t="s">
        <v>24</v>
      </c>
      <c r="E81" s="28" t="s">
        <v>97</v>
      </c>
      <c r="F81" s="25">
        <v>5650</v>
      </c>
      <c r="G81" s="29">
        <v>2091.291</v>
      </c>
      <c r="H81" s="30">
        <f t="shared" si="14"/>
        <v>0.37014</v>
      </c>
      <c r="I81" s="40">
        <f t="shared" si="15"/>
        <v>6780</v>
      </c>
      <c r="J81" s="41">
        <f t="shared" si="16"/>
        <v>2384.07174</v>
      </c>
      <c r="K81" s="42">
        <v>0.351633</v>
      </c>
      <c r="L81" s="43">
        <f t="shared" si="17"/>
        <v>7458</v>
      </c>
      <c r="M81" s="43">
        <f t="shared" si="18"/>
        <v>2539.6637904</v>
      </c>
      <c r="N81" s="44">
        <f t="shared" si="19"/>
        <v>0.3405288</v>
      </c>
      <c r="O81" s="25">
        <v>5650</v>
      </c>
      <c r="P81" s="29">
        <v>2091.291</v>
      </c>
      <c r="Q81" s="30">
        <f t="shared" si="13"/>
        <v>0.37014</v>
      </c>
      <c r="R81" s="2">
        <v>10</v>
      </c>
      <c r="S81" s="2">
        <v>10</v>
      </c>
    </row>
    <row r="82" spans="1:19">
      <c r="A82" s="24">
        <v>80</v>
      </c>
      <c r="B82" s="25">
        <v>106865</v>
      </c>
      <c r="C82" s="26" t="s">
        <v>114</v>
      </c>
      <c r="D82" s="27" t="s">
        <v>19</v>
      </c>
      <c r="E82" s="28" t="s">
        <v>82</v>
      </c>
      <c r="F82" s="25">
        <v>5625</v>
      </c>
      <c r="G82" s="29">
        <v>1674.58125</v>
      </c>
      <c r="H82" s="30">
        <f t="shared" si="14"/>
        <v>0.297703333333333</v>
      </c>
      <c r="I82" s="40">
        <f t="shared" si="15"/>
        <v>6750</v>
      </c>
      <c r="J82" s="41">
        <f t="shared" si="16"/>
        <v>1909.022625</v>
      </c>
      <c r="K82" s="42">
        <v>0.282818166666667</v>
      </c>
      <c r="L82" s="43">
        <f t="shared" si="17"/>
        <v>7425</v>
      </c>
      <c r="M82" s="43">
        <f t="shared" si="18"/>
        <v>2033.61147</v>
      </c>
      <c r="N82" s="44">
        <f t="shared" si="19"/>
        <v>0.273887066666667</v>
      </c>
      <c r="O82" s="25">
        <v>5625</v>
      </c>
      <c r="P82" s="29">
        <v>1674.58125</v>
      </c>
      <c r="Q82" s="30">
        <f t="shared" si="13"/>
        <v>0.297703333333333</v>
      </c>
      <c r="R82" s="2">
        <v>10</v>
      </c>
      <c r="S82" s="2">
        <v>10</v>
      </c>
    </row>
    <row r="83" spans="1:19">
      <c r="A83" s="24">
        <v>81</v>
      </c>
      <c r="B83" s="25">
        <v>594</v>
      </c>
      <c r="C83" s="26" t="s">
        <v>115</v>
      </c>
      <c r="D83" s="27" t="s">
        <v>34</v>
      </c>
      <c r="E83" s="28" t="s">
        <v>97</v>
      </c>
      <c r="F83" s="25">
        <v>5625</v>
      </c>
      <c r="G83" s="29">
        <v>1858.25625</v>
      </c>
      <c r="H83" s="30">
        <f t="shared" si="14"/>
        <v>0.330356666666667</v>
      </c>
      <c r="I83" s="40">
        <f t="shared" si="15"/>
        <v>6750</v>
      </c>
      <c r="J83" s="41">
        <f t="shared" si="16"/>
        <v>2118.412125</v>
      </c>
      <c r="K83" s="42">
        <v>0.313838833333333</v>
      </c>
      <c r="L83" s="43">
        <f t="shared" si="17"/>
        <v>7425</v>
      </c>
      <c r="M83" s="43">
        <f t="shared" si="18"/>
        <v>2256.66639</v>
      </c>
      <c r="N83" s="44">
        <f t="shared" si="19"/>
        <v>0.303928133333333</v>
      </c>
      <c r="O83" s="25">
        <v>5625</v>
      </c>
      <c r="P83" s="29">
        <v>1858.25625</v>
      </c>
      <c r="Q83" s="30">
        <f t="shared" si="13"/>
        <v>0.330356666666667</v>
      </c>
      <c r="R83" s="2">
        <v>10</v>
      </c>
      <c r="S83" s="2">
        <v>10</v>
      </c>
    </row>
    <row r="84" spans="1:19">
      <c r="A84" s="24">
        <v>82</v>
      </c>
      <c r="B84" s="25">
        <v>367</v>
      </c>
      <c r="C84" s="26" t="s">
        <v>116</v>
      </c>
      <c r="D84" s="27" t="s">
        <v>68</v>
      </c>
      <c r="E84" s="28" t="s">
        <v>97</v>
      </c>
      <c r="F84" s="25">
        <v>5568</v>
      </c>
      <c r="G84" s="29">
        <v>1574.18496</v>
      </c>
      <c r="H84" s="30">
        <f t="shared" si="14"/>
        <v>0.28272</v>
      </c>
      <c r="I84" s="40">
        <f t="shared" si="15"/>
        <v>6681.6</v>
      </c>
      <c r="J84" s="41">
        <f t="shared" si="16"/>
        <v>1794.5708544</v>
      </c>
      <c r="K84" s="42">
        <v>0.268584</v>
      </c>
      <c r="L84" s="43">
        <f t="shared" si="17"/>
        <v>7349.76</v>
      </c>
      <c r="M84" s="43">
        <f t="shared" si="18"/>
        <v>1911.690215424</v>
      </c>
      <c r="N84" s="44">
        <f t="shared" si="19"/>
        <v>0.2601024</v>
      </c>
      <c r="O84" s="25">
        <v>5568</v>
      </c>
      <c r="P84" s="29">
        <v>1574.18496</v>
      </c>
      <c r="Q84" s="30">
        <f t="shared" si="13"/>
        <v>0.28272</v>
      </c>
      <c r="R84" s="2">
        <v>10</v>
      </c>
      <c r="S84" s="2">
        <v>10</v>
      </c>
    </row>
    <row r="85" spans="1:19">
      <c r="A85" s="24">
        <v>83</v>
      </c>
      <c r="B85" s="25">
        <v>308</v>
      </c>
      <c r="C85" s="26" t="s">
        <v>117</v>
      </c>
      <c r="D85" s="27" t="s">
        <v>44</v>
      </c>
      <c r="E85" s="28" t="s">
        <v>97</v>
      </c>
      <c r="F85" s="25">
        <v>5424</v>
      </c>
      <c r="G85" s="29">
        <v>2050.79632</v>
      </c>
      <c r="H85" s="30">
        <f t="shared" si="14"/>
        <v>0.378096666666667</v>
      </c>
      <c r="I85" s="40">
        <f t="shared" si="15"/>
        <v>6508.8</v>
      </c>
      <c r="J85" s="41">
        <f t="shared" si="16"/>
        <v>2337.9078048</v>
      </c>
      <c r="K85" s="42">
        <v>0.359191833333333</v>
      </c>
      <c r="L85" s="43">
        <f t="shared" si="17"/>
        <v>7159.68</v>
      </c>
      <c r="M85" s="43">
        <f t="shared" si="18"/>
        <v>2490.487051008</v>
      </c>
      <c r="N85" s="44">
        <f t="shared" si="19"/>
        <v>0.347848933333333</v>
      </c>
      <c r="O85" s="25">
        <v>5424</v>
      </c>
      <c r="P85" s="29">
        <v>2050.79632</v>
      </c>
      <c r="Q85" s="30">
        <f t="shared" si="13"/>
        <v>0.378096666666667</v>
      </c>
      <c r="R85" s="2">
        <v>10</v>
      </c>
      <c r="S85" s="2">
        <v>10</v>
      </c>
    </row>
    <row r="86" spans="1:19">
      <c r="A86" s="24">
        <v>84</v>
      </c>
      <c r="B86" s="25">
        <v>104428</v>
      </c>
      <c r="C86" s="26" t="s">
        <v>118</v>
      </c>
      <c r="D86" s="27" t="s">
        <v>68</v>
      </c>
      <c r="E86" s="28" t="s">
        <v>82</v>
      </c>
      <c r="F86" s="25">
        <v>5310</v>
      </c>
      <c r="G86" s="29">
        <v>1808.5152</v>
      </c>
      <c r="H86" s="30">
        <f t="shared" si="14"/>
        <v>0.340586666666667</v>
      </c>
      <c r="I86" s="40">
        <f t="shared" si="15"/>
        <v>6372</v>
      </c>
      <c r="J86" s="41">
        <f t="shared" si="16"/>
        <v>2061.707328</v>
      </c>
      <c r="K86" s="42">
        <v>0.323557333333333</v>
      </c>
      <c r="L86" s="43">
        <f t="shared" si="17"/>
        <v>7009.2</v>
      </c>
      <c r="M86" s="43">
        <f t="shared" si="18"/>
        <v>2196.26085888</v>
      </c>
      <c r="N86" s="44">
        <f t="shared" si="19"/>
        <v>0.313339733333333</v>
      </c>
      <c r="O86" s="25">
        <v>5310</v>
      </c>
      <c r="P86" s="29">
        <v>1808.5152</v>
      </c>
      <c r="Q86" s="30">
        <f t="shared" si="13"/>
        <v>0.340586666666667</v>
      </c>
      <c r="R86" s="2">
        <v>10</v>
      </c>
      <c r="S86" s="2">
        <v>10</v>
      </c>
    </row>
    <row r="87" spans="1:19">
      <c r="A87" s="24">
        <v>85</v>
      </c>
      <c r="B87" s="25">
        <v>102564</v>
      </c>
      <c r="C87" s="26" t="s">
        <v>119</v>
      </c>
      <c r="D87" s="27" t="s">
        <v>34</v>
      </c>
      <c r="E87" s="28" t="s">
        <v>97</v>
      </c>
      <c r="F87" s="25">
        <v>5250</v>
      </c>
      <c r="G87" s="29">
        <v>1628.585</v>
      </c>
      <c r="H87" s="30">
        <f t="shared" si="14"/>
        <v>0.310206666666667</v>
      </c>
      <c r="I87" s="40">
        <f t="shared" si="15"/>
        <v>6300</v>
      </c>
      <c r="J87" s="41">
        <f t="shared" si="16"/>
        <v>1856.5869</v>
      </c>
      <c r="K87" s="42">
        <v>0.294696333333333</v>
      </c>
      <c r="L87" s="43">
        <f t="shared" si="17"/>
        <v>6930</v>
      </c>
      <c r="M87" s="43">
        <f t="shared" si="18"/>
        <v>1977.753624</v>
      </c>
      <c r="N87" s="44">
        <f t="shared" si="19"/>
        <v>0.285390133333333</v>
      </c>
      <c r="O87" s="25">
        <v>5250</v>
      </c>
      <c r="P87" s="29">
        <v>1628.585</v>
      </c>
      <c r="Q87" s="30">
        <f t="shared" si="13"/>
        <v>0.310206666666667</v>
      </c>
      <c r="R87" s="2">
        <v>10</v>
      </c>
      <c r="S87" s="2">
        <v>10</v>
      </c>
    </row>
    <row r="88" spans="1:19">
      <c r="A88" s="24">
        <v>86</v>
      </c>
      <c r="B88" s="25">
        <v>738</v>
      </c>
      <c r="C88" s="26" t="s">
        <v>120</v>
      </c>
      <c r="D88" s="27" t="s">
        <v>107</v>
      </c>
      <c r="E88" s="28" t="s">
        <v>97</v>
      </c>
      <c r="F88" s="25">
        <v>5000</v>
      </c>
      <c r="G88" s="29">
        <v>1585.65</v>
      </c>
      <c r="H88" s="30">
        <f t="shared" si="14"/>
        <v>0.31713</v>
      </c>
      <c r="I88" s="40">
        <f>F88*1.3</f>
        <v>6500</v>
      </c>
      <c r="J88" s="41">
        <f t="shared" si="16"/>
        <v>1958.27775</v>
      </c>
      <c r="K88" s="42">
        <v>0.3012735</v>
      </c>
      <c r="L88" s="43">
        <f t="shared" si="17"/>
        <v>7150</v>
      </c>
      <c r="M88" s="43">
        <f t="shared" si="18"/>
        <v>2086.08114</v>
      </c>
      <c r="N88" s="44">
        <f t="shared" si="19"/>
        <v>0.2917596</v>
      </c>
      <c r="O88" s="25">
        <v>5000</v>
      </c>
      <c r="P88" s="29">
        <v>1585.65</v>
      </c>
      <c r="Q88" s="30">
        <f t="shared" si="13"/>
        <v>0.31713</v>
      </c>
      <c r="R88" s="2">
        <v>10</v>
      </c>
      <c r="S88" s="2">
        <v>10</v>
      </c>
    </row>
    <row r="89" spans="1:19">
      <c r="A89" s="24">
        <v>87</v>
      </c>
      <c r="B89" s="25">
        <v>710</v>
      </c>
      <c r="C89" s="26" t="s">
        <v>121</v>
      </c>
      <c r="D89" s="27" t="s">
        <v>107</v>
      </c>
      <c r="E89" s="28" t="s">
        <v>97</v>
      </c>
      <c r="F89" s="25">
        <v>5000</v>
      </c>
      <c r="G89" s="29">
        <v>1832.61666666667</v>
      </c>
      <c r="H89" s="30">
        <f t="shared" si="14"/>
        <v>0.366523333333333</v>
      </c>
      <c r="I89" s="40">
        <f>F89*1.3</f>
        <v>6500</v>
      </c>
      <c r="J89" s="41">
        <f t="shared" si="16"/>
        <v>2263.28158333333</v>
      </c>
      <c r="K89" s="42">
        <v>0.348197166666667</v>
      </c>
      <c r="L89" s="43">
        <f t="shared" si="17"/>
        <v>7150</v>
      </c>
      <c r="M89" s="43">
        <f t="shared" si="18"/>
        <v>2410.99048666667</v>
      </c>
      <c r="N89" s="44">
        <f t="shared" si="19"/>
        <v>0.337201466666667</v>
      </c>
      <c r="O89" s="25">
        <v>5000</v>
      </c>
      <c r="P89" s="29">
        <v>1832.61666666667</v>
      </c>
      <c r="Q89" s="30">
        <f t="shared" si="13"/>
        <v>0.366523333333333</v>
      </c>
      <c r="R89" s="2">
        <v>10</v>
      </c>
      <c r="S89" s="2">
        <v>10</v>
      </c>
    </row>
    <row r="90" spans="1:19">
      <c r="A90" s="24">
        <v>88</v>
      </c>
      <c r="B90" s="25">
        <v>752</v>
      </c>
      <c r="C90" s="26" t="s">
        <v>122</v>
      </c>
      <c r="D90" s="27" t="s">
        <v>71</v>
      </c>
      <c r="E90" s="28" t="s">
        <v>97</v>
      </c>
      <c r="F90" s="25">
        <v>5000</v>
      </c>
      <c r="G90" s="29">
        <v>1608.38333333333</v>
      </c>
      <c r="H90" s="30">
        <f t="shared" si="14"/>
        <v>0.321676666666667</v>
      </c>
      <c r="I90" s="40">
        <f>F90*1.3</f>
        <v>6500</v>
      </c>
      <c r="J90" s="41">
        <f t="shared" si="16"/>
        <v>1986.35341666667</v>
      </c>
      <c r="K90" s="42">
        <v>0.305592833333333</v>
      </c>
      <c r="L90" s="43">
        <f t="shared" si="17"/>
        <v>7150</v>
      </c>
      <c r="M90" s="43">
        <f t="shared" si="18"/>
        <v>2115.98911333333</v>
      </c>
      <c r="N90" s="44">
        <f t="shared" si="19"/>
        <v>0.295942533333333</v>
      </c>
      <c r="O90" s="25">
        <v>5000</v>
      </c>
      <c r="P90" s="29">
        <v>1608.38333333333</v>
      </c>
      <c r="Q90" s="30">
        <f t="shared" si="13"/>
        <v>0.321676666666667</v>
      </c>
      <c r="R90" s="2">
        <v>10</v>
      </c>
      <c r="S90" s="2">
        <v>10</v>
      </c>
    </row>
    <row r="91" spans="1:19">
      <c r="A91" s="24">
        <v>89</v>
      </c>
      <c r="B91" s="25">
        <v>112888</v>
      </c>
      <c r="C91" s="26" t="s">
        <v>123</v>
      </c>
      <c r="D91" s="27" t="s">
        <v>71</v>
      </c>
      <c r="E91" s="28" t="s">
        <v>97</v>
      </c>
      <c r="F91" s="25">
        <v>5000</v>
      </c>
      <c r="G91" s="29">
        <v>1705</v>
      </c>
      <c r="H91" s="30">
        <f t="shared" si="14"/>
        <v>0.341</v>
      </c>
      <c r="I91" s="40">
        <f>F91*1.3</f>
        <v>6500</v>
      </c>
      <c r="J91" s="41">
        <f t="shared" si="16"/>
        <v>2105.675</v>
      </c>
      <c r="K91" s="42">
        <v>0.32395</v>
      </c>
      <c r="L91" s="43">
        <f t="shared" si="17"/>
        <v>7150</v>
      </c>
      <c r="M91" s="43">
        <f t="shared" si="18"/>
        <v>2243.098</v>
      </c>
      <c r="N91" s="44">
        <f t="shared" si="19"/>
        <v>0.31372</v>
      </c>
      <c r="O91" s="25">
        <v>5000</v>
      </c>
      <c r="P91" s="29">
        <v>1705</v>
      </c>
      <c r="Q91" s="30">
        <f t="shared" si="13"/>
        <v>0.341</v>
      </c>
      <c r="R91" s="2">
        <v>10</v>
      </c>
      <c r="S91" s="2">
        <v>10</v>
      </c>
    </row>
    <row r="92" spans="1:19">
      <c r="A92" s="24">
        <v>90</v>
      </c>
      <c r="B92" s="25">
        <v>116482</v>
      </c>
      <c r="C92" s="26" t="s">
        <v>124</v>
      </c>
      <c r="D92" s="27" t="s">
        <v>24</v>
      </c>
      <c r="E92" s="28" t="s">
        <v>97</v>
      </c>
      <c r="F92" s="25">
        <v>5000</v>
      </c>
      <c r="G92" s="29">
        <v>1583.58333333333</v>
      </c>
      <c r="H92" s="30">
        <f t="shared" si="14"/>
        <v>0.316716666666667</v>
      </c>
      <c r="I92" s="40">
        <f>F92*1.3</f>
        <v>6500</v>
      </c>
      <c r="J92" s="41">
        <f t="shared" si="16"/>
        <v>1955.72541666667</v>
      </c>
      <c r="K92" s="42">
        <v>0.300880833333333</v>
      </c>
      <c r="L92" s="43">
        <f t="shared" si="17"/>
        <v>7150</v>
      </c>
      <c r="M92" s="43">
        <f t="shared" si="18"/>
        <v>2083.36223333333</v>
      </c>
      <c r="N92" s="44">
        <f t="shared" si="19"/>
        <v>0.291379333333333</v>
      </c>
      <c r="O92" s="25">
        <v>5000</v>
      </c>
      <c r="P92" s="29">
        <v>1583.58333333333</v>
      </c>
      <c r="Q92" s="30">
        <f t="shared" si="13"/>
        <v>0.316716666666667</v>
      </c>
      <c r="R92" s="2">
        <v>10</v>
      </c>
      <c r="S92" s="2">
        <v>10</v>
      </c>
    </row>
    <row r="93" spans="1:19">
      <c r="A93" s="24">
        <v>91</v>
      </c>
      <c r="B93" s="25">
        <v>117310</v>
      </c>
      <c r="C93" s="26" t="s">
        <v>125</v>
      </c>
      <c r="D93" s="27" t="s">
        <v>22</v>
      </c>
      <c r="E93" s="28" t="s">
        <v>97</v>
      </c>
      <c r="F93" s="25">
        <v>5000</v>
      </c>
      <c r="G93" s="29">
        <v>1567.05</v>
      </c>
      <c r="H93" s="30">
        <f t="shared" si="14"/>
        <v>0.31341</v>
      </c>
      <c r="I93" s="40">
        <f>F93*1.3</f>
        <v>6500</v>
      </c>
      <c r="J93" s="41">
        <f t="shared" si="16"/>
        <v>1935.30675</v>
      </c>
      <c r="K93" s="42">
        <v>0.2977395</v>
      </c>
      <c r="L93" s="43">
        <f t="shared" si="17"/>
        <v>7150</v>
      </c>
      <c r="M93" s="43">
        <f t="shared" si="18"/>
        <v>2061.61098</v>
      </c>
      <c r="N93" s="44">
        <f t="shared" si="19"/>
        <v>0.2883372</v>
      </c>
      <c r="O93" s="25">
        <v>5000</v>
      </c>
      <c r="P93" s="29">
        <v>1567.05</v>
      </c>
      <c r="Q93" s="30">
        <f t="shared" si="13"/>
        <v>0.31341</v>
      </c>
      <c r="R93" s="2">
        <v>10</v>
      </c>
      <c r="S93" s="2">
        <v>10</v>
      </c>
    </row>
    <row r="94" spans="1:19">
      <c r="A94" s="24">
        <v>92</v>
      </c>
      <c r="B94" s="25">
        <v>118151</v>
      </c>
      <c r="C94" s="26" t="s">
        <v>126</v>
      </c>
      <c r="D94" s="27" t="s">
        <v>22</v>
      </c>
      <c r="E94" s="28" t="s">
        <v>97</v>
      </c>
      <c r="F94" s="25">
        <v>5000</v>
      </c>
      <c r="G94" s="29">
        <v>1188.33333333333</v>
      </c>
      <c r="H94" s="30">
        <f t="shared" si="14"/>
        <v>0.237666666666667</v>
      </c>
      <c r="I94" s="40">
        <f>F94*1.3</f>
        <v>6500</v>
      </c>
      <c r="J94" s="41">
        <f t="shared" si="16"/>
        <v>1467.59166666667</v>
      </c>
      <c r="K94" s="42">
        <v>0.225783333333333</v>
      </c>
      <c r="L94" s="43">
        <f t="shared" si="17"/>
        <v>7150</v>
      </c>
      <c r="M94" s="43">
        <f t="shared" si="18"/>
        <v>1563.37133333333</v>
      </c>
      <c r="N94" s="44">
        <f t="shared" si="19"/>
        <v>0.218653333333333</v>
      </c>
      <c r="O94" s="25">
        <v>5000</v>
      </c>
      <c r="P94" s="29">
        <v>1188.33333333333</v>
      </c>
      <c r="Q94" s="30">
        <f t="shared" si="13"/>
        <v>0.237666666666667</v>
      </c>
      <c r="R94" s="2">
        <v>10</v>
      </c>
      <c r="S94" s="2">
        <v>10</v>
      </c>
    </row>
    <row r="95" spans="1:19">
      <c r="A95" s="24">
        <v>93</v>
      </c>
      <c r="B95" s="25">
        <v>102479</v>
      </c>
      <c r="C95" s="26" t="s">
        <v>127</v>
      </c>
      <c r="D95" s="27" t="s">
        <v>24</v>
      </c>
      <c r="E95" s="28" t="s">
        <v>97</v>
      </c>
      <c r="F95" s="25">
        <v>4956</v>
      </c>
      <c r="G95" s="29">
        <v>1820.07448</v>
      </c>
      <c r="H95" s="30">
        <f t="shared" si="14"/>
        <v>0.367246666666667</v>
      </c>
      <c r="I95" s="40">
        <f>F95*1.25</f>
        <v>6195</v>
      </c>
      <c r="J95" s="41">
        <f t="shared" si="16"/>
        <v>2161.338445</v>
      </c>
      <c r="K95" s="42">
        <v>0.348884333333333</v>
      </c>
      <c r="L95" s="43">
        <f t="shared" si="17"/>
        <v>6814.5</v>
      </c>
      <c r="M95" s="43">
        <f t="shared" si="18"/>
        <v>2302.3942172</v>
      </c>
      <c r="N95" s="44">
        <f t="shared" si="19"/>
        <v>0.337866933333333</v>
      </c>
      <c r="O95" s="25">
        <v>4956</v>
      </c>
      <c r="P95" s="29">
        <v>1820.07448</v>
      </c>
      <c r="Q95" s="30">
        <f t="shared" si="13"/>
        <v>0.367246666666667</v>
      </c>
      <c r="R95" s="2">
        <v>10</v>
      </c>
      <c r="S95" s="2">
        <v>10</v>
      </c>
    </row>
    <row r="96" spans="1:19">
      <c r="A96" s="24">
        <v>94</v>
      </c>
      <c r="B96" s="25">
        <v>740</v>
      </c>
      <c r="C96" s="26" t="s">
        <v>128</v>
      </c>
      <c r="D96" s="27" t="s">
        <v>32</v>
      </c>
      <c r="E96" s="28" t="s">
        <v>97</v>
      </c>
      <c r="F96" s="25">
        <v>4937.5</v>
      </c>
      <c r="G96" s="29">
        <v>1772.97395833333</v>
      </c>
      <c r="H96" s="30">
        <f t="shared" si="14"/>
        <v>0.359083333333333</v>
      </c>
      <c r="I96" s="40">
        <f t="shared" ref="I96:I143" si="20">F96*1.25</f>
        <v>6171.875</v>
      </c>
      <c r="J96" s="41">
        <f t="shared" si="16"/>
        <v>2105.40657552083</v>
      </c>
      <c r="K96" s="42">
        <v>0.341129166666667</v>
      </c>
      <c r="L96" s="43">
        <f t="shared" si="17"/>
        <v>6789.0625</v>
      </c>
      <c r="M96" s="43">
        <f t="shared" si="18"/>
        <v>2242.81205729167</v>
      </c>
      <c r="N96" s="44">
        <f t="shared" si="19"/>
        <v>0.330356666666667</v>
      </c>
      <c r="O96" s="25">
        <v>4937.5</v>
      </c>
      <c r="P96" s="29">
        <v>1772.97395833333</v>
      </c>
      <c r="Q96" s="30">
        <f t="shared" si="13"/>
        <v>0.359083333333333</v>
      </c>
      <c r="R96" s="2">
        <v>10</v>
      </c>
      <c r="S96" s="2">
        <v>10</v>
      </c>
    </row>
    <row r="97" spans="1:19">
      <c r="A97" s="24">
        <v>95</v>
      </c>
      <c r="B97" s="25">
        <v>733</v>
      </c>
      <c r="C97" s="26" t="s">
        <v>129</v>
      </c>
      <c r="D97" s="27" t="s">
        <v>32</v>
      </c>
      <c r="E97" s="28" t="s">
        <v>97</v>
      </c>
      <c r="F97" s="25">
        <v>4875</v>
      </c>
      <c r="G97" s="29">
        <v>1751.035</v>
      </c>
      <c r="H97" s="30">
        <f t="shared" si="14"/>
        <v>0.359186666666667</v>
      </c>
      <c r="I97" s="40">
        <f t="shared" si="20"/>
        <v>6093.75</v>
      </c>
      <c r="J97" s="41">
        <f t="shared" si="16"/>
        <v>2079.3540625</v>
      </c>
      <c r="K97" s="42">
        <v>0.341227333333333</v>
      </c>
      <c r="L97" s="43">
        <f t="shared" si="17"/>
        <v>6703.125</v>
      </c>
      <c r="M97" s="43">
        <f t="shared" si="18"/>
        <v>2215.059275</v>
      </c>
      <c r="N97" s="44">
        <f t="shared" si="19"/>
        <v>0.330451733333333</v>
      </c>
      <c r="O97" s="25">
        <v>4875</v>
      </c>
      <c r="P97" s="29">
        <v>1751.035</v>
      </c>
      <c r="Q97" s="30">
        <f t="shared" si="13"/>
        <v>0.359186666666667</v>
      </c>
      <c r="R97" s="2">
        <v>10</v>
      </c>
      <c r="S97" s="2">
        <v>10</v>
      </c>
    </row>
    <row r="98" spans="1:19">
      <c r="A98" s="24">
        <v>96</v>
      </c>
      <c r="B98" s="25">
        <v>720</v>
      </c>
      <c r="C98" s="26" t="s">
        <v>130</v>
      </c>
      <c r="D98" s="27" t="s">
        <v>34</v>
      </c>
      <c r="E98" s="28" t="s">
        <v>97</v>
      </c>
      <c r="F98" s="25">
        <v>4875</v>
      </c>
      <c r="G98" s="29">
        <v>1575.22625</v>
      </c>
      <c r="H98" s="30">
        <f t="shared" si="14"/>
        <v>0.323123333333333</v>
      </c>
      <c r="I98" s="40">
        <f t="shared" si="20"/>
        <v>6093.75</v>
      </c>
      <c r="J98" s="41">
        <f t="shared" si="16"/>
        <v>1870.581171875</v>
      </c>
      <c r="K98" s="42">
        <v>0.306967166666667</v>
      </c>
      <c r="L98" s="43">
        <f t="shared" si="17"/>
        <v>6703.125</v>
      </c>
      <c r="M98" s="43">
        <f t="shared" si="18"/>
        <v>1992.66120625</v>
      </c>
      <c r="N98" s="44">
        <f t="shared" si="19"/>
        <v>0.297273466666667</v>
      </c>
      <c r="O98" s="25">
        <v>4875</v>
      </c>
      <c r="P98" s="29">
        <v>1575.22625</v>
      </c>
      <c r="Q98" s="30">
        <f t="shared" si="13"/>
        <v>0.323123333333333</v>
      </c>
      <c r="R98" s="2">
        <v>10</v>
      </c>
      <c r="S98" s="2">
        <v>10</v>
      </c>
    </row>
    <row r="99" spans="1:19">
      <c r="A99" s="24">
        <v>97</v>
      </c>
      <c r="B99" s="25">
        <v>112415</v>
      </c>
      <c r="C99" s="26" t="s">
        <v>131</v>
      </c>
      <c r="D99" s="27" t="s">
        <v>44</v>
      </c>
      <c r="E99" s="28" t="s">
        <v>97</v>
      </c>
      <c r="F99" s="25">
        <v>4750</v>
      </c>
      <c r="G99" s="29">
        <v>1215.79416666667</v>
      </c>
      <c r="H99" s="30">
        <f t="shared" si="14"/>
        <v>0.255956666666667</v>
      </c>
      <c r="I99" s="40">
        <f t="shared" si="20"/>
        <v>5937.5</v>
      </c>
      <c r="J99" s="41">
        <f t="shared" si="16"/>
        <v>1443.75557291667</v>
      </c>
      <c r="K99" s="42">
        <v>0.243158833333333</v>
      </c>
      <c r="L99" s="43">
        <f t="shared" si="17"/>
        <v>6531.25</v>
      </c>
      <c r="M99" s="43">
        <f t="shared" si="18"/>
        <v>1537.97962083333</v>
      </c>
      <c r="N99" s="44">
        <f t="shared" si="19"/>
        <v>0.235480133333333</v>
      </c>
      <c r="O99" s="25">
        <v>4750</v>
      </c>
      <c r="P99" s="29">
        <v>1215.79416666667</v>
      </c>
      <c r="Q99" s="30">
        <f t="shared" si="13"/>
        <v>0.255956666666667</v>
      </c>
      <c r="R99" s="2">
        <v>10</v>
      </c>
      <c r="S99" s="2">
        <v>10</v>
      </c>
    </row>
    <row r="100" spans="1:19">
      <c r="A100" s="24">
        <v>98</v>
      </c>
      <c r="B100" s="25">
        <v>113299</v>
      </c>
      <c r="C100" s="26" t="s">
        <v>132</v>
      </c>
      <c r="D100" s="27" t="s">
        <v>24</v>
      </c>
      <c r="E100" s="28" t="s">
        <v>97</v>
      </c>
      <c r="F100" s="25">
        <v>4750</v>
      </c>
      <c r="G100" s="29">
        <v>1389.05833333333</v>
      </c>
      <c r="H100" s="30">
        <f t="shared" ref="H100:H131" si="21">G100/F100</f>
        <v>0.292433333333333</v>
      </c>
      <c r="I100" s="40">
        <f t="shared" si="20"/>
        <v>5937.5</v>
      </c>
      <c r="J100" s="41">
        <f t="shared" ref="J100:J131" si="22">I100*K100</f>
        <v>1649.50677083333</v>
      </c>
      <c r="K100" s="42">
        <v>0.277811666666667</v>
      </c>
      <c r="L100" s="43">
        <f t="shared" ref="L100:L131" si="23">I100*1.1</f>
        <v>6531.25</v>
      </c>
      <c r="M100" s="43">
        <f t="shared" ref="M100:M131" si="24">L100*N100</f>
        <v>1757.15879166667</v>
      </c>
      <c r="N100" s="44">
        <f t="shared" ref="N100:N131" si="25">H100*0.92</f>
        <v>0.269038666666667</v>
      </c>
      <c r="O100" s="25">
        <v>4750</v>
      </c>
      <c r="P100" s="29">
        <v>1389.05833333333</v>
      </c>
      <c r="Q100" s="30">
        <f t="shared" si="13"/>
        <v>0.292433333333333</v>
      </c>
      <c r="R100" s="2">
        <v>10</v>
      </c>
      <c r="S100" s="2">
        <v>10</v>
      </c>
    </row>
    <row r="101" spans="1:19">
      <c r="A101" s="24">
        <v>99</v>
      </c>
      <c r="B101" s="25">
        <v>723</v>
      </c>
      <c r="C101" s="26" t="s">
        <v>133</v>
      </c>
      <c r="D101" s="27" t="s">
        <v>24</v>
      </c>
      <c r="E101" s="28" t="s">
        <v>97</v>
      </c>
      <c r="F101" s="25">
        <v>4750</v>
      </c>
      <c r="G101" s="29">
        <v>1451.39416666667</v>
      </c>
      <c r="H101" s="30">
        <f t="shared" si="21"/>
        <v>0.305556666666667</v>
      </c>
      <c r="I101" s="40">
        <f t="shared" si="20"/>
        <v>5937.5</v>
      </c>
      <c r="J101" s="41">
        <f t="shared" si="22"/>
        <v>1723.53057291667</v>
      </c>
      <c r="K101" s="42">
        <v>0.290278833333333</v>
      </c>
      <c r="L101" s="43">
        <f t="shared" si="23"/>
        <v>6531.25</v>
      </c>
      <c r="M101" s="43">
        <f t="shared" si="24"/>
        <v>1836.01362083333</v>
      </c>
      <c r="N101" s="44">
        <f t="shared" si="25"/>
        <v>0.281112133333333</v>
      </c>
      <c r="O101" s="25">
        <v>4750</v>
      </c>
      <c r="P101" s="29">
        <v>1451.39416666667</v>
      </c>
      <c r="Q101" s="30">
        <f t="shared" si="13"/>
        <v>0.305556666666667</v>
      </c>
      <c r="R101" s="2">
        <v>10</v>
      </c>
      <c r="S101" s="2">
        <v>10</v>
      </c>
    </row>
    <row r="102" spans="1:19">
      <c r="A102" s="24">
        <v>100</v>
      </c>
      <c r="B102" s="25">
        <v>116919</v>
      </c>
      <c r="C102" s="26" t="s">
        <v>134</v>
      </c>
      <c r="D102" s="27" t="s">
        <v>19</v>
      </c>
      <c r="E102" s="28" t="s">
        <v>97</v>
      </c>
      <c r="F102" s="25">
        <v>4750</v>
      </c>
      <c r="G102" s="29">
        <v>1619.75</v>
      </c>
      <c r="H102" s="30">
        <f t="shared" si="21"/>
        <v>0.341</v>
      </c>
      <c r="I102" s="40">
        <f t="shared" si="20"/>
        <v>5937.5</v>
      </c>
      <c r="J102" s="41">
        <f t="shared" si="22"/>
        <v>1923.453125</v>
      </c>
      <c r="K102" s="42">
        <v>0.32395</v>
      </c>
      <c r="L102" s="43">
        <f t="shared" si="23"/>
        <v>6531.25</v>
      </c>
      <c r="M102" s="43">
        <f t="shared" si="24"/>
        <v>2048.98375</v>
      </c>
      <c r="N102" s="44">
        <f t="shared" si="25"/>
        <v>0.31372</v>
      </c>
      <c r="O102" s="25">
        <v>4750</v>
      </c>
      <c r="P102" s="29">
        <v>1619.75</v>
      </c>
      <c r="Q102" s="30">
        <f t="shared" si="13"/>
        <v>0.341</v>
      </c>
      <c r="R102" s="2">
        <v>10</v>
      </c>
      <c r="S102" s="2">
        <v>10</v>
      </c>
    </row>
    <row r="103" spans="1:19">
      <c r="A103" s="24">
        <v>101</v>
      </c>
      <c r="B103" s="25">
        <v>573</v>
      </c>
      <c r="C103" s="26" t="s">
        <v>135</v>
      </c>
      <c r="D103" s="27" t="s">
        <v>32</v>
      </c>
      <c r="E103" s="28" t="s">
        <v>97</v>
      </c>
      <c r="F103" s="25">
        <v>4720</v>
      </c>
      <c r="G103" s="29">
        <v>1356.3864</v>
      </c>
      <c r="H103" s="30">
        <f t="shared" si="21"/>
        <v>0.28737</v>
      </c>
      <c r="I103" s="40">
        <f t="shared" si="20"/>
        <v>5900</v>
      </c>
      <c r="J103" s="41">
        <f t="shared" si="22"/>
        <v>1610.70885</v>
      </c>
      <c r="K103" s="42">
        <v>0.2730015</v>
      </c>
      <c r="L103" s="43">
        <f t="shared" si="23"/>
        <v>6490</v>
      </c>
      <c r="M103" s="43">
        <f t="shared" si="24"/>
        <v>1715.828796</v>
      </c>
      <c r="N103" s="44">
        <f t="shared" si="25"/>
        <v>0.2643804</v>
      </c>
      <c r="O103" s="25">
        <v>4720</v>
      </c>
      <c r="P103" s="29">
        <v>1356.3864</v>
      </c>
      <c r="Q103" s="30">
        <f t="shared" si="13"/>
        <v>0.28737</v>
      </c>
      <c r="R103" s="2">
        <v>10</v>
      </c>
      <c r="S103" s="2">
        <v>10</v>
      </c>
    </row>
    <row r="104" spans="1:19">
      <c r="A104" s="24">
        <v>102</v>
      </c>
      <c r="B104" s="25">
        <v>570</v>
      </c>
      <c r="C104" s="26" t="s">
        <v>136</v>
      </c>
      <c r="D104" s="27" t="s">
        <v>71</v>
      </c>
      <c r="E104" s="28" t="s">
        <v>97</v>
      </c>
      <c r="F104" s="25">
        <v>4720</v>
      </c>
      <c r="G104" s="29">
        <v>1467.10186666667</v>
      </c>
      <c r="H104" s="30">
        <f t="shared" si="21"/>
        <v>0.310826666666667</v>
      </c>
      <c r="I104" s="40">
        <f t="shared" si="20"/>
        <v>5900</v>
      </c>
      <c r="J104" s="41">
        <f t="shared" si="22"/>
        <v>1742.18346666667</v>
      </c>
      <c r="K104" s="42">
        <v>0.295285333333333</v>
      </c>
      <c r="L104" s="43">
        <f t="shared" si="23"/>
        <v>6490</v>
      </c>
      <c r="M104" s="43">
        <f t="shared" si="24"/>
        <v>1855.88386133333</v>
      </c>
      <c r="N104" s="44">
        <f t="shared" si="25"/>
        <v>0.285960533333333</v>
      </c>
      <c r="O104" s="25">
        <v>4720</v>
      </c>
      <c r="P104" s="29">
        <v>1467.10186666667</v>
      </c>
      <c r="Q104" s="30">
        <f t="shared" si="13"/>
        <v>0.310826666666667</v>
      </c>
      <c r="R104" s="2">
        <v>10</v>
      </c>
      <c r="S104" s="2">
        <v>10</v>
      </c>
    </row>
    <row r="105" spans="1:19">
      <c r="A105" s="24">
        <v>103</v>
      </c>
      <c r="B105" s="25">
        <v>727</v>
      </c>
      <c r="C105" s="26" t="s">
        <v>137</v>
      </c>
      <c r="D105" s="27" t="s">
        <v>22</v>
      </c>
      <c r="E105" s="28" t="s">
        <v>97</v>
      </c>
      <c r="F105" s="25">
        <v>4720</v>
      </c>
      <c r="G105" s="29">
        <v>1528.06853333333</v>
      </c>
      <c r="H105" s="30">
        <f t="shared" si="21"/>
        <v>0.323743333333333</v>
      </c>
      <c r="I105" s="40">
        <f t="shared" si="20"/>
        <v>5900</v>
      </c>
      <c r="J105" s="41">
        <f t="shared" si="22"/>
        <v>1814.58138333333</v>
      </c>
      <c r="K105" s="42">
        <v>0.307556166666667</v>
      </c>
      <c r="L105" s="43">
        <f t="shared" si="23"/>
        <v>6490</v>
      </c>
      <c r="M105" s="43">
        <f t="shared" si="24"/>
        <v>1933.00669466667</v>
      </c>
      <c r="N105" s="44">
        <f t="shared" si="25"/>
        <v>0.297843866666667</v>
      </c>
      <c r="O105" s="25">
        <v>4720</v>
      </c>
      <c r="P105" s="29">
        <v>1528.06853333333</v>
      </c>
      <c r="Q105" s="30">
        <f t="shared" si="13"/>
        <v>0.323743333333333</v>
      </c>
      <c r="R105" s="2">
        <v>10</v>
      </c>
      <c r="S105" s="2">
        <v>10</v>
      </c>
    </row>
    <row r="106" spans="1:19">
      <c r="A106" s="24">
        <v>104</v>
      </c>
      <c r="B106" s="25">
        <v>704</v>
      </c>
      <c r="C106" s="26" t="s">
        <v>138</v>
      </c>
      <c r="D106" s="27" t="s">
        <v>107</v>
      </c>
      <c r="E106" s="28" t="s">
        <v>97</v>
      </c>
      <c r="F106" s="25">
        <v>4715</v>
      </c>
      <c r="G106" s="29">
        <v>1456.29061666667</v>
      </c>
      <c r="H106" s="30">
        <f t="shared" si="21"/>
        <v>0.308863333333333</v>
      </c>
      <c r="I106" s="40">
        <f t="shared" si="20"/>
        <v>5893.75</v>
      </c>
      <c r="J106" s="41">
        <f t="shared" si="22"/>
        <v>1729.34510729167</v>
      </c>
      <c r="K106" s="42">
        <v>0.293420166666667</v>
      </c>
      <c r="L106" s="43">
        <f t="shared" si="23"/>
        <v>6483.125</v>
      </c>
      <c r="M106" s="43">
        <f t="shared" si="24"/>
        <v>1842.20763008333</v>
      </c>
      <c r="N106" s="44">
        <f t="shared" si="25"/>
        <v>0.284154266666667</v>
      </c>
      <c r="O106" s="25">
        <v>4715</v>
      </c>
      <c r="P106" s="29">
        <v>1456.29061666667</v>
      </c>
      <c r="Q106" s="30">
        <f t="shared" si="13"/>
        <v>0.308863333333333</v>
      </c>
      <c r="R106" s="2">
        <v>10</v>
      </c>
      <c r="S106" s="2">
        <v>10</v>
      </c>
    </row>
    <row r="107" spans="1:19">
      <c r="A107" s="24">
        <v>105</v>
      </c>
      <c r="B107" s="25">
        <v>706</v>
      </c>
      <c r="C107" s="26" t="s">
        <v>139</v>
      </c>
      <c r="D107" s="27" t="s">
        <v>107</v>
      </c>
      <c r="E107" s="28" t="s">
        <v>97</v>
      </c>
      <c r="F107" s="25">
        <v>4625</v>
      </c>
      <c r="G107" s="29">
        <v>1571.86791666667</v>
      </c>
      <c r="H107" s="30">
        <f t="shared" si="21"/>
        <v>0.339863333333333</v>
      </c>
      <c r="I107" s="40">
        <f t="shared" si="20"/>
        <v>5781.25</v>
      </c>
      <c r="J107" s="41">
        <f t="shared" si="22"/>
        <v>1866.59315104167</v>
      </c>
      <c r="K107" s="42">
        <v>0.322870166666667</v>
      </c>
      <c r="L107" s="43">
        <f t="shared" si="23"/>
        <v>6359.375</v>
      </c>
      <c r="M107" s="43">
        <f t="shared" si="24"/>
        <v>1988.41291458333</v>
      </c>
      <c r="N107" s="44">
        <f t="shared" si="25"/>
        <v>0.312674266666667</v>
      </c>
      <c r="O107" s="25">
        <v>4625</v>
      </c>
      <c r="P107" s="29">
        <v>1571.86791666667</v>
      </c>
      <c r="Q107" s="30">
        <f t="shared" si="13"/>
        <v>0.339863333333333</v>
      </c>
      <c r="R107" s="2">
        <v>10</v>
      </c>
      <c r="S107" s="2">
        <v>10</v>
      </c>
    </row>
    <row r="108" spans="1:19">
      <c r="A108" s="24">
        <v>106</v>
      </c>
      <c r="B108" s="25">
        <v>351</v>
      </c>
      <c r="C108" s="26" t="s">
        <v>140</v>
      </c>
      <c r="D108" s="27" t="s">
        <v>107</v>
      </c>
      <c r="E108" s="28" t="s">
        <v>97</v>
      </c>
      <c r="F108" s="25">
        <v>4524</v>
      </c>
      <c r="G108" s="29">
        <v>1421.60668</v>
      </c>
      <c r="H108" s="30">
        <f t="shared" si="21"/>
        <v>0.314236666666667</v>
      </c>
      <c r="I108" s="40">
        <f t="shared" si="20"/>
        <v>5655</v>
      </c>
      <c r="J108" s="41">
        <f t="shared" si="22"/>
        <v>1688.1579325</v>
      </c>
      <c r="K108" s="42">
        <v>0.298524833333333</v>
      </c>
      <c r="L108" s="43">
        <f t="shared" si="23"/>
        <v>6220.5</v>
      </c>
      <c r="M108" s="43">
        <f t="shared" si="24"/>
        <v>1798.3324502</v>
      </c>
      <c r="N108" s="44">
        <f t="shared" si="25"/>
        <v>0.289097733333333</v>
      </c>
      <c r="O108" s="25">
        <v>4524</v>
      </c>
      <c r="P108" s="29">
        <v>1421.60668</v>
      </c>
      <c r="Q108" s="30">
        <f t="shared" si="13"/>
        <v>0.314236666666667</v>
      </c>
      <c r="R108" s="2">
        <v>10</v>
      </c>
      <c r="S108" s="2">
        <v>10</v>
      </c>
    </row>
    <row r="109" spans="1:19">
      <c r="A109" s="24">
        <v>107</v>
      </c>
      <c r="B109" s="25">
        <v>754</v>
      </c>
      <c r="C109" s="26" t="s">
        <v>141</v>
      </c>
      <c r="D109" s="27" t="s">
        <v>68</v>
      </c>
      <c r="E109" s="28" t="s">
        <v>97</v>
      </c>
      <c r="F109" s="25">
        <v>4520</v>
      </c>
      <c r="G109" s="29">
        <v>1354.49333333333</v>
      </c>
      <c r="H109" s="30">
        <f t="shared" si="21"/>
        <v>0.299666666666667</v>
      </c>
      <c r="I109" s="40">
        <f t="shared" si="20"/>
        <v>5650</v>
      </c>
      <c r="J109" s="41">
        <f t="shared" si="22"/>
        <v>1608.46083333333</v>
      </c>
      <c r="K109" s="42">
        <v>0.284683333333333</v>
      </c>
      <c r="L109" s="43">
        <f t="shared" si="23"/>
        <v>6215</v>
      </c>
      <c r="M109" s="43">
        <f t="shared" si="24"/>
        <v>1713.43406666667</v>
      </c>
      <c r="N109" s="44">
        <f t="shared" si="25"/>
        <v>0.275693333333333</v>
      </c>
      <c r="O109" s="25">
        <v>4520</v>
      </c>
      <c r="P109" s="29">
        <v>1354.49333333333</v>
      </c>
      <c r="Q109" s="30">
        <f t="shared" si="13"/>
        <v>0.299666666666667</v>
      </c>
      <c r="R109" s="2">
        <v>10</v>
      </c>
      <c r="S109" s="2">
        <v>10</v>
      </c>
    </row>
    <row r="110" spans="1:19">
      <c r="A110" s="24">
        <v>108</v>
      </c>
      <c r="B110" s="25">
        <v>104430</v>
      </c>
      <c r="C110" s="26" t="s">
        <v>142</v>
      </c>
      <c r="D110" s="27" t="s">
        <v>32</v>
      </c>
      <c r="E110" s="28" t="s">
        <v>97</v>
      </c>
      <c r="F110" s="25">
        <v>4500</v>
      </c>
      <c r="G110" s="29">
        <v>1475.91</v>
      </c>
      <c r="H110" s="30">
        <f t="shared" si="21"/>
        <v>0.32798</v>
      </c>
      <c r="I110" s="40">
        <f t="shared" si="20"/>
        <v>5625</v>
      </c>
      <c r="J110" s="41">
        <f t="shared" si="22"/>
        <v>1752.643125</v>
      </c>
      <c r="K110" s="42">
        <v>0.311581</v>
      </c>
      <c r="L110" s="43">
        <f t="shared" si="23"/>
        <v>6187.5</v>
      </c>
      <c r="M110" s="43">
        <f t="shared" si="24"/>
        <v>1867.02615</v>
      </c>
      <c r="N110" s="44">
        <f t="shared" si="25"/>
        <v>0.3017416</v>
      </c>
      <c r="O110" s="25">
        <v>4500</v>
      </c>
      <c r="P110" s="29">
        <v>1475.91</v>
      </c>
      <c r="Q110" s="30">
        <f t="shared" si="13"/>
        <v>0.32798</v>
      </c>
      <c r="R110" s="2">
        <v>10</v>
      </c>
      <c r="S110" s="2">
        <v>10</v>
      </c>
    </row>
    <row r="111" spans="1:19">
      <c r="A111" s="24">
        <v>109</v>
      </c>
      <c r="B111" s="25">
        <v>104533</v>
      </c>
      <c r="C111" s="26" t="s">
        <v>143</v>
      </c>
      <c r="D111" s="27" t="s">
        <v>34</v>
      </c>
      <c r="E111" s="28" t="s">
        <v>144</v>
      </c>
      <c r="F111" s="25">
        <v>4500</v>
      </c>
      <c r="G111" s="29">
        <v>1565.655</v>
      </c>
      <c r="H111" s="30">
        <f t="shared" si="21"/>
        <v>0.347923333333333</v>
      </c>
      <c r="I111" s="40">
        <f t="shared" si="20"/>
        <v>5625</v>
      </c>
      <c r="J111" s="41">
        <f t="shared" si="22"/>
        <v>1859.2153125</v>
      </c>
      <c r="K111" s="42">
        <v>0.330527166666667</v>
      </c>
      <c r="L111" s="43">
        <f t="shared" si="23"/>
        <v>6187.5</v>
      </c>
      <c r="M111" s="43">
        <f t="shared" si="24"/>
        <v>1980.553575</v>
      </c>
      <c r="N111" s="44">
        <f t="shared" si="25"/>
        <v>0.320089466666667</v>
      </c>
      <c r="O111" s="25">
        <v>4500</v>
      </c>
      <c r="P111" s="29">
        <v>1565.655</v>
      </c>
      <c r="Q111" s="30">
        <f t="shared" si="13"/>
        <v>0.347923333333333</v>
      </c>
      <c r="R111" s="2">
        <v>10</v>
      </c>
      <c r="S111" s="2">
        <v>10</v>
      </c>
    </row>
    <row r="112" spans="1:19">
      <c r="A112" s="24">
        <v>110</v>
      </c>
      <c r="B112" s="25">
        <v>339</v>
      </c>
      <c r="C112" s="26" t="s">
        <v>145</v>
      </c>
      <c r="D112" s="27" t="s">
        <v>44</v>
      </c>
      <c r="E112" s="28" t="s">
        <v>97</v>
      </c>
      <c r="F112" s="25">
        <v>4484</v>
      </c>
      <c r="G112" s="29">
        <v>1336.75513333333</v>
      </c>
      <c r="H112" s="30">
        <f t="shared" si="21"/>
        <v>0.298116666666667</v>
      </c>
      <c r="I112" s="40">
        <f t="shared" si="20"/>
        <v>5605</v>
      </c>
      <c r="J112" s="41">
        <f t="shared" si="22"/>
        <v>1587.39672083333</v>
      </c>
      <c r="K112" s="42">
        <v>0.283210833333333</v>
      </c>
      <c r="L112" s="43">
        <f t="shared" si="23"/>
        <v>6165.5</v>
      </c>
      <c r="M112" s="43">
        <f t="shared" si="24"/>
        <v>1690.99524366667</v>
      </c>
      <c r="N112" s="44">
        <f t="shared" si="25"/>
        <v>0.274267333333333</v>
      </c>
      <c r="O112" s="25">
        <v>4484</v>
      </c>
      <c r="P112" s="29">
        <v>1336.75513333333</v>
      </c>
      <c r="Q112" s="30">
        <f t="shared" si="13"/>
        <v>0.298116666666667</v>
      </c>
      <c r="R112" s="2">
        <v>10</v>
      </c>
      <c r="S112" s="2">
        <v>10</v>
      </c>
    </row>
    <row r="113" spans="1:19">
      <c r="A113" s="24">
        <v>111</v>
      </c>
      <c r="B113" s="25">
        <v>549</v>
      </c>
      <c r="C113" s="26" t="s">
        <v>146</v>
      </c>
      <c r="D113" s="27" t="s">
        <v>34</v>
      </c>
      <c r="E113" s="28" t="s">
        <v>97</v>
      </c>
      <c r="F113" s="25">
        <v>4484</v>
      </c>
      <c r="G113" s="29">
        <v>1360.38581333333</v>
      </c>
      <c r="H113" s="30">
        <f t="shared" si="21"/>
        <v>0.303386666666667</v>
      </c>
      <c r="I113" s="40">
        <f t="shared" si="20"/>
        <v>5605</v>
      </c>
      <c r="J113" s="41">
        <f t="shared" si="22"/>
        <v>1615.45815333333</v>
      </c>
      <c r="K113" s="42">
        <v>0.288217333333333</v>
      </c>
      <c r="L113" s="43">
        <f t="shared" si="23"/>
        <v>6165.5</v>
      </c>
      <c r="M113" s="43">
        <f t="shared" si="24"/>
        <v>1720.88805386667</v>
      </c>
      <c r="N113" s="44">
        <f t="shared" si="25"/>
        <v>0.279115733333333</v>
      </c>
      <c r="O113" s="25">
        <v>4484</v>
      </c>
      <c r="P113" s="29">
        <v>1360.38581333333</v>
      </c>
      <c r="Q113" s="30">
        <f t="shared" si="13"/>
        <v>0.303386666666667</v>
      </c>
      <c r="R113" s="2">
        <v>10</v>
      </c>
      <c r="S113" s="2">
        <v>10</v>
      </c>
    </row>
    <row r="114" spans="1:19">
      <c r="A114" s="24">
        <v>112</v>
      </c>
      <c r="B114" s="25">
        <v>104838</v>
      </c>
      <c r="C114" s="26" t="s">
        <v>147</v>
      </c>
      <c r="D114" s="27" t="s">
        <v>68</v>
      </c>
      <c r="E114" s="28" t="s">
        <v>97</v>
      </c>
      <c r="F114" s="25">
        <v>4375</v>
      </c>
      <c r="G114" s="29">
        <v>1401.45833333333</v>
      </c>
      <c r="H114" s="30">
        <f t="shared" si="21"/>
        <v>0.320333333333333</v>
      </c>
      <c r="I114" s="40">
        <f t="shared" si="20"/>
        <v>5468.75</v>
      </c>
      <c r="J114" s="41">
        <f t="shared" si="22"/>
        <v>1664.23177083333</v>
      </c>
      <c r="K114" s="42">
        <v>0.304316666666667</v>
      </c>
      <c r="L114" s="43">
        <f t="shared" si="23"/>
        <v>6015.625</v>
      </c>
      <c r="M114" s="43">
        <f t="shared" si="24"/>
        <v>1772.84479166667</v>
      </c>
      <c r="N114" s="44">
        <f t="shared" si="25"/>
        <v>0.294706666666667</v>
      </c>
      <c r="O114" s="25">
        <v>4375</v>
      </c>
      <c r="P114" s="29">
        <v>1401.45833333333</v>
      </c>
      <c r="Q114" s="30">
        <f t="shared" si="13"/>
        <v>0.320333333333333</v>
      </c>
      <c r="R114" s="2">
        <v>10</v>
      </c>
      <c r="S114" s="2">
        <v>10</v>
      </c>
    </row>
    <row r="115" spans="1:19">
      <c r="A115" s="24">
        <v>113</v>
      </c>
      <c r="B115" s="25">
        <v>113298</v>
      </c>
      <c r="C115" s="26" t="s">
        <v>148</v>
      </c>
      <c r="D115" s="27" t="s">
        <v>71</v>
      </c>
      <c r="E115" s="28" t="s">
        <v>97</v>
      </c>
      <c r="F115" s="25">
        <v>4375</v>
      </c>
      <c r="G115" s="29">
        <v>1477.86041666667</v>
      </c>
      <c r="H115" s="30">
        <f t="shared" si="21"/>
        <v>0.337796666666667</v>
      </c>
      <c r="I115" s="40">
        <f t="shared" si="20"/>
        <v>5468.75</v>
      </c>
      <c r="J115" s="41">
        <f t="shared" si="22"/>
        <v>1754.95924479167</v>
      </c>
      <c r="K115" s="42">
        <v>0.320906833333333</v>
      </c>
      <c r="L115" s="43">
        <f t="shared" si="23"/>
        <v>6015.625</v>
      </c>
      <c r="M115" s="43">
        <f t="shared" si="24"/>
        <v>1869.49342708333</v>
      </c>
      <c r="N115" s="44">
        <f t="shared" si="25"/>
        <v>0.310772933333333</v>
      </c>
      <c r="O115" s="25">
        <v>4375</v>
      </c>
      <c r="P115" s="29">
        <v>1477.86041666667</v>
      </c>
      <c r="Q115" s="30">
        <f t="shared" si="13"/>
        <v>0.337796666666667</v>
      </c>
      <c r="R115" s="2">
        <v>10</v>
      </c>
      <c r="S115" s="2">
        <v>10</v>
      </c>
    </row>
    <row r="116" spans="1:19">
      <c r="A116" s="24">
        <v>114</v>
      </c>
      <c r="B116" s="25">
        <v>732</v>
      </c>
      <c r="C116" s="26" t="s">
        <v>149</v>
      </c>
      <c r="D116" s="27" t="s">
        <v>34</v>
      </c>
      <c r="E116" s="28" t="s">
        <v>97</v>
      </c>
      <c r="F116" s="25">
        <v>4375</v>
      </c>
      <c r="G116" s="29">
        <v>1380.6625</v>
      </c>
      <c r="H116" s="30">
        <f t="shared" si="21"/>
        <v>0.31558</v>
      </c>
      <c r="I116" s="40">
        <f t="shared" si="20"/>
        <v>5468.75</v>
      </c>
      <c r="J116" s="41">
        <f t="shared" si="22"/>
        <v>1639.53671875</v>
      </c>
      <c r="K116" s="42">
        <v>0.299801</v>
      </c>
      <c r="L116" s="43">
        <f t="shared" si="23"/>
        <v>6015.625</v>
      </c>
      <c r="M116" s="43">
        <f t="shared" si="24"/>
        <v>1746.5380625</v>
      </c>
      <c r="N116" s="44">
        <f t="shared" si="25"/>
        <v>0.2903336</v>
      </c>
      <c r="O116" s="25">
        <v>4375</v>
      </c>
      <c r="P116" s="29">
        <v>1380.6625</v>
      </c>
      <c r="Q116" s="30">
        <f t="shared" si="13"/>
        <v>0.31558</v>
      </c>
      <c r="R116" s="2">
        <v>10</v>
      </c>
      <c r="S116" s="2">
        <v>10</v>
      </c>
    </row>
    <row r="117" spans="1:19">
      <c r="A117" s="24">
        <v>115</v>
      </c>
      <c r="B117" s="25">
        <v>115971</v>
      </c>
      <c r="C117" s="26" t="s">
        <v>150</v>
      </c>
      <c r="D117" s="27" t="s">
        <v>22</v>
      </c>
      <c r="E117" s="28" t="s">
        <v>97</v>
      </c>
      <c r="F117" s="25">
        <v>4375</v>
      </c>
      <c r="G117" s="29">
        <v>1265.83333333333</v>
      </c>
      <c r="H117" s="30">
        <f t="shared" si="21"/>
        <v>0.289333333333333</v>
      </c>
      <c r="I117" s="40">
        <f t="shared" si="20"/>
        <v>5468.75</v>
      </c>
      <c r="J117" s="41">
        <f t="shared" si="22"/>
        <v>1503.17708333333</v>
      </c>
      <c r="K117" s="42">
        <v>0.274866666666667</v>
      </c>
      <c r="L117" s="43">
        <f t="shared" si="23"/>
        <v>6015.625</v>
      </c>
      <c r="M117" s="43">
        <f t="shared" si="24"/>
        <v>1601.27916666667</v>
      </c>
      <c r="N117" s="44">
        <f t="shared" si="25"/>
        <v>0.266186666666667</v>
      </c>
      <c r="O117" s="25">
        <v>4375</v>
      </c>
      <c r="P117" s="29">
        <v>1265.83333333333</v>
      </c>
      <c r="Q117" s="30">
        <f t="shared" si="13"/>
        <v>0.289333333333333</v>
      </c>
      <c r="R117" s="2">
        <v>10</v>
      </c>
      <c r="S117" s="2">
        <v>10</v>
      </c>
    </row>
    <row r="118" spans="1:19">
      <c r="A118" s="24">
        <v>116</v>
      </c>
      <c r="B118" s="25">
        <v>118951</v>
      </c>
      <c r="C118" s="26" t="s">
        <v>151</v>
      </c>
      <c r="D118" s="27" t="s">
        <v>71</v>
      </c>
      <c r="E118" s="28" t="s">
        <v>97</v>
      </c>
      <c r="F118" s="25">
        <v>4375</v>
      </c>
      <c r="G118" s="29">
        <v>1398.29375</v>
      </c>
      <c r="H118" s="30">
        <f t="shared" si="21"/>
        <v>0.31961</v>
      </c>
      <c r="I118" s="40">
        <f t="shared" si="20"/>
        <v>5468.75</v>
      </c>
      <c r="J118" s="41">
        <f t="shared" si="22"/>
        <v>1660.473828125</v>
      </c>
      <c r="K118" s="42">
        <v>0.3036295</v>
      </c>
      <c r="L118" s="43">
        <f t="shared" si="23"/>
        <v>6015.625</v>
      </c>
      <c r="M118" s="43">
        <f t="shared" si="24"/>
        <v>1768.84159375</v>
      </c>
      <c r="N118" s="44">
        <f t="shared" si="25"/>
        <v>0.2940412</v>
      </c>
      <c r="O118" s="25">
        <v>4375</v>
      </c>
      <c r="P118" s="29">
        <v>1398.29375</v>
      </c>
      <c r="Q118" s="30">
        <f t="shared" si="13"/>
        <v>0.31961</v>
      </c>
      <c r="R118" s="2">
        <v>10</v>
      </c>
      <c r="S118" s="2">
        <v>10</v>
      </c>
    </row>
    <row r="119" spans="1:19">
      <c r="A119" s="24">
        <v>117</v>
      </c>
      <c r="B119" s="25">
        <v>713</v>
      </c>
      <c r="C119" s="26" t="s">
        <v>152</v>
      </c>
      <c r="D119" s="27" t="s">
        <v>107</v>
      </c>
      <c r="E119" s="28" t="s">
        <v>97</v>
      </c>
      <c r="F119" s="25">
        <v>4250</v>
      </c>
      <c r="G119" s="29">
        <v>1335.06666666667</v>
      </c>
      <c r="H119" s="30">
        <f t="shared" si="21"/>
        <v>0.314133333333333</v>
      </c>
      <c r="I119" s="40">
        <f t="shared" si="20"/>
        <v>5312.5</v>
      </c>
      <c r="J119" s="41">
        <f t="shared" si="22"/>
        <v>1585.39166666667</v>
      </c>
      <c r="K119" s="42">
        <v>0.298426666666667</v>
      </c>
      <c r="L119" s="43">
        <f t="shared" si="23"/>
        <v>5843.75</v>
      </c>
      <c r="M119" s="43">
        <f t="shared" si="24"/>
        <v>1688.85933333333</v>
      </c>
      <c r="N119" s="44">
        <f t="shared" si="25"/>
        <v>0.289002666666667</v>
      </c>
      <c r="O119" s="25">
        <v>4250</v>
      </c>
      <c r="P119" s="29">
        <v>1335.06666666667</v>
      </c>
      <c r="Q119" s="30">
        <f t="shared" si="13"/>
        <v>0.314133333333333</v>
      </c>
      <c r="R119" s="2">
        <v>10</v>
      </c>
      <c r="S119" s="2">
        <v>10</v>
      </c>
    </row>
    <row r="120" spans="1:19">
      <c r="A120" s="24">
        <v>118</v>
      </c>
      <c r="B120" s="25">
        <v>113025</v>
      </c>
      <c r="C120" s="26" t="s">
        <v>153</v>
      </c>
      <c r="D120" s="27" t="s">
        <v>71</v>
      </c>
      <c r="E120" s="28" t="s">
        <v>97</v>
      </c>
      <c r="F120" s="25">
        <v>4250</v>
      </c>
      <c r="G120" s="29">
        <v>1189.7025</v>
      </c>
      <c r="H120" s="30">
        <f t="shared" si="21"/>
        <v>0.27993</v>
      </c>
      <c r="I120" s="40">
        <f t="shared" si="20"/>
        <v>5312.5</v>
      </c>
      <c r="J120" s="41">
        <f t="shared" si="22"/>
        <v>1412.77171875</v>
      </c>
      <c r="K120" s="42">
        <v>0.2659335</v>
      </c>
      <c r="L120" s="43">
        <f t="shared" si="23"/>
        <v>5843.75</v>
      </c>
      <c r="M120" s="43">
        <f t="shared" si="24"/>
        <v>1504.9736625</v>
      </c>
      <c r="N120" s="44">
        <f t="shared" si="25"/>
        <v>0.2575356</v>
      </c>
      <c r="O120" s="25">
        <v>4250</v>
      </c>
      <c r="P120" s="29">
        <v>1189.7025</v>
      </c>
      <c r="Q120" s="30">
        <f t="shared" si="13"/>
        <v>0.27993</v>
      </c>
      <c r="R120" s="2">
        <v>10</v>
      </c>
      <c r="S120" s="2">
        <v>10</v>
      </c>
    </row>
    <row r="121" spans="1:19">
      <c r="A121" s="24">
        <v>119</v>
      </c>
      <c r="B121" s="25">
        <v>122198</v>
      </c>
      <c r="C121" s="26" t="s">
        <v>154</v>
      </c>
      <c r="D121" s="27" t="s">
        <v>32</v>
      </c>
      <c r="E121" s="28" t="s">
        <v>97</v>
      </c>
      <c r="F121" s="25">
        <v>4130</v>
      </c>
      <c r="G121" s="29">
        <v>981.563333333333</v>
      </c>
      <c r="H121" s="30">
        <f t="shared" si="21"/>
        <v>0.237666666666667</v>
      </c>
      <c r="I121" s="40">
        <f t="shared" si="20"/>
        <v>5162.5</v>
      </c>
      <c r="J121" s="41">
        <f t="shared" si="22"/>
        <v>1165.60645833333</v>
      </c>
      <c r="K121" s="42">
        <v>0.225783333333333</v>
      </c>
      <c r="L121" s="43">
        <f t="shared" si="23"/>
        <v>5678.75</v>
      </c>
      <c r="M121" s="43">
        <f t="shared" si="24"/>
        <v>1241.67761666667</v>
      </c>
      <c r="N121" s="44">
        <f t="shared" si="25"/>
        <v>0.218653333333333</v>
      </c>
      <c r="O121" s="25">
        <v>4130</v>
      </c>
      <c r="P121" s="29">
        <v>981.563333333333</v>
      </c>
      <c r="Q121" s="30">
        <f t="shared" si="13"/>
        <v>0.237666666666667</v>
      </c>
      <c r="R121" s="2">
        <v>10</v>
      </c>
      <c r="S121" s="2">
        <v>10</v>
      </c>
    </row>
    <row r="122" spans="1:19">
      <c r="A122" s="24">
        <v>120</v>
      </c>
      <c r="B122" s="25">
        <v>102567</v>
      </c>
      <c r="C122" s="26" t="s">
        <v>155</v>
      </c>
      <c r="D122" s="27" t="s">
        <v>37</v>
      </c>
      <c r="E122" s="28" t="s">
        <v>97</v>
      </c>
      <c r="F122" s="25">
        <v>4125</v>
      </c>
      <c r="G122" s="29">
        <v>1210.55</v>
      </c>
      <c r="H122" s="30">
        <f t="shared" si="21"/>
        <v>0.293466666666667</v>
      </c>
      <c r="I122" s="40">
        <f t="shared" si="20"/>
        <v>5156.25</v>
      </c>
      <c r="J122" s="41">
        <f t="shared" si="22"/>
        <v>1437.528125</v>
      </c>
      <c r="K122" s="42">
        <v>0.278793333333333</v>
      </c>
      <c r="L122" s="43">
        <f t="shared" si="23"/>
        <v>5671.875</v>
      </c>
      <c r="M122" s="43">
        <f t="shared" si="24"/>
        <v>1531.34575</v>
      </c>
      <c r="N122" s="44">
        <f t="shared" si="25"/>
        <v>0.269989333333333</v>
      </c>
      <c r="O122" s="25">
        <v>4125</v>
      </c>
      <c r="P122" s="29">
        <v>1210.55</v>
      </c>
      <c r="Q122" s="30">
        <f t="shared" si="13"/>
        <v>0.293466666666667</v>
      </c>
      <c r="R122" s="2">
        <v>10</v>
      </c>
      <c r="S122" s="2">
        <v>10</v>
      </c>
    </row>
    <row r="123" spans="1:19">
      <c r="A123" s="24">
        <v>121</v>
      </c>
      <c r="B123" s="25">
        <v>104429</v>
      </c>
      <c r="C123" s="26" t="s">
        <v>156</v>
      </c>
      <c r="D123" s="27" t="s">
        <v>71</v>
      </c>
      <c r="E123" s="28" t="s">
        <v>97</v>
      </c>
      <c r="F123" s="25">
        <v>4125</v>
      </c>
      <c r="G123" s="29">
        <v>971.42375</v>
      </c>
      <c r="H123" s="30">
        <f t="shared" si="21"/>
        <v>0.235496666666667</v>
      </c>
      <c r="I123" s="40">
        <f t="shared" si="20"/>
        <v>5156.25</v>
      </c>
      <c r="J123" s="41">
        <f t="shared" si="22"/>
        <v>1153.565703125</v>
      </c>
      <c r="K123" s="42">
        <v>0.223721833333333</v>
      </c>
      <c r="L123" s="43">
        <f t="shared" si="23"/>
        <v>5671.875</v>
      </c>
      <c r="M123" s="43">
        <f t="shared" si="24"/>
        <v>1228.85104375</v>
      </c>
      <c r="N123" s="44">
        <f t="shared" si="25"/>
        <v>0.216656933333333</v>
      </c>
      <c r="O123" s="25">
        <v>4125</v>
      </c>
      <c r="P123" s="29">
        <v>971.42375</v>
      </c>
      <c r="Q123" s="30">
        <f t="shared" si="13"/>
        <v>0.235496666666667</v>
      </c>
      <c r="R123" s="2">
        <v>10</v>
      </c>
      <c r="S123" s="2">
        <v>10</v>
      </c>
    </row>
    <row r="124" spans="1:19">
      <c r="A124" s="24">
        <v>122</v>
      </c>
      <c r="B124" s="25">
        <v>52</v>
      </c>
      <c r="C124" s="26" t="s">
        <v>157</v>
      </c>
      <c r="D124" s="27" t="s">
        <v>68</v>
      </c>
      <c r="E124" s="28" t="s">
        <v>97</v>
      </c>
      <c r="F124" s="25">
        <v>4060</v>
      </c>
      <c r="G124" s="29">
        <v>1296.358</v>
      </c>
      <c r="H124" s="30">
        <f t="shared" si="21"/>
        <v>0.3193</v>
      </c>
      <c r="I124" s="40">
        <f t="shared" si="20"/>
        <v>5075</v>
      </c>
      <c r="J124" s="41">
        <f t="shared" si="22"/>
        <v>1539.425125</v>
      </c>
      <c r="K124" s="42">
        <v>0.303335</v>
      </c>
      <c r="L124" s="43">
        <f t="shared" si="23"/>
        <v>5582.5</v>
      </c>
      <c r="M124" s="43">
        <f t="shared" si="24"/>
        <v>1639.89287</v>
      </c>
      <c r="N124" s="44">
        <f t="shared" si="25"/>
        <v>0.293756</v>
      </c>
      <c r="O124" s="25">
        <v>4060</v>
      </c>
      <c r="P124" s="29">
        <v>1296.358</v>
      </c>
      <c r="Q124" s="30">
        <f t="shared" si="13"/>
        <v>0.3193</v>
      </c>
      <c r="R124" s="2">
        <v>10</v>
      </c>
      <c r="S124" s="2">
        <v>10</v>
      </c>
    </row>
    <row r="125" spans="1:19">
      <c r="A125" s="24">
        <v>123</v>
      </c>
      <c r="B125" s="25">
        <v>113833</v>
      </c>
      <c r="C125" s="26" t="s">
        <v>158</v>
      </c>
      <c r="D125" s="27" t="s">
        <v>71</v>
      </c>
      <c r="E125" s="28" t="s">
        <v>97</v>
      </c>
      <c r="F125" s="25">
        <v>4000</v>
      </c>
      <c r="G125" s="29">
        <v>1322.66666666667</v>
      </c>
      <c r="H125" s="30">
        <f t="shared" si="21"/>
        <v>0.330666666666667</v>
      </c>
      <c r="I125" s="40">
        <f t="shared" si="20"/>
        <v>5000</v>
      </c>
      <c r="J125" s="41">
        <f t="shared" si="22"/>
        <v>1570.66666666667</v>
      </c>
      <c r="K125" s="42">
        <v>0.314133333333333</v>
      </c>
      <c r="L125" s="43">
        <f t="shared" si="23"/>
        <v>5500</v>
      </c>
      <c r="M125" s="43">
        <f t="shared" si="24"/>
        <v>1673.17333333333</v>
      </c>
      <c r="N125" s="44">
        <f t="shared" si="25"/>
        <v>0.304213333333333</v>
      </c>
      <c r="O125" s="25">
        <v>4000</v>
      </c>
      <c r="P125" s="29">
        <v>1322.66666666667</v>
      </c>
      <c r="Q125" s="30">
        <f t="shared" si="13"/>
        <v>0.330666666666667</v>
      </c>
      <c r="R125" s="2">
        <v>10</v>
      </c>
      <c r="S125" s="2">
        <v>10</v>
      </c>
    </row>
    <row r="126" spans="1:19">
      <c r="A126" s="24">
        <v>124</v>
      </c>
      <c r="B126" s="25">
        <v>110378</v>
      </c>
      <c r="C126" s="26" t="s">
        <v>159</v>
      </c>
      <c r="D126" s="27" t="s">
        <v>107</v>
      </c>
      <c r="E126" s="28" t="s">
        <v>97</v>
      </c>
      <c r="F126" s="25">
        <v>3875</v>
      </c>
      <c r="G126" s="29">
        <v>1094.73916666667</v>
      </c>
      <c r="H126" s="30">
        <f t="shared" si="21"/>
        <v>0.282513333333333</v>
      </c>
      <c r="I126" s="40">
        <f t="shared" si="20"/>
        <v>4843.75</v>
      </c>
      <c r="J126" s="41">
        <f t="shared" si="22"/>
        <v>1300.00276041667</v>
      </c>
      <c r="K126" s="42">
        <v>0.268387666666667</v>
      </c>
      <c r="L126" s="43">
        <f t="shared" si="23"/>
        <v>5328.125</v>
      </c>
      <c r="M126" s="43">
        <f t="shared" si="24"/>
        <v>1384.84504583333</v>
      </c>
      <c r="N126" s="44">
        <f t="shared" si="25"/>
        <v>0.259912266666667</v>
      </c>
      <c r="O126" s="25">
        <v>3875</v>
      </c>
      <c r="P126" s="29">
        <v>1094.73916666667</v>
      </c>
      <c r="Q126" s="30">
        <f t="shared" si="13"/>
        <v>0.282513333333333</v>
      </c>
      <c r="R126" s="2">
        <v>10</v>
      </c>
      <c r="S126" s="2">
        <v>10</v>
      </c>
    </row>
    <row r="127" spans="1:19">
      <c r="A127" s="24">
        <v>125</v>
      </c>
      <c r="B127" s="25">
        <v>119263</v>
      </c>
      <c r="C127" s="26" t="s">
        <v>160</v>
      </c>
      <c r="D127" s="27" t="s">
        <v>71</v>
      </c>
      <c r="E127" s="28" t="s">
        <v>97</v>
      </c>
      <c r="F127" s="25">
        <v>3750</v>
      </c>
      <c r="G127" s="29">
        <v>1007.5</v>
      </c>
      <c r="H127" s="30">
        <f t="shared" si="21"/>
        <v>0.268666666666667</v>
      </c>
      <c r="I127" s="40">
        <f t="shared" si="20"/>
        <v>4687.5</v>
      </c>
      <c r="J127" s="41">
        <f t="shared" si="22"/>
        <v>1196.40625</v>
      </c>
      <c r="K127" s="42">
        <v>0.255233333333333</v>
      </c>
      <c r="L127" s="43">
        <f t="shared" si="23"/>
        <v>5156.25</v>
      </c>
      <c r="M127" s="43">
        <f t="shared" si="24"/>
        <v>1274.4875</v>
      </c>
      <c r="N127" s="44">
        <f t="shared" si="25"/>
        <v>0.247173333333333</v>
      </c>
      <c r="O127" s="25">
        <v>3750</v>
      </c>
      <c r="P127" s="29">
        <v>1007.5</v>
      </c>
      <c r="Q127" s="30">
        <f t="shared" si="13"/>
        <v>0.268666666666667</v>
      </c>
      <c r="R127" s="2">
        <v>10</v>
      </c>
      <c r="S127" s="2">
        <v>10</v>
      </c>
    </row>
    <row r="128" spans="1:19">
      <c r="A128" s="24">
        <v>126</v>
      </c>
      <c r="B128" s="25">
        <v>117637</v>
      </c>
      <c r="C128" s="26" t="s">
        <v>161</v>
      </c>
      <c r="D128" s="27" t="s">
        <v>34</v>
      </c>
      <c r="E128" s="28" t="s">
        <v>144</v>
      </c>
      <c r="F128" s="25">
        <v>3750</v>
      </c>
      <c r="G128" s="29">
        <v>1157.075</v>
      </c>
      <c r="H128" s="30">
        <f t="shared" si="21"/>
        <v>0.308553333333333</v>
      </c>
      <c r="I128" s="40">
        <f t="shared" si="20"/>
        <v>4687.5</v>
      </c>
      <c r="J128" s="41">
        <f t="shared" si="22"/>
        <v>1374.0265625</v>
      </c>
      <c r="K128" s="42">
        <v>0.293125666666667</v>
      </c>
      <c r="L128" s="43">
        <f t="shared" si="23"/>
        <v>5156.25</v>
      </c>
      <c r="M128" s="43">
        <f t="shared" si="24"/>
        <v>1463.699875</v>
      </c>
      <c r="N128" s="44">
        <f t="shared" si="25"/>
        <v>0.283869066666667</v>
      </c>
      <c r="O128" s="25">
        <v>3750</v>
      </c>
      <c r="P128" s="29">
        <v>1157.075</v>
      </c>
      <c r="Q128" s="30">
        <f t="shared" si="13"/>
        <v>0.308553333333333</v>
      </c>
      <c r="R128" s="2">
        <v>10</v>
      </c>
      <c r="S128" s="2">
        <v>10</v>
      </c>
    </row>
    <row r="129" spans="1:19">
      <c r="A129" s="24">
        <v>127</v>
      </c>
      <c r="B129" s="25">
        <v>116773</v>
      </c>
      <c r="C129" s="26" t="s">
        <v>162</v>
      </c>
      <c r="D129" s="27" t="s">
        <v>71</v>
      </c>
      <c r="E129" s="28" t="s">
        <v>144</v>
      </c>
      <c r="F129" s="25">
        <v>3625</v>
      </c>
      <c r="G129" s="29">
        <v>1198.66666666667</v>
      </c>
      <c r="H129" s="30">
        <f t="shared" si="21"/>
        <v>0.330666666666667</v>
      </c>
      <c r="I129" s="40">
        <f t="shared" si="20"/>
        <v>4531.25</v>
      </c>
      <c r="J129" s="41">
        <f t="shared" si="22"/>
        <v>1423.41666666667</v>
      </c>
      <c r="K129" s="42">
        <v>0.314133333333333</v>
      </c>
      <c r="L129" s="43">
        <f t="shared" si="23"/>
        <v>4984.375</v>
      </c>
      <c r="M129" s="43">
        <f t="shared" si="24"/>
        <v>1516.31333333333</v>
      </c>
      <c r="N129" s="44">
        <f t="shared" si="25"/>
        <v>0.304213333333333</v>
      </c>
      <c r="O129" s="25">
        <v>3625</v>
      </c>
      <c r="P129" s="29">
        <v>1198.66666666667</v>
      </c>
      <c r="Q129" s="30">
        <f t="shared" si="13"/>
        <v>0.330666666666667</v>
      </c>
      <c r="R129" s="2">
        <v>10</v>
      </c>
      <c r="S129" s="2">
        <v>10</v>
      </c>
    </row>
    <row r="130" spans="1:19">
      <c r="A130" s="24">
        <v>128</v>
      </c>
      <c r="B130" s="25">
        <v>113008</v>
      </c>
      <c r="C130" s="26" t="s">
        <v>163</v>
      </c>
      <c r="D130" s="27" t="s">
        <v>24</v>
      </c>
      <c r="E130" s="28" t="s">
        <v>144</v>
      </c>
      <c r="F130" s="25">
        <v>3540</v>
      </c>
      <c r="G130" s="29">
        <v>841.34</v>
      </c>
      <c r="H130" s="30">
        <f t="shared" si="21"/>
        <v>0.237666666666667</v>
      </c>
      <c r="I130" s="40">
        <f t="shared" si="20"/>
        <v>4425</v>
      </c>
      <c r="J130" s="41">
        <f t="shared" si="22"/>
        <v>999.09125</v>
      </c>
      <c r="K130" s="42">
        <v>0.225783333333333</v>
      </c>
      <c r="L130" s="43">
        <f t="shared" si="23"/>
        <v>4867.5</v>
      </c>
      <c r="M130" s="43">
        <f t="shared" si="24"/>
        <v>1064.2951</v>
      </c>
      <c r="N130" s="44">
        <f t="shared" si="25"/>
        <v>0.218653333333333</v>
      </c>
      <c r="O130" s="25">
        <v>3540</v>
      </c>
      <c r="P130" s="29">
        <v>841.34</v>
      </c>
      <c r="Q130" s="30">
        <f t="shared" si="13"/>
        <v>0.237666666666667</v>
      </c>
      <c r="R130" s="2">
        <v>10</v>
      </c>
      <c r="S130" s="2">
        <v>10</v>
      </c>
    </row>
    <row r="131" spans="1:19">
      <c r="A131" s="24">
        <v>129</v>
      </c>
      <c r="B131" s="25">
        <v>117923</v>
      </c>
      <c r="C131" s="26" t="s">
        <v>164</v>
      </c>
      <c r="D131" s="27" t="s">
        <v>34</v>
      </c>
      <c r="E131" s="28" t="s">
        <v>97</v>
      </c>
      <c r="F131" s="25">
        <v>3500</v>
      </c>
      <c r="G131" s="29">
        <v>1119.72</v>
      </c>
      <c r="H131" s="30">
        <f t="shared" si="21"/>
        <v>0.31992</v>
      </c>
      <c r="I131" s="40">
        <f t="shared" si="20"/>
        <v>4375</v>
      </c>
      <c r="J131" s="41">
        <f t="shared" si="22"/>
        <v>1329.6675</v>
      </c>
      <c r="K131" s="42">
        <v>0.303924</v>
      </c>
      <c r="L131" s="43">
        <f t="shared" si="23"/>
        <v>4812.5</v>
      </c>
      <c r="M131" s="43">
        <f t="shared" si="24"/>
        <v>1416.4458</v>
      </c>
      <c r="N131" s="44">
        <f t="shared" si="25"/>
        <v>0.2943264</v>
      </c>
      <c r="O131" s="25">
        <v>3500</v>
      </c>
      <c r="P131" s="29">
        <v>1119.72</v>
      </c>
      <c r="Q131" s="30">
        <f t="shared" ref="Q131:Q143" si="26">P131/O131</f>
        <v>0.31992</v>
      </c>
      <c r="R131" s="2">
        <v>10</v>
      </c>
      <c r="S131" s="2">
        <v>10</v>
      </c>
    </row>
    <row r="132" spans="1:19">
      <c r="A132" s="24">
        <v>130</v>
      </c>
      <c r="B132" s="25">
        <v>114069</v>
      </c>
      <c r="C132" s="26" t="s">
        <v>165</v>
      </c>
      <c r="D132" s="27" t="s">
        <v>32</v>
      </c>
      <c r="E132" s="28" t="s">
        <v>144</v>
      </c>
      <c r="F132" s="25">
        <v>3500</v>
      </c>
      <c r="G132" s="29">
        <v>1231.11333333333</v>
      </c>
      <c r="H132" s="30">
        <f>G132/F132</f>
        <v>0.351746666666667</v>
      </c>
      <c r="I132" s="40">
        <f t="shared" si="20"/>
        <v>4375</v>
      </c>
      <c r="J132" s="41">
        <f>I132*K132</f>
        <v>1461.94708333333</v>
      </c>
      <c r="K132" s="42">
        <v>0.334159333333333</v>
      </c>
      <c r="L132" s="43">
        <f>I132*1.1</f>
        <v>4812.5</v>
      </c>
      <c r="M132" s="43">
        <f>L132*N132</f>
        <v>1557.35836666667</v>
      </c>
      <c r="N132" s="44">
        <f>H132*0.92</f>
        <v>0.323606933333333</v>
      </c>
      <c r="O132" s="25">
        <v>3500</v>
      </c>
      <c r="P132" s="29">
        <v>1231.11333333333</v>
      </c>
      <c r="Q132" s="30">
        <f t="shared" si="26"/>
        <v>0.351746666666667</v>
      </c>
      <c r="R132" s="2">
        <v>10</v>
      </c>
      <c r="S132" s="2">
        <v>10</v>
      </c>
    </row>
    <row r="133" spans="1:19">
      <c r="A133" s="24">
        <v>131</v>
      </c>
      <c r="B133" s="25">
        <v>106568</v>
      </c>
      <c r="C133" s="26" t="s">
        <v>166</v>
      </c>
      <c r="D133" s="27" t="s">
        <v>32</v>
      </c>
      <c r="E133" s="28" t="s">
        <v>144</v>
      </c>
      <c r="F133" s="25">
        <v>3500</v>
      </c>
      <c r="G133" s="29">
        <v>1166.01333333333</v>
      </c>
      <c r="H133" s="30">
        <f>G133/F133</f>
        <v>0.333146666666667</v>
      </c>
      <c r="I133" s="40">
        <f t="shared" si="20"/>
        <v>4375</v>
      </c>
      <c r="J133" s="41">
        <f>I133*K133</f>
        <v>1384.64083333333</v>
      </c>
      <c r="K133" s="42">
        <v>0.316489333333333</v>
      </c>
      <c r="L133" s="43">
        <f>I133*1.1</f>
        <v>4812.5</v>
      </c>
      <c r="M133" s="43">
        <f>L133*N133</f>
        <v>1475.00686666667</v>
      </c>
      <c r="N133" s="44">
        <f>H133*0.92</f>
        <v>0.306494933333333</v>
      </c>
      <c r="O133" s="25">
        <v>3500</v>
      </c>
      <c r="P133" s="29">
        <v>1166.01333333333</v>
      </c>
      <c r="Q133" s="30">
        <f t="shared" si="26"/>
        <v>0.333146666666667</v>
      </c>
      <c r="R133" s="2">
        <v>10</v>
      </c>
      <c r="S133" s="2">
        <v>10</v>
      </c>
    </row>
    <row r="134" spans="1:19">
      <c r="A134" s="24">
        <v>132</v>
      </c>
      <c r="B134" s="25">
        <v>371</v>
      </c>
      <c r="C134" s="26" t="s">
        <v>167</v>
      </c>
      <c r="D134" s="27" t="s">
        <v>37</v>
      </c>
      <c r="E134" s="28" t="s">
        <v>144</v>
      </c>
      <c r="F134" s="25">
        <v>3375</v>
      </c>
      <c r="G134" s="29">
        <v>1044.855</v>
      </c>
      <c r="H134" s="30">
        <f>G134/F134</f>
        <v>0.309586666666667</v>
      </c>
      <c r="I134" s="40">
        <f t="shared" si="20"/>
        <v>4218.75</v>
      </c>
      <c r="J134" s="41">
        <f>I134*K134</f>
        <v>1240.7653125</v>
      </c>
      <c r="K134" s="42">
        <v>0.294107333333333</v>
      </c>
      <c r="L134" s="43">
        <f>I134*1.1</f>
        <v>4640.625</v>
      </c>
      <c r="M134" s="43">
        <f>L134*N134</f>
        <v>1321.741575</v>
      </c>
      <c r="N134" s="44">
        <f>H134*0.92</f>
        <v>0.284819733333333</v>
      </c>
      <c r="O134" s="25">
        <v>3375</v>
      </c>
      <c r="P134" s="29">
        <v>1044.855</v>
      </c>
      <c r="Q134" s="30">
        <f t="shared" si="26"/>
        <v>0.309586666666667</v>
      </c>
      <c r="R134" s="2">
        <v>10</v>
      </c>
      <c r="S134" s="2">
        <v>10</v>
      </c>
    </row>
    <row r="135" spans="1:19">
      <c r="A135" s="24">
        <v>133</v>
      </c>
      <c r="B135" s="25">
        <v>118758</v>
      </c>
      <c r="C135" s="26" t="s">
        <v>168</v>
      </c>
      <c r="D135" s="27" t="s">
        <v>24</v>
      </c>
      <c r="E135" s="28" t="s">
        <v>144</v>
      </c>
      <c r="F135" s="25">
        <v>3125</v>
      </c>
      <c r="G135" s="29">
        <v>922.25</v>
      </c>
      <c r="H135" s="30">
        <f>G135/F135</f>
        <v>0.29512</v>
      </c>
      <c r="I135" s="40">
        <f t="shared" si="20"/>
        <v>3906.25</v>
      </c>
      <c r="J135" s="41">
        <f>I135*K135</f>
        <v>1095.171875</v>
      </c>
      <c r="K135" s="42">
        <v>0.280364</v>
      </c>
      <c r="L135" s="43">
        <f>I135*1.1</f>
        <v>4296.875</v>
      </c>
      <c r="M135" s="43">
        <f>L135*N135</f>
        <v>1166.64625</v>
      </c>
      <c r="N135" s="44">
        <f>H135*0.92</f>
        <v>0.2715104</v>
      </c>
      <c r="O135" s="25">
        <v>3125</v>
      </c>
      <c r="P135" s="29">
        <v>922.25</v>
      </c>
      <c r="Q135" s="30">
        <f t="shared" si="26"/>
        <v>0.29512</v>
      </c>
      <c r="R135" s="2">
        <v>10</v>
      </c>
      <c r="S135" s="2">
        <v>10</v>
      </c>
    </row>
    <row r="136" spans="1:19">
      <c r="A136" s="24">
        <v>134</v>
      </c>
      <c r="B136" s="25">
        <v>123007</v>
      </c>
      <c r="C136" s="26" t="s">
        <v>169</v>
      </c>
      <c r="D136" s="27" t="s">
        <v>34</v>
      </c>
      <c r="E136" s="28" t="s">
        <v>144</v>
      </c>
      <c r="F136" s="25">
        <v>2714</v>
      </c>
      <c r="G136" s="29">
        <v>841.34</v>
      </c>
      <c r="H136" s="30">
        <f>G136/F136</f>
        <v>0.31</v>
      </c>
      <c r="I136" s="40">
        <f t="shared" si="20"/>
        <v>3392.5</v>
      </c>
      <c r="J136" s="41">
        <f>I136*K136</f>
        <v>999.09125</v>
      </c>
      <c r="K136" s="42">
        <v>0.2945</v>
      </c>
      <c r="L136" s="43">
        <f>I136*1.1</f>
        <v>3731.75</v>
      </c>
      <c r="M136" s="43">
        <f>L136*N136</f>
        <v>1064.2951</v>
      </c>
      <c r="N136" s="44">
        <f>H136*0.92</f>
        <v>0.2852</v>
      </c>
      <c r="O136" s="25">
        <v>2714</v>
      </c>
      <c r="P136" s="29">
        <v>841.34</v>
      </c>
      <c r="Q136" s="30">
        <f t="shared" si="26"/>
        <v>0.31</v>
      </c>
      <c r="R136" s="2">
        <v>10</v>
      </c>
      <c r="S136" s="2">
        <v>10</v>
      </c>
    </row>
    <row r="137" spans="1:19">
      <c r="A137" s="24">
        <v>135</v>
      </c>
      <c r="B137" s="25">
        <v>122176</v>
      </c>
      <c r="C137" s="26" t="s">
        <v>170</v>
      </c>
      <c r="D137" s="27" t="s">
        <v>68</v>
      </c>
      <c r="E137" s="28" t="s">
        <v>144</v>
      </c>
      <c r="F137" s="25">
        <v>2360</v>
      </c>
      <c r="G137" s="29">
        <v>634.053333333333</v>
      </c>
      <c r="H137" s="30">
        <f>G137/F137</f>
        <v>0.268666666666667</v>
      </c>
      <c r="I137" s="40">
        <v>3000</v>
      </c>
      <c r="J137" s="41">
        <f>I137*K137</f>
        <v>765.7</v>
      </c>
      <c r="K137" s="42">
        <v>0.255233333333333</v>
      </c>
      <c r="L137" s="43">
        <f>I137*1.1</f>
        <v>3300</v>
      </c>
      <c r="M137" s="43">
        <f>L137*N137</f>
        <v>815.672</v>
      </c>
      <c r="N137" s="44">
        <f>H137*0.92</f>
        <v>0.247173333333333</v>
      </c>
      <c r="O137" s="25">
        <v>2500</v>
      </c>
      <c r="P137" s="29">
        <v>634.053333333333</v>
      </c>
      <c r="Q137" s="30">
        <f t="shared" si="26"/>
        <v>0.253621333333333</v>
      </c>
      <c r="R137" s="2">
        <v>10</v>
      </c>
      <c r="S137" s="2">
        <v>10</v>
      </c>
    </row>
    <row r="138" spans="1:19">
      <c r="A138" s="24">
        <v>136</v>
      </c>
      <c r="B138" s="25">
        <v>119262</v>
      </c>
      <c r="C138" s="26" t="s">
        <v>171</v>
      </c>
      <c r="D138" s="27" t="s">
        <v>44</v>
      </c>
      <c r="E138" s="28" t="s">
        <v>144</v>
      </c>
      <c r="F138" s="25">
        <v>2360</v>
      </c>
      <c r="G138" s="29">
        <v>634.053333333333</v>
      </c>
      <c r="H138" s="30">
        <f t="shared" ref="H138:H143" si="27">G138/F138</f>
        <v>0.268666666666667</v>
      </c>
      <c r="I138" s="40">
        <v>3000</v>
      </c>
      <c r="J138" s="41">
        <f t="shared" ref="J138:J143" si="28">I138*K138</f>
        <v>765.7</v>
      </c>
      <c r="K138" s="42">
        <v>0.255233333333333</v>
      </c>
      <c r="L138" s="43">
        <f t="shared" ref="L138:L143" si="29">I138*1.1</f>
        <v>3300</v>
      </c>
      <c r="M138" s="43">
        <f t="shared" ref="M138:M143" si="30">L138*N138</f>
        <v>815.672</v>
      </c>
      <c r="N138" s="44">
        <f t="shared" ref="N138:N143" si="31">H138*0.92</f>
        <v>0.247173333333333</v>
      </c>
      <c r="O138" s="25">
        <v>2500</v>
      </c>
      <c r="P138" s="29">
        <v>634.053333333333</v>
      </c>
      <c r="Q138" s="30">
        <f t="shared" si="26"/>
        <v>0.253621333333333</v>
      </c>
      <c r="R138" s="2">
        <v>10</v>
      </c>
      <c r="S138" s="2">
        <v>10</v>
      </c>
    </row>
    <row r="139" spans="1:19">
      <c r="A139" s="24">
        <v>137</v>
      </c>
      <c r="B139" s="25">
        <v>122906</v>
      </c>
      <c r="C139" s="26" t="s">
        <v>172</v>
      </c>
      <c r="D139" s="27" t="s">
        <v>44</v>
      </c>
      <c r="E139" s="28" t="s">
        <v>144</v>
      </c>
      <c r="F139" s="25">
        <v>2360</v>
      </c>
      <c r="G139" s="29">
        <v>731.6</v>
      </c>
      <c r="H139" s="30">
        <f t="shared" si="27"/>
        <v>0.31</v>
      </c>
      <c r="I139" s="40">
        <v>3000</v>
      </c>
      <c r="J139" s="41">
        <f t="shared" si="28"/>
        <v>883.5</v>
      </c>
      <c r="K139" s="42">
        <v>0.2945</v>
      </c>
      <c r="L139" s="43">
        <f t="shared" si="29"/>
        <v>3300</v>
      </c>
      <c r="M139" s="43">
        <f t="shared" si="30"/>
        <v>941.16</v>
      </c>
      <c r="N139" s="44">
        <f t="shared" si="31"/>
        <v>0.2852</v>
      </c>
      <c r="O139" s="25">
        <v>2500</v>
      </c>
      <c r="P139" s="29">
        <v>731.6</v>
      </c>
      <c r="Q139" s="30">
        <f t="shared" si="26"/>
        <v>0.29264</v>
      </c>
      <c r="R139" s="2">
        <v>10</v>
      </c>
      <c r="S139" s="2">
        <v>10</v>
      </c>
    </row>
    <row r="140" spans="1:19">
      <c r="A140" s="24">
        <v>138</v>
      </c>
      <c r="B140" s="25">
        <v>122686</v>
      </c>
      <c r="C140" s="26" t="s">
        <v>173</v>
      </c>
      <c r="D140" s="27" t="s">
        <v>34</v>
      </c>
      <c r="E140" s="28" t="s">
        <v>144</v>
      </c>
      <c r="F140" s="25">
        <v>1888</v>
      </c>
      <c r="G140" s="29">
        <v>565.770666666667</v>
      </c>
      <c r="H140" s="30">
        <f t="shared" si="27"/>
        <v>0.299666666666667</v>
      </c>
      <c r="I140" s="40">
        <v>2500</v>
      </c>
      <c r="J140" s="41">
        <f t="shared" si="28"/>
        <v>711.708333333333</v>
      </c>
      <c r="K140" s="42">
        <v>0.284683333333333</v>
      </c>
      <c r="L140" s="43">
        <f t="shared" si="29"/>
        <v>2750</v>
      </c>
      <c r="M140" s="43">
        <f t="shared" si="30"/>
        <v>758.156666666667</v>
      </c>
      <c r="N140" s="44">
        <f t="shared" si="31"/>
        <v>0.275693333333333</v>
      </c>
      <c r="O140" s="25">
        <v>2000</v>
      </c>
      <c r="P140" s="29">
        <v>565.770666666667</v>
      </c>
      <c r="Q140" s="30">
        <f t="shared" si="26"/>
        <v>0.282885333333333</v>
      </c>
      <c r="R140" s="2">
        <v>10</v>
      </c>
      <c r="S140" s="2">
        <v>10</v>
      </c>
    </row>
    <row r="141" spans="1:19">
      <c r="A141" s="24">
        <v>139</v>
      </c>
      <c r="B141" s="25">
        <v>122718</v>
      </c>
      <c r="C141" s="26" t="s">
        <v>174</v>
      </c>
      <c r="D141" s="27" t="s">
        <v>34</v>
      </c>
      <c r="E141" s="28" t="s">
        <v>144</v>
      </c>
      <c r="F141" s="25">
        <v>1888</v>
      </c>
      <c r="G141" s="29">
        <v>507.242666666667</v>
      </c>
      <c r="H141" s="30">
        <f t="shared" si="27"/>
        <v>0.268666666666667</v>
      </c>
      <c r="I141" s="40">
        <v>2500</v>
      </c>
      <c r="J141" s="41">
        <f t="shared" si="28"/>
        <v>638.083333333333</v>
      </c>
      <c r="K141" s="42">
        <v>0.255233333333333</v>
      </c>
      <c r="L141" s="43">
        <f t="shared" si="29"/>
        <v>2750</v>
      </c>
      <c r="M141" s="43">
        <f t="shared" si="30"/>
        <v>679.726666666667</v>
      </c>
      <c r="N141" s="44">
        <f t="shared" si="31"/>
        <v>0.247173333333333</v>
      </c>
      <c r="O141" s="25">
        <v>2000</v>
      </c>
      <c r="P141" s="29">
        <v>507.242666666667</v>
      </c>
      <c r="Q141" s="30">
        <f t="shared" si="26"/>
        <v>0.253621333333333</v>
      </c>
      <c r="R141" s="2">
        <v>10</v>
      </c>
      <c r="S141" s="2">
        <v>10</v>
      </c>
    </row>
    <row r="142" spans="1:19">
      <c r="A142" s="24">
        <v>140</v>
      </c>
      <c r="B142" s="25">
        <v>591</v>
      </c>
      <c r="C142" s="26" t="s">
        <v>175</v>
      </c>
      <c r="D142" s="27" t="s">
        <v>34</v>
      </c>
      <c r="E142" s="28" t="s">
        <v>144</v>
      </c>
      <c r="F142" s="25">
        <v>1770</v>
      </c>
      <c r="G142" s="29">
        <v>518.5215</v>
      </c>
      <c r="H142" s="30">
        <f t="shared" si="27"/>
        <v>0.29295</v>
      </c>
      <c r="I142" s="40">
        <v>2500</v>
      </c>
      <c r="J142" s="41">
        <f t="shared" si="28"/>
        <v>695.75625</v>
      </c>
      <c r="K142" s="42">
        <v>0.2783025</v>
      </c>
      <c r="L142" s="43">
        <f t="shared" si="29"/>
        <v>2750</v>
      </c>
      <c r="M142" s="43">
        <f t="shared" si="30"/>
        <v>741.1635</v>
      </c>
      <c r="N142" s="44">
        <f t="shared" si="31"/>
        <v>0.269514</v>
      </c>
      <c r="O142" s="25">
        <v>2000</v>
      </c>
      <c r="P142" s="29">
        <v>518.5215</v>
      </c>
      <c r="Q142" s="30">
        <f t="shared" si="26"/>
        <v>0.25926075</v>
      </c>
      <c r="R142" s="2">
        <v>10</v>
      </c>
      <c r="S142" s="2">
        <v>10</v>
      </c>
    </row>
    <row r="143" spans="1:19">
      <c r="A143" s="24">
        <v>141</v>
      </c>
      <c r="B143" s="49">
        <v>56</v>
      </c>
      <c r="C143" s="50" t="s">
        <v>176</v>
      </c>
      <c r="D143" s="27" t="s">
        <v>68</v>
      </c>
      <c r="E143" s="28" t="s">
        <v>144</v>
      </c>
      <c r="F143" s="25">
        <v>4060</v>
      </c>
      <c r="G143" s="29">
        <v>1296.358</v>
      </c>
      <c r="H143" s="30">
        <f t="shared" si="27"/>
        <v>0.3193</v>
      </c>
      <c r="I143" s="41">
        <f>F143*1.25</f>
        <v>5075</v>
      </c>
      <c r="J143" s="41">
        <f t="shared" si="28"/>
        <v>1539.425125</v>
      </c>
      <c r="K143" s="42">
        <v>0.303335</v>
      </c>
      <c r="L143" s="43">
        <f t="shared" si="29"/>
        <v>5582.5</v>
      </c>
      <c r="M143" s="43">
        <f t="shared" si="30"/>
        <v>1639.89287</v>
      </c>
      <c r="N143" s="44">
        <f t="shared" si="31"/>
        <v>0.293756</v>
      </c>
      <c r="O143" s="25">
        <v>4060</v>
      </c>
      <c r="P143" s="29">
        <v>1296.358</v>
      </c>
      <c r="Q143" s="30">
        <f t="shared" si="26"/>
        <v>0.3193</v>
      </c>
      <c r="R143" s="2">
        <v>10</v>
      </c>
      <c r="S143" s="2">
        <v>10</v>
      </c>
    </row>
    <row r="144" spans="9:19">
      <c r="I144" s="9">
        <f>SUM(I3:I143)</f>
        <v>1372079.225</v>
      </c>
      <c r="J144" s="9">
        <f>SUM(J3:J143)</f>
        <v>381089.457366521</v>
      </c>
      <c r="K144" s="10">
        <f>J144/I144</f>
        <v>0.277745956955598</v>
      </c>
      <c r="L144" s="11">
        <f>SUM(L3:L143)</f>
        <v>1509287.1475</v>
      </c>
      <c r="M144" s="11">
        <f>SUM(M3:M143)</f>
        <v>405960.558794652</v>
      </c>
      <c r="N144" s="12">
        <f>M144/L144</f>
        <v>0.268975031999106</v>
      </c>
      <c r="O144" s="13">
        <f>SUM(O3:O143)</f>
        <v>1132637.5</v>
      </c>
      <c r="P144" s="14">
        <f>SUM(P3:P143)</f>
        <v>330684.920965</v>
      </c>
      <c r="Q144" s="51">
        <f>P144/O144</f>
        <v>0.291960067510567</v>
      </c>
      <c r="R144" s="2">
        <f>SUM(R3:R143)</f>
        <v>1890</v>
      </c>
      <c r="S144" s="2">
        <f>SUM(S3:S143)</f>
        <v>1860</v>
      </c>
    </row>
  </sheetData>
  <sortState ref="A2:F142">
    <sortCondition ref="F2" descending="1"/>
  </sortState>
  <mergeCells count="4">
    <mergeCell ref="F1:H1"/>
    <mergeCell ref="I1:N1"/>
    <mergeCell ref="O1:Q1"/>
    <mergeCell ref="R1:S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2022-05-17T09:05:00Z</dcterms:created>
  <dcterms:modified xsi:type="dcterms:W3CDTF">2022-05-17T11:35:30Z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2FF28B5549A94328BE5E97B3300DAA2E</vt:lpwstr>
  </property>
  <property fmtid="{D5CDD505-2E9C-101B-9397-08002B2CF9AE}" pid="3" name="KSOProductBuildVer">
    <vt:lpwstr>2052-11.1.0.11691</vt:lpwstr>
  </property>
</Properties>
</file>