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品种任务（原版）" sheetId="1" state="hidden" r:id="rId1"/>
    <sheet name="任务完成情况及奖励" sheetId="4" r:id="rId2"/>
    <sheet name="桐君阁个人完成排名及奖励" sheetId="7" r:id="rId3"/>
    <sheet name="养生堂提成分配表" sheetId="6" r:id="rId4"/>
    <sheet name="品种清单" sheetId="3" r:id="rId5"/>
    <sheet name="Sheet5" sheetId="8" state="hidden" r:id="rId6"/>
  </sheets>
  <externalReferences>
    <externalReference r:id="rId8"/>
  </externalReferences>
  <definedNames>
    <definedName name="_xlnm._FilterDatabase" localSheetId="0" hidden="1">'品种任务（原版）'!$A$1:$K$144</definedName>
    <definedName name="_xlnm._FilterDatabase" localSheetId="1" hidden="1">任务完成情况及奖励!$A$1:$Q$144</definedName>
    <definedName name="_xlnm._FilterDatabase" localSheetId="2" hidden="1">桐君阁个人完成排名及奖励!$A$1:$M$373</definedName>
  </definedNames>
  <calcPr calcId="144525"/>
  <pivotCaches>
    <pivotCache cacheId="0" r:id="rId7"/>
  </pivotCaches>
</workbook>
</file>

<file path=xl/sharedStrings.xml><?xml version="1.0" encoding="utf-8"?>
<sst xmlns="http://schemas.openxmlformats.org/spreadsheetml/2006/main" count="2449" uniqueCount="725">
  <si>
    <t>序号</t>
  </si>
  <si>
    <t>门店ID</t>
  </si>
  <si>
    <t>门店名称</t>
  </si>
  <si>
    <t>片区名称</t>
  </si>
  <si>
    <t>7月实际销售</t>
  </si>
  <si>
    <t>日均销售</t>
  </si>
  <si>
    <t>门店类型</t>
  </si>
  <si>
    <t>养生堂任务基础档</t>
  </si>
  <si>
    <t>养生堂任务冲刺档</t>
  </si>
  <si>
    <t>桐君阁系列任务</t>
  </si>
  <si>
    <t>桐君阁系列</t>
  </si>
  <si>
    <t>四川太极旗舰店</t>
  </si>
  <si>
    <t>旗舰片区</t>
  </si>
  <si>
    <t>T</t>
  </si>
  <si>
    <t>四川太极青羊区青龙街药店</t>
  </si>
  <si>
    <t>城中片</t>
  </si>
  <si>
    <t>A1</t>
  </si>
  <si>
    <t>四川太极青羊区十二桥药店</t>
  </si>
  <si>
    <t>西门一片</t>
  </si>
  <si>
    <t>四川太极青羊区北东街店</t>
  </si>
  <si>
    <t>成都成汉太极大药房有限公司</t>
  </si>
  <si>
    <t>四川太极浆洗街药店</t>
  </si>
  <si>
    <t>四川太极光华药店</t>
  </si>
  <si>
    <t>A2</t>
  </si>
  <si>
    <t>四川太极五津西路药店</t>
  </si>
  <si>
    <t>新津片</t>
  </si>
  <si>
    <t>四川太极锦江区庆云南街药店</t>
  </si>
  <si>
    <t>四川太极成华区华泰路药店</t>
  </si>
  <si>
    <t>东南片区</t>
  </si>
  <si>
    <t>四川太极金牛区花照壁中横街药店</t>
  </si>
  <si>
    <t>四川太极高新区锦城大道药店</t>
  </si>
  <si>
    <t>四川太极邛崃中心药店</t>
  </si>
  <si>
    <t>城郊一片</t>
  </si>
  <si>
    <t>四川太极光华村街药店</t>
  </si>
  <si>
    <t>四川太极成华区万科路药店</t>
  </si>
  <si>
    <t>四川太极西部店</t>
  </si>
  <si>
    <t>北门片</t>
  </si>
  <si>
    <t>四川太极枣子巷药店</t>
  </si>
  <si>
    <t>四川太极新都区新繁镇繁江北路药店</t>
  </si>
  <si>
    <t>A3</t>
  </si>
  <si>
    <t>四川太极高新区大源北街药店</t>
  </si>
  <si>
    <t>四川太极锦江区榕声路店</t>
  </si>
  <si>
    <t>四川太极成华区华油路药店</t>
  </si>
  <si>
    <t>四川太极新都区新都街道万和北路药店</t>
  </si>
  <si>
    <t>四川太极金牛区交大路第三药店</t>
  </si>
  <si>
    <t>四川太极成华杉板桥南一路店</t>
  </si>
  <si>
    <t>四川太极成华区羊子山西路药店（兴元华盛）</t>
  </si>
  <si>
    <t>四川太极通盈街药店</t>
  </si>
  <si>
    <t>四川太极新津邓双镇岷江店</t>
  </si>
  <si>
    <t>四川太极清江东路药店</t>
  </si>
  <si>
    <t>四川太极锦江区观音桥街药店</t>
  </si>
  <si>
    <t>四川太极青羊区蜀辉路药店</t>
  </si>
  <si>
    <t>西门二片</t>
  </si>
  <si>
    <t>四川太极成华区培华东路药店</t>
  </si>
  <si>
    <t>四川太极高新区泰和二街药店</t>
  </si>
  <si>
    <t>四川太极武侯区科华街药店</t>
  </si>
  <si>
    <t>四川太极金牛区银河北街药店</t>
  </si>
  <si>
    <t>四川太极土龙路药店</t>
  </si>
  <si>
    <t>四川太极新园大道药店</t>
  </si>
  <si>
    <t>四川太极成华区二环路北四段药店（汇融名城）</t>
  </si>
  <si>
    <t>B1</t>
  </si>
  <si>
    <t>四川太极锦江区梨花街药店</t>
  </si>
  <si>
    <t>四川太极怀远店</t>
  </si>
  <si>
    <t>崇州片</t>
  </si>
  <si>
    <t>四川太极武侯区顺和街店</t>
  </si>
  <si>
    <t>四川太极新津县五津镇五津西路二药房</t>
  </si>
  <si>
    <t>四川太极成华区东昌路一药店</t>
  </si>
  <si>
    <t>四川太极新乐中街药店</t>
  </si>
  <si>
    <t>四川太极新都区马超东路店</t>
  </si>
  <si>
    <t>四川太极锦江区水杉街药店</t>
  </si>
  <si>
    <t>四川太极邛崃市文君街道杏林路药店</t>
  </si>
  <si>
    <t>四川太极青羊区贝森北路药店</t>
  </si>
  <si>
    <t>四川太极成华区西林一街药店</t>
  </si>
  <si>
    <t>四川太极彭州市致和镇南三环路药店</t>
  </si>
  <si>
    <t>四川太极温江店</t>
  </si>
  <si>
    <t>四川太极郫县郫筒镇一环路东南段药店</t>
  </si>
  <si>
    <t>四川太极青羊区光华北五路药店</t>
  </si>
  <si>
    <t>四川太极金牛区蜀汉路药店</t>
  </si>
  <si>
    <t>四川太极锦江区静沙南路药店</t>
  </si>
  <si>
    <t>四川太极金牛区花照壁药店</t>
  </si>
  <si>
    <t>四川太极温江区公平街道江安路药店</t>
  </si>
  <si>
    <t>四川太极金丝街药店</t>
  </si>
  <si>
    <t>四川太极成华区崔家店路药店</t>
  </si>
  <si>
    <t>四川太极武侯区大悦路药店</t>
  </si>
  <si>
    <t>四川太极邛崃市临邛镇洪川小区药店</t>
  </si>
  <si>
    <t>四川太极成都高新区元华二巷药店</t>
  </si>
  <si>
    <t>四川太极大邑县晋原镇内蒙古大道桃源药店</t>
  </si>
  <si>
    <t>四川太极金牛区银沙路药店</t>
  </si>
  <si>
    <t>四川太极高新区紫薇东路药店</t>
  </si>
  <si>
    <t>四川太极金牛区金沙路药店</t>
  </si>
  <si>
    <t>四川太极武侯区科华北路药店</t>
  </si>
  <si>
    <t>B2</t>
  </si>
  <si>
    <t>四川太极大邑县沙渠镇方圆路药店</t>
  </si>
  <si>
    <t>四川太极成华区金马河路药店</t>
  </si>
  <si>
    <t>四川太极高新天久北巷药店</t>
  </si>
  <si>
    <t xml:space="preserve">四川太极崇州市崇阳镇永康东路药店 </t>
  </si>
  <si>
    <t>四川太极成华区万宇路药店</t>
  </si>
  <si>
    <t>四川太极大邑县晋原镇通达东路五段药店</t>
  </si>
  <si>
    <t>四川太极大邑县晋原镇子龙路店</t>
  </si>
  <si>
    <t>四川太极武侯区长寿路药店</t>
  </si>
  <si>
    <t>四川太极武侯区丝竹路药店</t>
  </si>
  <si>
    <t>四川太极锦江区宏济中路药店</t>
  </si>
  <si>
    <t>四川太极成都高新区尚锦路药店</t>
  </si>
  <si>
    <t>四川太极金牛区沙湾东一路药店</t>
  </si>
  <si>
    <t>四川太极都江堰景中路店</t>
  </si>
  <si>
    <t>都江堰片</t>
  </si>
  <si>
    <t>四川太极武侯区佳灵路药店</t>
  </si>
  <si>
    <t>四川太极青羊区光华西一路药店</t>
  </si>
  <si>
    <t>四川太极大邑县晋原镇北街药店</t>
  </si>
  <si>
    <t>四川太极大邑县晋原镇东街药店</t>
  </si>
  <si>
    <t>C1</t>
  </si>
  <si>
    <t>四川太极锦江区柳翠路药店</t>
  </si>
  <si>
    <t>四川太极高新区新下街药店</t>
  </si>
  <si>
    <t>四川太极郫县郫筒镇东大街药店</t>
  </si>
  <si>
    <t>四川太极金带街药店</t>
  </si>
  <si>
    <t>四川太极红星店</t>
  </si>
  <si>
    <t>四川太极青羊区童子街药店</t>
  </si>
  <si>
    <t>四川太极高新区中和大道药店</t>
  </si>
  <si>
    <t>四川太极都江堰奎光路中段药店</t>
  </si>
  <si>
    <t>四川太极双林路药店</t>
  </si>
  <si>
    <t>四川太极锦江区劼人路药店</t>
  </si>
  <si>
    <t>四川太极双流区东升街道三强西路药店</t>
  </si>
  <si>
    <t>四川太极青羊区大石西路药店</t>
  </si>
  <si>
    <t>四川太极大邑县安仁镇千禧街药店</t>
  </si>
  <si>
    <t>四川太极邛崃市羊安镇永康大道药店</t>
  </si>
  <si>
    <t>四川太极武侯区倪家桥路药店</t>
  </si>
  <si>
    <t>四川太极大邑县新场镇文昌街药店</t>
  </si>
  <si>
    <t>四川太极青羊区蜀源路药店</t>
  </si>
  <si>
    <t>四川太极高新区天顺路药店</t>
  </si>
  <si>
    <t>四川太极都江堰市蒲阳路药店</t>
  </si>
  <si>
    <t>四川太极青羊区金祥路药店</t>
  </si>
  <si>
    <t>四川太极青羊区蜀鑫路药店</t>
  </si>
  <si>
    <t>四川太极金牛区五福桥东路药店</t>
  </si>
  <si>
    <t>四川太极金牛区黄苑东街药店</t>
  </si>
  <si>
    <t>四川太极邛崃市临邛镇翠荫街药店</t>
  </si>
  <si>
    <t>四川太极武侯区大华街药店</t>
  </si>
  <si>
    <t>四川太极都江堰聚源镇药店</t>
  </si>
  <si>
    <t>四川太极青羊区经一路药店</t>
  </si>
  <si>
    <t>四川太极大药房连锁有限公司武侯区聚萃街药店</t>
  </si>
  <si>
    <t>四川太极高新区中和公济桥路药店</t>
  </si>
  <si>
    <t>四川太极武侯区双楠路药店</t>
  </si>
  <si>
    <t>四川太极都江堰市蒲阳镇堰问道西路药店</t>
  </si>
  <si>
    <t>四川太极崇州市崇阳镇蜀州中路药店</t>
  </si>
  <si>
    <t>四川太极沙河源药店</t>
  </si>
  <si>
    <t>四川太极崇州市崇阳镇尚贤坊街药店</t>
  </si>
  <si>
    <t>四川太极大邑县晋源镇东壕沟段药店</t>
  </si>
  <si>
    <t>四川太极都江堰幸福镇翔凤路药店</t>
  </si>
  <si>
    <t>四川太极双流县西航港街道锦华路一段药店</t>
  </si>
  <si>
    <t>四川太极成华区华康路药店</t>
  </si>
  <si>
    <t>四川太极新都区斑竹园街道医贸大道药店</t>
  </si>
  <si>
    <t>四川太极崇州中心店</t>
  </si>
  <si>
    <t>四川太极新津县五津镇武阳西路药店</t>
  </si>
  <si>
    <t>四川太极都江堰市永丰街道宝莲路药店</t>
  </si>
  <si>
    <t>四川太极高新区剑南大道药店</t>
  </si>
  <si>
    <t>四川太极武侯区逸都路药店</t>
  </si>
  <si>
    <t>四川太极兴义镇万兴路药店</t>
  </si>
  <si>
    <t>四川太极三江店</t>
  </si>
  <si>
    <t>C2</t>
  </si>
  <si>
    <t>四川太极都江堰药店</t>
  </si>
  <si>
    <t>四川太极成华区水碾河路药店</t>
  </si>
  <si>
    <t>四川太极成华区华泰路二药店</t>
  </si>
  <si>
    <t>四川太极成华区驷马桥三路药店</t>
  </si>
  <si>
    <t>四川太极大邑晋原街道金巷西街药店</t>
  </si>
  <si>
    <t>四川太极大邑县晋原镇潘家街药店</t>
  </si>
  <si>
    <t>四川太极大邑县观音阁街西段店</t>
  </si>
  <si>
    <t>四川太极大邑县青霞街道元通路南段药店</t>
  </si>
  <si>
    <t>四川太极大邑县晋原街道蜀望路药店</t>
  </si>
  <si>
    <t>四川太极邛崃市文君街道凤凰大道药店</t>
  </si>
  <si>
    <t>四川太极大邑县晋原街道南街药店</t>
  </si>
  <si>
    <t>四川太极崇州市怀远镇文井北路药店</t>
  </si>
  <si>
    <t>四川太极郫都区红光街道红高东路药店</t>
  </si>
  <si>
    <t>合计</t>
  </si>
  <si>
    <t>实际销售</t>
  </si>
  <si>
    <t>完成情况</t>
  </si>
  <si>
    <t>完成档次</t>
  </si>
  <si>
    <t>超额奖励</t>
  </si>
  <si>
    <t>差额处罚</t>
  </si>
  <si>
    <t>完成率</t>
  </si>
  <si>
    <t>销售额排名</t>
  </si>
  <si>
    <t>完成率排名</t>
  </si>
  <si>
    <r>
      <rPr>
        <b/>
        <sz val="11"/>
        <color theme="1"/>
        <rFont val="宋体"/>
        <charset val="134"/>
        <scheme val="minor"/>
      </rPr>
      <t xml:space="preserve">综合排名
</t>
    </r>
    <r>
      <rPr>
        <b/>
        <sz val="11"/>
        <color rgb="FFFF0000"/>
        <rFont val="宋体"/>
        <charset val="134"/>
        <scheme val="minor"/>
      </rPr>
      <t>（完成任务即可参与排名）</t>
    </r>
  </si>
  <si>
    <t>门店人数</t>
  </si>
  <si>
    <t>奖励标准</t>
  </si>
  <si>
    <t>基础档</t>
  </si>
  <si>
    <t>200元/人</t>
  </si>
  <si>
    <t>未完成</t>
  </si>
  <si>
    <t>冲刺档</t>
  </si>
  <si>
    <t>四川太极崇州市崇阳镇永康东路药店</t>
  </si>
  <si>
    <t>100元/人</t>
  </si>
  <si>
    <t>人员id</t>
  </si>
  <si>
    <t>人员名</t>
  </si>
  <si>
    <t>门店名</t>
  </si>
  <si>
    <t>门店id</t>
  </si>
  <si>
    <t>职务</t>
  </si>
  <si>
    <t>桐君阁任务分配</t>
  </si>
  <si>
    <t>门店完成情况</t>
  </si>
  <si>
    <t>个人销售</t>
  </si>
  <si>
    <t>排名</t>
  </si>
  <si>
    <t>奖励金额</t>
  </si>
  <si>
    <t>文淼</t>
  </si>
  <si>
    <t>店长</t>
  </si>
  <si>
    <t>张琴</t>
  </si>
  <si>
    <t>夏彩红</t>
  </si>
  <si>
    <t>易永红</t>
  </si>
  <si>
    <t>杨伟钰</t>
  </si>
  <si>
    <t>健康顾问</t>
  </si>
  <si>
    <t>彭蕾</t>
  </si>
  <si>
    <t>正式员工</t>
  </si>
  <si>
    <t>李桂芳</t>
  </si>
  <si>
    <t>营业员</t>
  </si>
  <si>
    <t>蔡小丽</t>
  </si>
  <si>
    <t>执业药师</t>
  </si>
  <si>
    <t>羊玉梅</t>
  </si>
  <si>
    <t>值班店长</t>
  </si>
  <si>
    <t>刘春花</t>
  </si>
  <si>
    <t>胡建梅</t>
  </si>
  <si>
    <t>魏津</t>
  </si>
  <si>
    <t>陈志勇</t>
  </si>
  <si>
    <t/>
  </si>
  <si>
    <t>黄雨</t>
  </si>
  <si>
    <t>马婷婷</t>
  </si>
  <si>
    <t>陈丽梅</t>
  </si>
  <si>
    <t>刘芳</t>
  </si>
  <si>
    <t>吕显杨</t>
  </si>
  <si>
    <t>李沙</t>
  </si>
  <si>
    <t>店长兼执业药师</t>
  </si>
  <si>
    <t>姚莉</t>
  </si>
  <si>
    <t>杨平</t>
  </si>
  <si>
    <t>汤雪芹</t>
  </si>
  <si>
    <t>陈凤珍</t>
  </si>
  <si>
    <t>门店店长</t>
  </si>
  <si>
    <t>曾洁</t>
  </si>
  <si>
    <t>试用期健康顾问</t>
  </si>
  <si>
    <t xml:space="preserve">郑红艳 </t>
  </si>
  <si>
    <t>陈蓉</t>
  </si>
  <si>
    <t>高星宇</t>
  </si>
  <si>
    <t>李佳岭</t>
  </si>
  <si>
    <t>杨玉婷</t>
  </si>
  <si>
    <t>冷火燕</t>
  </si>
  <si>
    <t>试用</t>
  </si>
  <si>
    <t>骆素花</t>
  </si>
  <si>
    <t>胡艳弘</t>
  </si>
  <si>
    <t>张杰</t>
  </si>
  <si>
    <t>余欢</t>
  </si>
  <si>
    <t>实习生2022.7.14</t>
  </si>
  <si>
    <t>阳玲</t>
  </si>
  <si>
    <t xml:space="preserve">黄娟 </t>
  </si>
  <si>
    <t>王进</t>
  </si>
  <si>
    <t>古素琼</t>
  </si>
  <si>
    <t>李蕊如</t>
  </si>
  <si>
    <t>廖红</t>
  </si>
  <si>
    <t>蒋小琼</t>
  </si>
  <si>
    <t>黄长菊</t>
  </si>
  <si>
    <t>刘新</t>
  </si>
  <si>
    <t>代富群</t>
  </si>
  <si>
    <t>员工</t>
  </si>
  <si>
    <t>朱俐颖</t>
  </si>
  <si>
    <t>实习生4月28</t>
  </si>
  <si>
    <t>杨文英</t>
  </si>
  <si>
    <t>熊小玲</t>
  </si>
  <si>
    <t>罗丹</t>
  </si>
  <si>
    <t>店员</t>
  </si>
  <si>
    <t>袁咏梅</t>
  </si>
  <si>
    <t>胡建兴</t>
  </si>
  <si>
    <t>苗凯</t>
  </si>
  <si>
    <t>何丽萍</t>
  </si>
  <si>
    <t>刘芬</t>
  </si>
  <si>
    <t>韩艳梅</t>
  </si>
  <si>
    <t xml:space="preserve">贾兰 </t>
  </si>
  <si>
    <t>张群</t>
  </si>
  <si>
    <t>韩启敏</t>
  </si>
  <si>
    <t>殷岱菊</t>
  </si>
  <si>
    <t>胡光宾</t>
  </si>
  <si>
    <t>高榕</t>
  </si>
  <si>
    <t>欧玲</t>
  </si>
  <si>
    <t>黄艳</t>
  </si>
  <si>
    <t>郭定秀</t>
  </si>
  <si>
    <t>闵沙</t>
  </si>
  <si>
    <t>王依纯</t>
  </si>
  <si>
    <t>闵雪</t>
  </si>
  <si>
    <t>江润萍</t>
  </si>
  <si>
    <t>王燕丽</t>
  </si>
  <si>
    <t>门店店长兼执业药师</t>
  </si>
  <si>
    <t>唐冬芳</t>
  </si>
  <si>
    <t>李俊俐</t>
  </si>
  <si>
    <t>严蓉</t>
  </si>
  <si>
    <t>黄霞</t>
  </si>
  <si>
    <t>李婷</t>
  </si>
  <si>
    <t>赖春梅</t>
  </si>
  <si>
    <t>朱文艺</t>
  </si>
  <si>
    <t>刘星月</t>
  </si>
  <si>
    <t>试用期</t>
  </si>
  <si>
    <t>曹琼</t>
  </si>
  <si>
    <t>杨科</t>
  </si>
  <si>
    <t>孙霁野</t>
  </si>
  <si>
    <t>范阳</t>
  </si>
  <si>
    <t>陈礼凤</t>
  </si>
  <si>
    <t>王丽超</t>
  </si>
  <si>
    <t>付曦</t>
  </si>
  <si>
    <t>廖桂英</t>
  </si>
  <si>
    <t>销售代表</t>
  </si>
  <si>
    <t>陈文芳</t>
  </si>
  <si>
    <t>朱晓东</t>
  </si>
  <si>
    <t>刘云梅</t>
  </si>
  <si>
    <t>曾娟</t>
  </si>
  <si>
    <t>实习生20220621</t>
  </si>
  <si>
    <t>肖瑶</t>
  </si>
  <si>
    <t>王娅</t>
  </si>
  <si>
    <t>林铃</t>
  </si>
  <si>
    <t>店长  执业药师</t>
  </si>
  <si>
    <t>代曾莲</t>
  </si>
  <si>
    <t>张飘</t>
  </si>
  <si>
    <t>朱勋花</t>
  </si>
  <si>
    <t>任姗姗</t>
  </si>
  <si>
    <t>董华</t>
  </si>
  <si>
    <t>邹芊</t>
  </si>
  <si>
    <t>向芬</t>
  </si>
  <si>
    <t xml:space="preserve">蒋雪琴 </t>
  </si>
  <si>
    <t xml:space="preserve">罗绍梅 </t>
  </si>
  <si>
    <t>冯瑞坤</t>
  </si>
  <si>
    <t>韩守玉</t>
  </si>
  <si>
    <t>庄静</t>
  </si>
  <si>
    <t>易月红</t>
  </si>
  <si>
    <t>段文秀</t>
  </si>
  <si>
    <t>刘建芳</t>
  </si>
  <si>
    <t>陈慧</t>
  </si>
  <si>
    <t>陈梦露</t>
  </si>
  <si>
    <t>实习生</t>
  </si>
  <si>
    <t>姜孝杨</t>
  </si>
  <si>
    <t>胡元</t>
  </si>
  <si>
    <t>邓可欣</t>
  </si>
  <si>
    <t>实习健康顾问</t>
  </si>
  <si>
    <t>吴洪瑶</t>
  </si>
  <si>
    <t>马昕</t>
  </si>
  <si>
    <t xml:space="preserve">李秀丽 </t>
  </si>
  <si>
    <t>蒋润</t>
  </si>
  <si>
    <t>蹇艺</t>
  </si>
  <si>
    <t>李倩</t>
  </si>
  <si>
    <t>张天英</t>
  </si>
  <si>
    <t>张丽</t>
  </si>
  <si>
    <t>马艺芮</t>
  </si>
  <si>
    <t>廖晓静</t>
  </si>
  <si>
    <t xml:space="preserve">翁尼阿呷莫 </t>
  </si>
  <si>
    <t>邓智</t>
  </si>
  <si>
    <t>宋留艺</t>
  </si>
  <si>
    <t>江月红</t>
  </si>
  <si>
    <t>汪梦雨</t>
  </si>
  <si>
    <t>邱桐</t>
  </si>
  <si>
    <t>聂丽</t>
  </si>
  <si>
    <t>费诗尧</t>
  </si>
  <si>
    <t>施雪</t>
  </si>
  <si>
    <t>周有惠</t>
  </si>
  <si>
    <t>郭廷廷</t>
  </si>
  <si>
    <t>试用期营业员</t>
  </si>
  <si>
    <t>刘秀琼</t>
  </si>
  <si>
    <t>邱运丽</t>
  </si>
  <si>
    <t>陈香利</t>
  </si>
  <si>
    <t>谢敏</t>
  </si>
  <si>
    <t>执业中药师（2020.03.13到岗）</t>
  </si>
  <si>
    <t>李海燕</t>
  </si>
  <si>
    <t xml:space="preserve">李平 </t>
  </si>
  <si>
    <t>王鹏</t>
  </si>
  <si>
    <t>邹惠</t>
  </si>
  <si>
    <t>肖肖</t>
  </si>
  <si>
    <t>叶程</t>
  </si>
  <si>
    <t>王波</t>
  </si>
  <si>
    <t>晏玲</t>
  </si>
  <si>
    <t>贺春芳</t>
  </si>
  <si>
    <t>杨红</t>
  </si>
  <si>
    <t>向丽容</t>
  </si>
  <si>
    <t>李雪</t>
  </si>
  <si>
    <t>詹少洋</t>
  </si>
  <si>
    <t>试用期员工</t>
  </si>
  <si>
    <t>张春苗</t>
  </si>
  <si>
    <t>蒋嘉欣</t>
  </si>
  <si>
    <t>吕彩霞</t>
  </si>
  <si>
    <t>李燕</t>
  </si>
  <si>
    <t>王芳</t>
  </si>
  <si>
    <t>余志彬</t>
  </si>
  <si>
    <t>金敏霜</t>
  </si>
  <si>
    <t>刘秋菊</t>
  </si>
  <si>
    <t>于春莲</t>
  </si>
  <si>
    <t>黄雅冰</t>
  </si>
  <si>
    <t>李玉先</t>
  </si>
  <si>
    <t>王慧</t>
  </si>
  <si>
    <t>朱丹</t>
  </si>
  <si>
    <t>杨秀娟</t>
  </si>
  <si>
    <t>李蕊彤</t>
  </si>
  <si>
    <t>周燕（驷马桥路）</t>
  </si>
  <si>
    <t>罗晓梅</t>
  </si>
  <si>
    <t>李梦菊</t>
  </si>
  <si>
    <t>罗洁滟</t>
  </si>
  <si>
    <t>晏祥春</t>
  </si>
  <si>
    <t>闵巧</t>
  </si>
  <si>
    <t>马花</t>
  </si>
  <si>
    <t>唐礼萍</t>
  </si>
  <si>
    <t>徐涛芳</t>
  </si>
  <si>
    <t>李宋琴</t>
  </si>
  <si>
    <t xml:space="preserve">高文棋 </t>
  </si>
  <si>
    <t>黄玲</t>
  </si>
  <si>
    <t>魏存敏</t>
  </si>
  <si>
    <t>许静</t>
  </si>
  <si>
    <t>葛春艳</t>
  </si>
  <si>
    <t>李馨怡</t>
  </si>
  <si>
    <t>邓华芬</t>
  </si>
  <si>
    <t>张亚红</t>
  </si>
  <si>
    <t xml:space="preserve">田兰 </t>
  </si>
  <si>
    <t>吴志海</t>
  </si>
  <si>
    <t>任雪</t>
  </si>
  <si>
    <t xml:space="preserve">毛玉 </t>
  </si>
  <si>
    <t xml:space="preserve">戚彩 </t>
  </si>
  <si>
    <t>林思敏</t>
  </si>
  <si>
    <t>吴成芬</t>
  </si>
  <si>
    <t>赖春梅（兴乐北路）</t>
  </si>
  <si>
    <t>程改</t>
  </si>
  <si>
    <t xml:space="preserve">向海英 </t>
  </si>
  <si>
    <t>付菊英</t>
  </si>
  <si>
    <t>李雪梅</t>
  </si>
  <si>
    <t>何姣姣</t>
  </si>
  <si>
    <t>覃朱冯</t>
  </si>
  <si>
    <t xml:space="preserve">代志斌 </t>
  </si>
  <si>
    <t>高红华</t>
  </si>
  <si>
    <t>唐阳</t>
  </si>
  <si>
    <t>陈嘉宝</t>
  </si>
  <si>
    <t>严善群（童子街）</t>
  </si>
  <si>
    <t>杨丽</t>
  </si>
  <si>
    <t>贾益娟</t>
  </si>
  <si>
    <t>彭蓉</t>
  </si>
  <si>
    <t>蔡红秀</t>
  </si>
  <si>
    <t xml:space="preserve">辜瑞琪 </t>
  </si>
  <si>
    <t>向桂西</t>
  </si>
  <si>
    <t>周燕</t>
  </si>
  <si>
    <t>蒋晴</t>
  </si>
  <si>
    <t>吴湘燏</t>
  </si>
  <si>
    <t xml:space="preserve">李蜜 </t>
  </si>
  <si>
    <t>郭益</t>
  </si>
  <si>
    <t>何英</t>
  </si>
  <si>
    <t>舒海燕</t>
  </si>
  <si>
    <t>唐丹</t>
  </si>
  <si>
    <t>廖文莉</t>
  </si>
  <si>
    <t>钟世豪</t>
  </si>
  <si>
    <t>徐双秀</t>
  </si>
  <si>
    <t>贾静</t>
  </si>
  <si>
    <t>龙杰</t>
  </si>
  <si>
    <t>李甜甜</t>
  </si>
  <si>
    <t>高斯</t>
  </si>
  <si>
    <t>曾宣悦</t>
  </si>
  <si>
    <t>万义丽</t>
  </si>
  <si>
    <t xml:space="preserve">高敏 </t>
  </si>
  <si>
    <t>魏小琴</t>
  </si>
  <si>
    <t>马香容</t>
  </si>
  <si>
    <t xml:space="preserve">朱晓桃 </t>
  </si>
  <si>
    <t>张媚婷</t>
  </si>
  <si>
    <t>阴静（丝竹路）</t>
  </si>
  <si>
    <t>李可</t>
  </si>
  <si>
    <t>黄天平</t>
  </si>
  <si>
    <t>纪莉萍</t>
  </si>
  <si>
    <t>龚正红</t>
  </si>
  <si>
    <t>月颜颜</t>
  </si>
  <si>
    <t>罗豪（童子）</t>
  </si>
  <si>
    <t>张娜</t>
  </si>
  <si>
    <t>龚敏</t>
  </si>
  <si>
    <t>李丽</t>
  </si>
  <si>
    <t>鲁霞</t>
  </si>
  <si>
    <t>邹婷</t>
  </si>
  <si>
    <t>梅茜</t>
  </si>
  <si>
    <t>祁荣</t>
  </si>
  <si>
    <t>执业药师店长</t>
  </si>
  <si>
    <t>李秀辉</t>
  </si>
  <si>
    <t>彭勤</t>
  </si>
  <si>
    <t>蔡旌晶</t>
  </si>
  <si>
    <t>程静</t>
  </si>
  <si>
    <t xml:space="preserve">黄梅 </t>
  </si>
  <si>
    <t xml:space="preserve">杨素芬 </t>
  </si>
  <si>
    <t xml:space="preserve">刘燕 </t>
  </si>
  <si>
    <t>廖红（马超）</t>
  </si>
  <si>
    <t xml:space="preserve">邓莎
</t>
  </si>
  <si>
    <t>吴阳</t>
  </si>
  <si>
    <t>冯婧恩</t>
  </si>
  <si>
    <t>张玲（庆云南街）</t>
  </si>
  <si>
    <t>梁娟</t>
  </si>
  <si>
    <t>潘恒旭</t>
  </si>
  <si>
    <t>廖艳萍</t>
  </si>
  <si>
    <t>涂思佩</t>
  </si>
  <si>
    <t>黄莉</t>
  </si>
  <si>
    <t>张丹</t>
  </si>
  <si>
    <t>李小菲</t>
  </si>
  <si>
    <t>李燕霞</t>
  </si>
  <si>
    <t>杨沙艳</t>
  </si>
  <si>
    <t>范海英</t>
  </si>
  <si>
    <t>2022.4.1职业药师</t>
  </si>
  <si>
    <t>杨荣婷</t>
  </si>
  <si>
    <t>徐乐</t>
  </si>
  <si>
    <t>姚莉娜</t>
  </si>
  <si>
    <t>乐良清</t>
  </si>
  <si>
    <t>张玉</t>
  </si>
  <si>
    <t>袁媛</t>
  </si>
  <si>
    <t>沈长英</t>
  </si>
  <si>
    <t>方晓敏</t>
  </si>
  <si>
    <t>刘科言</t>
  </si>
  <si>
    <t>周红蓉</t>
  </si>
  <si>
    <t>张僬</t>
  </si>
  <si>
    <t>李迎新</t>
  </si>
  <si>
    <t>邓银鑫</t>
  </si>
  <si>
    <t>杜雨娟</t>
  </si>
  <si>
    <t>唐娟</t>
  </si>
  <si>
    <t xml:space="preserve">冯莉 </t>
  </si>
  <si>
    <t>李静</t>
  </si>
  <si>
    <t xml:space="preserve">雍薛玉 </t>
  </si>
  <si>
    <t>何倩倩</t>
  </si>
  <si>
    <t>王李秋</t>
  </si>
  <si>
    <t>周娟</t>
  </si>
  <si>
    <t>王茂兰</t>
  </si>
  <si>
    <t>夏梦霞</t>
  </si>
  <si>
    <t>程艳</t>
  </si>
  <si>
    <t>牟彩云</t>
  </si>
  <si>
    <t>朱欢</t>
  </si>
  <si>
    <t>徐志强</t>
  </si>
  <si>
    <t>欧玲（兴乐北路）</t>
  </si>
  <si>
    <t>羊薇</t>
  </si>
  <si>
    <t>张阿几</t>
  </si>
  <si>
    <t>四川太极成都高新区泰和二街二药店</t>
  </si>
  <si>
    <t>谢玉涛</t>
  </si>
  <si>
    <t>高玉</t>
  </si>
  <si>
    <t xml:space="preserve">杨凤麟 </t>
  </si>
  <si>
    <t>夏秀娟</t>
  </si>
  <si>
    <t xml:space="preserve">马雪 </t>
  </si>
  <si>
    <t>朱静</t>
  </si>
  <si>
    <t>符洪</t>
  </si>
  <si>
    <t>吴佩娟（万科店）</t>
  </si>
  <si>
    <t>马雪（万宇路）</t>
  </si>
  <si>
    <t xml:space="preserve">吴佩娟 </t>
  </si>
  <si>
    <t>朱静（万宇路）</t>
  </si>
  <si>
    <t>符洪(万宇）</t>
  </si>
  <si>
    <t>李娟</t>
  </si>
  <si>
    <t>韩彬</t>
  </si>
  <si>
    <t>王茹</t>
  </si>
  <si>
    <t>刘娟</t>
  </si>
  <si>
    <t>唐文琼（梨花街）</t>
  </si>
  <si>
    <t>邓婧</t>
  </si>
  <si>
    <t>周金梅（销售员）</t>
  </si>
  <si>
    <t>促销</t>
  </si>
  <si>
    <t>赵英（销售员）</t>
  </si>
  <si>
    <t>毛静静</t>
  </si>
  <si>
    <t>唐丽</t>
  </si>
  <si>
    <t>陈娟</t>
  </si>
  <si>
    <t>罗月月</t>
  </si>
  <si>
    <t>邓红梅</t>
  </si>
  <si>
    <t>邹东梅</t>
  </si>
  <si>
    <t>胡敏</t>
  </si>
  <si>
    <t>黄伦倩</t>
  </si>
  <si>
    <t>邹怡</t>
  </si>
  <si>
    <t>谭庆娟</t>
  </si>
  <si>
    <t>申彩文</t>
  </si>
  <si>
    <t xml:space="preserve">谢琴 </t>
  </si>
  <si>
    <t>慢病专员</t>
  </si>
  <si>
    <t>张娟娟</t>
  </si>
  <si>
    <t>吴凤兰</t>
  </si>
  <si>
    <t>彭关敏</t>
  </si>
  <si>
    <t>王晓雁</t>
  </si>
  <si>
    <t>严善群</t>
  </si>
  <si>
    <t>罗豪（旗舰）</t>
  </si>
  <si>
    <t>实习生（2022.7.12进公司）</t>
  </si>
  <si>
    <t>李秀芳</t>
  </si>
  <si>
    <t>郑欣慧</t>
  </si>
  <si>
    <t xml:space="preserve">黄兴中 </t>
  </si>
  <si>
    <t>李银萍</t>
  </si>
  <si>
    <t>任红艳</t>
  </si>
  <si>
    <t>熊雅洁（科华北街）</t>
  </si>
  <si>
    <t>彭关敏（科华北街）</t>
  </si>
  <si>
    <t>黄焰</t>
  </si>
  <si>
    <t>刘小琴</t>
  </si>
  <si>
    <t>张雪</t>
  </si>
  <si>
    <t>张星玉</t>
  </si>
  <si>
    <t>余志彬（丝竹路）</t>
  </si>
  <si>
    <t>王晓雁（丝竹路）</t>
  </si>
  <si>
    <t>严善群（丝竹路）</t>
  </si>
  <si>
    <t>张娟娟（丝竹路）</t>
  </si>
  <si>
    <t xml:space="preserve">营业员 </t>
  </si>
  <si>
    <t>彭关敏（丝竹路）</t>
  </si>
  <si>
    <t>黄长菊（丝竹路）</t>
  </si>
  <si>
    <t>阳玲（丝竹路）</t>
  </si>
  <si>
    <t>罗豪（丝竹）</t>
  </si>
  <si>
    <t>吴凤兰（丝竹路）</t>
  </si>
  <si>
    <t>马昕（丝竹路）</t>
  </si>
  <si>
    <t>陈昌敏</t>
  </si>
  <si>
    <t>代理店长</t>
  </si>
  <si>
    <t>张晚云</t>
  </si>
  <si>
    <t>李英</t>
  </si>
  <si>
    <t>药师</t>
  </si>
  <si>
    <t>唐倩</t>
  </si>
  <si>
    <t>朱春梅</t>
  </si>
  <si>
    <t>周香</t>
  </si>
  <si>
    <t>任远芳</t>
  </si>
  <si>
    <t>张春丽</t>
  </si>
  <si>
    <t>李艳</t>
  </si>
  <si>
    <t>张建</t>
  </si>
  <si>
    <t>梅雅霜</t>
  </si>
  <si>
    <t>营业员id</t>
  </si>
  <si>
    <t>销售数量</t>
  </si>
  <si>
    <t>提成金额</t>
  </si>
  <si>
    <t>刘燕</t>
  </si>
  <si>
    <t>邓莎</t>
  </si>
  <si>
    <t>系列</t>
  </si>
  <si>
    <t>货品ID</t>
  </si>
  <si>
    <t>品名</t>
  </si>
  <si>
    <t>规格</t>
  </si>
  <si>
    <t>太极执行活动</t>
  </si>
  <si>
    <t>奖励（元/盒）</t>
  </si>
  <si>
    <t>奖励方式</t>
  </si>
  <si>
    <t>养生堂系列</t>
  </si>
  <si>
    <t>,</t>
  </si>
  <si>
    <t>养生堂200粒维生素E</t>
  </si>
  <si>
    <t>50g（250mgx200粒）</t>
  </si>
  <si>
    <t>买1得2</t>
  </si>
  <si>
    <t>5元/盒</t>
  </si>
  <si>
    <t>及时晒单</t>
  </si>
  <si>
    <t>养生堂130粒维生素C</t>
  </si>
  <si>
    <t>110.5克（850mgx130片）</t>
  </si>
  <si>
    <t>养生堂蛋白粉</t>
  </si>
  <si>
    <t>400g(10gx40袋)</t>
  </si>
  <si>
    <t>20元/罐</t>
  </si>
  <si>
    <t>养生堂牌B族维生素片</t>
  </si>
  <si>
    <t>0.5gx60片</t>
  </si>
  <si>
    <t>养生堂钙维生素DK</t>
  </si>
  <si>
    <t>100g(1gx100粒)</t>
  </si>
  <si>
    <t>5元/盒（赠品也奖励）</t>
  </si>
  <si>
    <t>养生堂维生素K2软胶囊</t>
  </si>
  <si>
    <t>17.1g（0.38gx45粒）</t>
  </si>
  <si>
    <t>强力天麻杜仲丸</t>
  </si>
  <si>
    <t>0.25gx36丸x6板(水蜜丸)</t>
  </si>
  <si>
    <t>买5得6</t>
  </si>
  <si>
    <t>0.25gx36粒x2板</t>
  </si>
  <si>
    <t>还少丹</t>
  </si>
  <si>
    <t>9gx20袋（20丸重1克）</t>
  </si>
  <si>
    <t>买2得3</t>
  </si>
  <si>
    <t>9gx18丸（大蜜丸）</t>
  </si>
  <si>
    <t>蚕蛾公补片</t>
  </si>
  <si>
    <t>0.23x24片(糖衣)</t>
  </si>
  <si>
    <t>挂金奖励</t>
  </si>
  <si>
    <t>0.23gx12片x6板</t>
  </si>
  <si>
    <t>脉安颗粒</t>
  </si>
  <si>
    <t>20gx10袋</t>
  </si>
  <si>
    <t>桔贝合剂</t>
  </si>
  <si>
    <t>100ml</t>
  </si>
  <si>
    <t>沉香化气片</t>
  </si>
  <si>
    <t>12*2</t>
  </si>
  <si>
    <t>买3得4</t>
  </si>
  <si>
    <t>完成1档1元，2档2元</t>
  </si>
  <si>
    <t>认购品种，奖励按认购政策执行，预发到到店</t>
  </si>
  <si>
    <t>复方熊胆薄荷含片</t>
  </si>
  <si>
    <t>8*2</t>
  </si>
  <si>
    <t>第二件半价</t>
  </si>
  <si>
    <t>黄连上清丸</t>
  </si>
  <si>
    <t>6*10</t>
  </si>
  <si>
    <t>安宫牛黄丸</t>
  </si>
  <si>
    <t>3*1</t>
  </si>
  <si>
    <r>
      <rPr>
        <sz val="10.5"/>
        <color theme="1"/>
        <rFont val="宋体"/>
        <charset val="134"/>
      </rPr>
      <t xml:space="preserve">买2得3，买3得5
</t>
    </r>
    <r>
      <rPr>
        <sz val="10.5"/>
        <color rgb="FF0070C0"/>
        <rFont val="宋体"/>
        <charset val="134"/>
      </rPr>
      <t>（赠品由厂家单独配送，系统不识别）</t>
    </r>
  </si>
  <si>
    <t>3*2</t>
  </si>
  <si>
    <t>喉症丸</t>
  </si>
  <si>
    <t>60粒x2支</t>
  </si>
  <si>
    <t>毛利段提成</t>
  </si>
  <si>
    <t>槐角丸</t>
  </si>
  <si>
    <t>6gx10袋(水蜜丸)</t>
  </si>
  <si>
    <t>健脾糕片</t>
  </si>
  <si>
    <t>15片*4板*180盒</t>
  </si>
  <si>
    <t>降脂灵片</t>
  </si>
  <si>
    <t>0.25gx100片</t>
  </si>
  <si>
    <t>0.25gx20片x3板(薄膜衣)</t>
  </si>
  <si>
    <t>精制银翘解毒片</t>
  </si>
  <si>
    <t>12片x2板</t>
  </si>
  <si>
    <t>九味羌活丸</t>
  </si>
  <si>
    <t>6gx6袋</t>
  </si>
  <si>
    <t>六味地黄丸</t>
  </si>
  <si>
    <t>6gx20袋</t>
  </si>
  <si>
    <t>龙胆泻肝片</t>
  </si>
  <si>
    <t>0.45gx12片x3板/盒</t>
  </si>
  <si>
    <t>麻仁丸</t>
  </si>
  <si>
    <t>杞菊地黄丸</t>
  </si>
  <si>
    <t>清喉咽颗粒</t>
  </si>
  <si>
    <t>18gx6袋</t>
  </si>
  <si>
    <t>清眩片</t>
  </si>
  <si>
    <t>0.48gx12片x4板</t>
  </si>
  <si>
    <t>驱虫消食片</t>
  </si>
  <si>
    <t>0.4gx12片x2板</t>
  </si>
  <si>
    <t>桑菊感冒颗粒</t>
  </si>
  <si>
    <t>11gx10袋</t>
  </si>
  <si>
    <t>桑菊感冒片</t>
  </si>
  <si>
    <t>0.52gx12片x3板</t>
  </si>
  <si>
    <t>麝香风湿胶囊</t>
  </si>
  <si>
    <t>0.3gx12粒x2板</t>
  </si>
  <si>
    <t>十全大补丸</t>
  </si>
  <si>
    <t>石淋通颗粒</t>
  </si>
  <si>
    <t xml:space="preserve">15gx10袋 </t>
  </si>
  <si>
    <t>15gx20袋</t>
  </si>
  <si>
    <t>舒筋活血片</t>
  </si>
  <si>
    <t>0.3gx12片x4板</t>
  </si>
  <si>
    <t>锁阳固精丸</t>
  </si>
  <si>
    <t>6克*10袋*120盒</t>
  </si>
  <si>
    <t>天麻丸</t>
  </si>
  <si>
    <t>60g</t>
  </si>
  <si>
    <t>天王补心丸</t>
  </si>
  <si>
    <t>6gx10袋</t>
  </si>
  <si>
    <t>乌鸡白凤丸</t>
  </si>
  <si>
    <t>夏桑菊颗粒</t>
  </si>
  <si>
    <t>10gx20袋</t>
  </si>
  <si>
    <t>逍遥丸</t>
  </si>
  <si>
    <t>小儿感冒颗粒</t>
  </si>
  <si>
    <t>12gx10袋</t>
  </si>
  <si>
    <t>小儿清热止咳合剂</t>
  </si>
  <si>
    <t>10mlx6支</t>
  </si>
  <si>
    <t>小活络片</t>
  </si>
  <si>
    <t>0.32gx12片x2板</t>
  </si>
  <si>
    <t>玄麦甘桔颗粒</t>
  </si>
  <si>
    <t>腰痛片</t>
  </si>
  <si>
    <t>0.28gx12片x4板(糖衣)</t>
  </si>
  <si>
    <t>一粒止痛丸</t>
  </si>
  <si>
    <t>3粒x2瓶</t>
  </si>
  <si>
    <t>一清颗粒</t>
  </si>
  <si>
    <t>7.5gx12袋</t>
  </si>
  <si>
    <t>知柏地黄丸</t>
  </si>
  <si>
    <t>止咳片</t>
  </si>
  <si>
    <t>0.3gx15片x3板(糖衣)</t>
  </si>
  <si>
    <t>计数项:人员名</t>
  </si>
  <si>
    <t>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</si>
</sst>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0_ "/>
  </numFmts>
  <fonts count="3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FF0000"/>
      <name val="Calibri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rgb="FF0070C0"/>
      <name val="宋体"/>
      <charset val="134"/>
    </font>
    <font>
      <b/>
      <sz val="11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31" fillId="15" borderId="5" applyNumberFormat="0" applyAlignment="0" applyProtection="0">
      <alignment vertical="center"/>
    </xf>
    <xf numFmtId="0" fontId="32" fillId="16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9" fontId="2" fillId="0" borderId="1" xfId="1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9" fontId="2" fillId="0" borderId="0" xfId="11" applyFont="1" applyFill="1" applyBorder="1" applyAlignment="1">
      <alignment horizontal="center" vertical="center"/>
    </xf>
    <xf numFmtId="176" fontId="2" fillId="0" borderId="1" xfId="11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0" fontId="15" fillId="0" borderId="1" xfId="0" applyFont="1" applyFill="1" applyBorder="1" applyAlignment="1">
      <alignment horizontal="center" vertical="center"/>
    </xf>
    <xf numFmtId="177" fontId="15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177" fontId="0" fillId="0" borderId="0" xfId="0" applyNumberFormat="1">
      <alignment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78" fontId="0" fillId="0" borderId="0" xfId="0" applyNumberFormat="1">
      <alignment vertical="center"/>
    </xf>
    <xf numFmtId="178" fontId="0" fillId="4" borderId="0" xfId="0" applyNumberForma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\Desktop\&#26704;&#21531;&#38401;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营业员id</v>
          </cell>
          <cell r="B3" t="str">
            <v>求和项:金额</v>
          </cell>
        </row>
        <row r="4">
          <cell r="A4">
            <v>4024</v>
          </cell>
          <cell r="B4">
            <v>538.5</v>
          </cell>
        </row>
        <row r="5">
          <cell r="A5">
            <v>4028</v>
          </cell>
          <cell r="B5">
            <v>643.95</v>
          </cell>
        </row>
        <row r="6">
          <cell r="A6">
            <v>4033</v>
          </cell>
          <cell r="B6">
            <v>2259.98</v>
          </cell>
        </row>
        <row r="7">
          <cell r="A7">
            <v>4044</v>
          </cell>
          <cell r="B7">
            <v>561.32</v>
          </cell>
        </row>
        <row r="8">
          <cell r="A8">
            <v>4081</v>
          </cell>
          <cell r="B8">
            <v>430.9</v>
          </cell>
        </row>
        <row r="9">
          <cell r="A9">
            <v>4086</v>
          </cell>
          <cell r="B9">
            <v>806.8</v>
          </cell>
        </row>
        <row r="10">
          <cell r="A10">
            <v>4089</v>
          </cell>
          <cell r="B10">
            <v>1251.5</v>
          </cell>
        </row>
        <row r="11">
          <cell r="A11">
            <v>4093</v>
          </cell>
          <cell r="B11">
            <v>842.86</v>
          </cell>
        </row>
        <row r="12">
          <cell r="A12">
            <v>4117</v>
          </cell>
          <cell r="B12">
            <v>1112.55</v>
          </cell>
        </row>
        <row r="13">
          <cell r="A13">
            <v>4188</v>
          </cell>
          <cell r="B13">
            <v>2243.94</v>
          </cell>
        </row>
        <row r="14">
          <cell r="A14">
            <v>4223</v>
          </cell>
          <cell r="B14">
            <v>52500</v>
          </cell>
        </row>
        <row r="15">
          <cell r="A15">
            <v>4301</v>
          </cell>
          <cell r="B15">
            <v>1049.65</v>
          </cell>
        </row>
        <row r="16">
          <cell r="A16">
            <v>4302</v>
          </cell>
          <cell r="B16">
            <v>444.43</v>
          </cell>
        </row>
        <row r="17">
          <cell r="A17">
            <v>4304</v>
          </cell>
          <cell r="B17">
            <v>1668.7</v>
          </cell>
        </row>
        <row r="18">
          <cell r="A18">
            <v>4310</v>
          </cell>
          <cell r="B18">
            <v>595.36</v>
          </cell>
        </row>
        <row r="19">
          <cell r="A19">
            <v>4311</v>
          </cell>
          <cell r="B19">
            <v>1958.56</v>
          </cell>
        </row>
        <row r="20">
          <cell r="A20">
            <v>4328</v>
          </cell>
          <cell r="B20">
            <v>50</v>
          </cell>
        </row>
        <row r="21">
          <cell r="A21">
            <v>4330</v>
          </cell>
          <cell r="B21">
            <v>1895.49</v>
          </cell>
        </row>
        <row r="22">
          <cell r="A22">
            <v>4435</v>
          </cell>
          <cell r="B22">
            <v>413.83</v>
          </cell>
        </row>
        <row r="23">
          <cell r="A23">
            <v>4444</v>
          </cell>
          <cell r="B23">
            <v>212</v>
          </cell>
        </row>
        <row r="24">
          <cell r="A24">
            <v>4450</v>
          </cell>
          <cell r="B24">
            <v>495.7</v>
          </cell>
        </row>
        <row r="25">
          <cell r="A25">
            <v>4518</v>
          </cell>
          <cell r="B25">
            <v>1254.32</v>
          </cell>
        </row>
        <row r="26">
          <cell r="A26">
            <v>4562</v>
          </cell>
          <cell r="B26">
            <v>1584.5</v>
          </cell>
        </row>
        <row r="27">
          <cell r="A27">
            <v>5344</v>
          </cell>
          <cell r="B27">
            <v>1115.84</v>
          </cell>
        </row>
        <row r="28">
          <cell r="A28">
            <v>5347</v>
          </cell>
          <cell r="B28">
            <v>5110.24</v>
          </cell>
        </row>
        <row r="29">
          <cell r="A29">
            <v>5406</v>
          </cell>
          <cell r="B29">
            <v>7315.75</v>
          </cell>
        </row>
        <row r="30">
          <cell r="A30">
            <v>5408</v>
          </cell>
          <cell r="B30">
            <v>687.38</v>
          </cell>
        </row>
        <row r="31">
          <cell r="A31">
            <v>5457</v>
          </cell>
          <cell r="B31">
            <v>1059.92</v>
          </cell>
        </row>
        <row r="32">
          <cell r="A32">
            <v>5471</v>
          </cell>
          <cell r="B32">
            <v>1531.43</v>
          </cell>
        </row>
        <row r="33">
          <cell r="A33">
            <v>5473</v>
          </cell>
          <cell r="B33">
            <v>1818.75</v>
          </cell>
        </row>
        <row r="34">
          <cell r="A34">
            <v>5501</v>
          </cell>
          <cell r="B34">
            <v>1029.73</v>
          </cell>
        </row>
        <row r="35">
          <cell r="A35">
            <v>5519</v>
          </cell>
          <cell r="B35">
            <v>858.29</v>
          </cell>
        </row>
        <row r="36">
          <cell r="A36">
            <v>5521</v>
          </cell>
          <cell r="B36">
            <v>429.67</v>
          </cell>
        </row>
        <row r="37">
          <cell r="A37">
            <v>5527</v>
          </cell>
          <cell r="B37">
            <v>1659.45</v>
          </cell>
        </row>
        <row r="38">
          <cell r="A38">
            <v>5641</v>
          </cell>
          <cell r="B38">
            <v>859.27</v>
          </cell>
        </row>
        <row r="39">
          <cell r="A39">
            <v>5665</v>
          </cell>
          <cell r="B39">
            <v>356.3</v>
          </cell>
        </row>
        <row r="40">
          <cell r="A40">
            <v>5698</v>
          </cell>
          <cell r="B40">
            <v>1359.28</v>
          </cell>
        </row>
        <row r="41">
          <cell r="A41">
            <v>5701</v>
          </cell>
          <cell r="B41">
            <v>2116.23</v>
          </cell>
        </row>
        <row r="42">
          <cell r="A42">
            <v>5764</v>
          </cell>
          <cell r="B42">
            <v>611.5</v>
          </cell>
        </row>
        <row r="43">
          <cell r="A43">
            <v>5782</v>
          </cell>
          <cell r="B43">
            <v>1166.95</v>
          </cell>
        </row>
        <row r="44">
          <cell r="A44">
            <v>5844</v>
          </cell>
          <cell r="B44">
            <v>1535.96</v>
          </cell>
        </row>
        <row r="45">
          <cell r="A45">
            <v>5954</v>
          </cell>
          <cell r="B45">
            <v>504.03</v>
          </cell>
        </row>
        <row r="46">
          <cell r="A46">
            <v>6121</v>
          </cell>
          <cell r="B46">
            <v>1275.46</v>
          </cell>
        </row>
        <row r="47">
          <cell r="A47">
            <v>6123</v>
          </cell>
          <cell r="B47">
            <v>1160.4</v>
          </cell>
        </row>
        <row r="48">
          <cell r="A48">
            <v>6148</v>
          </cell>
          <cell r="B48">
            <v>2024.56</v>
          </cell>
        </row>
        <row r="49">
          <cell r="A49">
            <v>6232</v>
          </cell>
          <cell r="B49">
            <v>1647.78</v>
          </cell>
        </row>
        <row r="50">
          <cell r="A50">
            <v>6301</v>
          </cell>
          <cell r="B50">
            <v>2107.75</v>
          </cell>
        </row>
        <row r="51">
          <cell r="A51">
            <v>6303</v>
          </cell>
          <cell r="B51">
            <v>690.66</v>
          </cell>
        </row>
        <row r="52">
          <cell r="A52">
            <v>6322</v>
          </cell>
          <cell r="B52">
            <v>550.04</v>
          </cell>
        </row>
        <row r="53">
          <cell r="A53">
            <v>6385</v>
          </cell>
          <cell r="B53">
            <v>1946.67</v>
          </cell>
        </row>
        <row r="54">
          <cell r="A54">
            <v>6454</v>
          </cell>
          <cell r="B54">
            <v>2016.39</v>
          </cell>
        </row>
        <row r="55">
          <cell r="A55">
            <v>6456</v>
          </cell>
          <cell r="B55">
            <v>1674.88</v>
          </cell>
        </row>
        <row r="56">
          <cell r="A56">
            <v>6472</v>
          </cell>
          <cell r="B56">
            <v>3546.85</v>
          </cell>
        </row>
        <row r="57">
          <cell r="A57">
            <v>6473</v>
          </cell>
          <cell r="B57">
            <v>935.7</v>
          </cell>
        </row>
        <row r="58">
          <cell r="A58">
            <v>6492</v>
          </cell>
          <cell r="B58">
            <v>2157.07</v>
          </cell>
        </row>
        <row r="59">
          <cell r="A59">
            <v>6497</v>
          </cell>
          <cell r="B59">
            <v>957.88</v>
          </cell>
        </row>
        <row r="60">
          <cell r="A60">
            <v>6505</v>
          </cell>
          <cell r="B60">
            <v>2016.73</v>
          </cell>
        </row>
        <row r="61">
          <cell r="A61">
            <v>6506</v>
          </cell>
          <cell r="B61">
            <v>1831.64</v>
          </cell>
        </row>
        <row r="62">
          <cell r="A62">
            <v>6537</v>
          </cell>
          <cell r="B62">
            <v>696.76</v>
          </cell>
        </row>
        <row r="63">
          <cell r="A63">
            <v>6544</v>
          </cell>
          <cell r="B63">
            <v>3609.62</v>
          </cell>
        </row>
        <row r="64">
          <cell r="A64">
            <v>6607</v>
          </cell>
          <cell r="B64">
            <v>2285.07</v>
          </cell>
        </row>
        <row r="65">
          <cell r="A65">
            <v>6662</v>
          </cell>
          <cell r="B65">
            <v>1296.32</v>
          </cell>
        </row>
        <row r="66">
          <cell r="A66">
            <v>6731</v>
          </cell>
          <cell r="B66">
            <v>831.02</v>
          </cell>
        </row>
        <row r="67">
          <cell r="A67">
            <v>6733</v>
          </cell>
          <cell r="B67">
            <v>455.32</v>
          </cell>
        </row>
        <row r="68">
          <cell r="A68">
            <v>6752</v>
          </cell>
          <cell r="B68">
            <v>1307.45</v>
          </cell>
        </row>
        <row r="69">
          <cell r="A69">
            <v>6814</v>
          </cell>
          <cell r="B69">
            <v>2658.4</v>
          </cell>
        </row>
        <row r="70">
          <cell r="A70">
            <v>6830</v>
          </cell>
          <cell r="B70">
            <v>2306.45</v>
          </cell>
        </row>
        <row r="71">
          <cell r="A71">
            <v>6831</v>
          </cell>
          <cell r="B71">
            <v>735.2</v>
          </cell>
        </row>
        <row r="72">
          <cell r="A72">
            <v>6965</v>
          </cell>
          <cell r="B72">
            <v>2255.6</v>
          </cell>
        </row>
        <row r="73">
          <cell r="A73">
            <v>7006</v>
          </cell>
          <cell r="B73">
            <v>853.08</v>
          </cell>
        </row>
        <row r="74">
          <cell r="A74">
            <v>7011</v>
          </cell>
          <cell r="B74">
            <v>1720.55</v>
          </cell>
        </row>
        <row r="75">
          <cell r="A75">
            <v>7046</v>
          </cell>
          <cell r="B75">
            <v>1062.11</v>
          </cell>
        </row>
        <row r="76">
          <cell r="A76">
            <v>7050</v>
          </cell>
          <cell r="B76">
            <v>976.22</v>
          </cell>
        </row>
        <row r="77">
          <cell r="A77">
            <v>7107</v>
          </cell>
          <cell r="B77">
            <v>6105.26</v>
          </cell>
        </row>
        <row r="78">
          <cell r="A78">
            <v>7279</v>
          </cell>
          <cell r="B78">
            <v>535.72</v>
          </cell>
        </row>
        <row r="79">
          <cell r="A79">
            <v>7317</v>
          </cell>
          <cell r="B79">
            <v>1823.12</v>
          </cell>
        </row>
        <row r="80">
          <cell r="A80">
            <v>7369</v>
          </cell>
          <cell r="B80">
            <v>1074</v>
          </cell>
        </row>
        <row r="81">
          <cell r="A81">
            <v>7379</v>
          </cell>
          <cell r="B81">
            <v>1657.8</v>
          </cell>
        </row>
        <row r="82">
          <cell r="A82">
            <v>7388</v>
          </cell>
          <cell r="B82">
            <v>2126.55</v>
          </cell>
        </row>
        <row r="83">
          <cell r="A83">
            <v>7583</v>
          </cell>
          <cell r="B83">
            <v>3180.17</v>
          </cell>
        </row>
        <row r="84">
          <cell r="A84">
            <v>7645</v>
          </cell>
          <cell r="B84">
            <v>729</v>
          </cell>
        </row>
        <row r="85">
          <cell r="A85">
            <v>7687</v>
          </cell>
          <cell r="B85">
            <v>683.46</v>
          </cell>
        </row>
        <row r="86">
          <cell r="A86">
            <v>7707</v>
          </cell>
          <cell r="B86">
            <v>1330.02</v>
          </cell>
        </row>
        <row r="87">
          <cell r="A87">
            <v>7749</v>
          </cell>
          <cell r="B87">
            <v>2158.74</v>
          </cell>
        </row>
        <row r="88">
          <cell r="A88">
            <v>7917</v>
          </cell>
          <cell r="B88">
            <v>4527.5</v>
          </cell>
        </row>
        <row r="89">
          <cell r="A89">
            <v>7948</v>
          </cell>
          <cell r="B89">
            <v>2049.05</v>
          </cell>
        </row>
        <row r="90">
          <cell r="A90">
            <v>8022</v>
          </cell>
          <cell r="B90">
            <v>35</v>
          </cell>
        </row>
        <row r="91">
          <cell r="A91">
            <v>8060</v>
          </cell>
          <cell r="B91">
            <v>388.36</v>
          </cell>
        </row>
        <row r="92">
          <cell r="A92">
            <v>8068</v>
          </cell>
          <cell r="B92">
            <v>308</v>
          </cell>
        </row>
        <row r="93">
          <cell r="A93">
            <v>8073</v>
          </cell>
          <cell r="B93">
            <v>1416.2</v>
          </cell>
        </row>
        <row r="94">
          <cell r="A94">
            <v>8113</v>
          </cell>
          <cell r="B94">
            <v>1221.71</v>
          </cell>
        </row>
        <row r="95">
          <cell r="A95">
            <v>8233</v>
          </cell>
          <cell r="B95">
            <v>346.58</v>
          </cell>
        </row>
        <row r="96">
          <cell r="A96">
            <v>8338</v>
          </cell>
          <cell r="B96">
            <v>3805.94</v>
          </cell>
        </row>
        <row r="97">
          <cell r="A97">
            <v>8386</v>
          </cell>
          <cell r="B97">
            <v>1144.23</v>
          </cell>
        </row>
        <row r="98">
          <cell r="A98">
            <v>8400</v>
          </cell>
          <cell r="B98">
            <v>1194.1</v>
          </cell>
        </row>
        <row r="99">
          <cell r="A99">
            <v>8489</v>
          </cell>
          <cell r="B99">
            <v>2129</v>
          </cell>
        </row>
        <row r="100">
          <cell r="A100">
            <v>8594</v>
          </cell>
          <cell r="B100">
            <v>1103.67</v>
          </cell>
        </row>
        <row r="101">
          <cell r="A101">
            <v>8972</v>
          </cell>
          <cell r="B101">
            <v>4021.34</v>
          </cell>
        </row>
        <row r="102">
          <cell r="A102">
            <v>9112</v>
          </cell>
          <cell r="B102">
            <v>1180.93</v>
          </cell>
        </row>
        <row r="103">
          <cell r="A103">
            <v>9138</v>
          </cell>
          <cell r="B103">
            <v>970.43</v>
          </cell>
        </row>
        <row r="104">
          <cell r="A104">
            <v>9140</v>
          </cell>
          <cell r="B104">
            <v>3005.78</v>
          </cell>
        </row>
        <row r="105">
          <cell r="A105">
            <v>9295</v>
          </cell>
          <cell r="B105">
            <v>527.9</v>
          </cell>
        </row>
        <row r="106">
          <cell r="A106">
            <v>9308</v>
          </cell>
          <cell r="B106">
            <v>856.68</v>
          </cell>
        </row>
        <row r="107">
          <cell r="A107">
            <v>9320</v>
          </cell>
          <cell r="B107">
            <v>1995.26</v>
          </cell>
        </row>
        <row r="108">
          <cell r="A108">
            <v>9328</v>
          </cell>
          <cell r="B108">
            <v>2664.13</v>
          </cell>
        </row>
        <row r="109">
          <cell r="A109">
            <v>9331</v>
          </cell>
          <cell r="B109">
            <v>603.25</v>
          </cell>
        </row>
        <row r="110">
          <cell r="A110">
            <v>9563</v>
          </cell>
          <cell r="B110">
            <v>3377.29</v>
          </cell>
        </row>
        <row r="111">
          <cell r="A111">
            <v>9679</v>
          </cell>
          <cell r="B111">
            <v>1688.9</v>
          </cell>
        </row>
        <row r="112">
          <cell r="A112">
            <v>9749</v>
          </cell>
          <cell r="B112">
            <v>2269.69</v>
          </cell>
        </row>
        <row r="113">
          <cell r="A113">
            <v>9760</v>
          </cell>
          <cell r="B113">
            <v>141.15</v>
          </cell>
        </row>
        <row r="114">
          <cell r="A114">
            <v>9822</v>
          </cell>
          <cell r="B114">
            <v>744.66</v>
          </cell>
        </row>
        <row r="115">
          <cell r="A115">
            <v>9895</v>
          </cell>
          <cell r="B115">
            <v>496.15</v>
          </cell>
        </row>
        <row r="116">
          <cell r="A116">
            <v>9988</v>
          </cell>
          <cell r="B116">
            <v>7067.1</v>
          </cell>
        </row>
        <row r="117">
          <cell r="A117">
            <v>10043</v>
          </cell>
          <cell r="B117">
            <v>1937.47</v>
          </cell>
        </row>
        <row r="118">
          <cell r="A118">
            <v>10177</v>
          </cell>
          <cell r="B118">
            <v>1144.46</v>
          </cell>
        </row>
        <row r="119">
          <cell r="A119">
            <v>10186</v>
          </cell>
          <cell r="B119">
            <v>600.51</v>
          </cell>
        </row>
        <row r="120">
          <cell r="A120">
            <v>10191</v>
          </cell>
          <cell r="B120">
            <v>2545.33</v>
          </cell>
        </row>
        <row r="121">
          <cell r="A121">
            <v>10468</v>
          </cell>
          <cell r="B121">
            <v>1259.12</v>
          </cell>
        </row>
        <row r="122">
          <cell r="A122">
            <v>10613</v>
          </cell>
          <cell r="B122">
            <v>2817.34</v>
          </cell>
        </row>
        <row r="123">
          <cell r="A123">
            <v>10772</v>
          </cell>
          <cell r="B123">
            <v>312.3</v>
          </cell>
        </row>
        <row r="124">
          <cell r="A124">
            <v>10808</v>
          </cell>
          <cell r="B124">
            <v>1319.34</v>
          </cell>
        </row>
        <row r="125">
          <cell r="A125">
            <v>10849</v>
          </cell>
          <cell r="B125">
            <v>963.03</v>
          </cell>
        </row>
        <row r="126">
          <cell r="A126">
            <v>10902</v>
          </cell>
          <cell r="B126">
            <v>212.11</v>
          </cell>
        </row>
        <row r="127">
          <cell r="A127">
            <v>10907</v>
          </cell>
          <cell r="B127">
            <v>1209.94</v>
          </cell>
        </row>
        <row r="128">
          <cell r="A128">
            <v>10930</v>
          </cell>
          <cell r="B128">
            <v>1783.3</v>
          </cell>
        </row>
        <row r="129">
          <cell r="A129">
            <v>10931</v>
          </cell>
          <cell r="B129">
            <v>2117.8</v>
          </cell>
        </row>
        <row r="130">
          <cell r="A130">
            <v>10932</v>
          </cell>
          <cell r="B130">
            <v>1622.44</v>
          </cell>
        </row>
        <row r="131">
          <cell r="A131">
            <v>10949</v>
          </cell>
          <cell r="B131">
            <v>714.58</v>
          </cell>
        </row>
        <row r="132">
          <cell r="A132">
            <v>10953</v>
          </cell>
          <cell r="B132">
            <v>687.34</v>
          </cell>
        </row>
        <row r="133">
          <cell r="A133">
            <v>10955</v>
          </cell>
          <cell r="B133">
            <v>490.58</v>
          </cell>
        </row>
        <row r="134">
          <cell r="A134">
            <v>10983</v>
          </cell>
          <cell r="B134">
            <v>135</v>
          </cell>
        </row>
        <row r="135">
          <cell r="A135">
            <v>10989</v>
          </cell>
          <cell r="B135">
            <v>7150.67</v>
          </cell>
        </row>
        <row r="136">
          <cell r="A136">
            <v>11004</v>
          </cell>
          <cell r="B136">
            <v>259</v>
          </cell>
        </row>
        <row r="137">
          <cell r="A137">
            <v>11109</v>
          </cell>
          <cell r="B137">
            <v>3192.76</v>
          </cell>
        </row>
        <row r="138">
          <cell r="A138">
            <v>11119</v>
          </cell>
          <cell r="B138">
            <v>326.85</v>
          </cell>
        </row>
        <row r="139">
          <cell r="A139">
            <v>11120</v>
          </cell>
          <cell r="B139">
            <v>587.7</v>
          </cell>
        </row>
        <row r="140">
          <cell r="A140">
            <v>11142</v>
          </cell>
          <cell r="B140">
            <v>321.8</v>
          </cell>
        </row>
        <row r="141">
          <cell r="A141">
            <v>11143</v>
          </cell>
          <cell r="B141">
            <v>1711.28</v>
          </cell>
        </row>
        <row r="142">
          <cell r="A142">
            <v>11178</v>
          </cell>
          <cell r="B142">
            <v>1166.56</v>
          </cell>
        </row>
        <row r="143">
          <cell r="A143">
            <v>11231</v>
          </cell>
          <cell r="B143">
            <v>983.77</v>
          </cell>
        </row>
        <row r="144">
          <cell r="A144">
            <v>11318</v>
          </cell>
          <cell r="B144">
            <v>1421.4</v>
          </cell>
        </row>
        <row r="145">
          <cell r="A145">
            <v>11323</v>
          </cell>
          <cell r="B145">
            <v>1382.27</v>
          </cell>
        </row>
        <row r="146">
          <cell r="A146">
            <v>11326</v>
          </cell>
          <cell r="B146">
            <v>517</v>
          </cell>
        </row>
        <row r="147">
          <cell r="A147">
            <v>11363</v>
          </cell>
          <cell r="B147">
            <v>1294.43</v>
          </cell>
        </row>
        <row r="148">
          <cell r="A148">
            <v>11372</v>
          </cell>
          <cell r="B148">
            <v>3230.64</v>
          </cell>
        </row>
        <row r="149">
          <cell r="A149">
            <v>11377</v>
          </cell>
          <cell r="B149">
            <v>1386.9</v>
          </cell>
        </row>
        <row r="150">
          <cell r="A150">
            <v>11382</v>
          </cell>
          <cell r="B150">
            <v>3819.3</v>
          </cell>
        </row>
        <row r="151">
          <cell r="A151">
            <v>11388</v>
          </cell>
          <cell r="B151">
            <v>395</v>
          </cell>
        </row>
        <row r="152">
          <cell r="A152">
            <v>11453</v>
          </cell>
          <cell r="B152">
            <v>764.05</v>
          </cell>
        </row>
        <row r="153">
          <cell r="A153">
            <v>11458</v>
          </cell>
          <cell r="B153">
            <v>307.67</v>
          </cell>
        </row>
        <row r="154">
          <cell r="A154">
            <v>11481</v>
          </cell>
          <cell r="B154">
            <v>704.5</v>
          </cell>
        </row>
        <row r="155">
          <cell r="A155">
            <v>11483</v>
          </cell>
          <cell r="B155">
            <v>209.66</v>
          </cell>
        </row>
        <row r="156">
          <cell r="A156">
            <v>11487</v>
          </cell>
          <cell r="B156">
            <v>1444.41</v>
          </cell>
        </row>
        <row r="157">
          <cell r="A157">
            <v>11504</v>
          </cell>
          <cell r="B157">
            <v>1273.8</v>
          </cell>
        </row>
        <row r="158">
          <cell r="A158">
            <v>11537</v>
          </cell>
          <cell r="B158">
            <v>1336.96</v>
          </cell>
        </row>
        <row r="159">
          <cell r="A159">
            <v>11602</v>
          </cell>
          <cell r="B159">
            <v>1601.77</v>
          </cell>
        </row>
        <row r="160">
          <cell r="A160">
            <v>11619</v>
          </cell>
          <cell r="B160">
            <v>2213.62</v>
          </cell>
        </row>
        <row r="161">
          <cell r="A161">
            <v>11624</v>
          </cell>
          <cell r="B161">
            <v>992.77</v>
          </cell>
        </row>
        <row r="162">
          <cell r="A162">
            <v>11627</v>
          </cell>
          <cell r="B162">
            <v>985.6</v>
          </cell>
        </row>
        <row r="163">
          <cell r="A163">
            <v>11642</v>
          </cell>
          <cell r="B163">
            <v>1223.93</v>
          </cell>
        </row>
        <row r="164">
          <cell r="A164">
            <v>11769</v>
          </cell>
          <cell r="B164">
            <v>509.68</v>
          </cell>
        </row>
        <row r="165">
          <cell r="A165">
            <v>11799</v>
          </cell>
          <cell r="B165">
            <v>1488.07</v>
          </cell>
        </row>
        <row r="166">
          <cell r="A166">
            <v>11866</v>
          </cell>
          <cell r="B166">
            <v>1361.34</v>
          </cell>
        </row>
        <row r="167">
          <cell r="A167">
            <v>11876</v>
          </cell>
          <cell r="B167">
            <v>439.75</v>
          </cell>
        </row>
        <row r="168">
          <cell r="A168">
            <v>11883</v>
          </cell>
          <cell r="B168">
            <v>1043.85</v>
          </cell>
        </row>
        <row r="169">
          <cell r="A169">
            <v>11961</v>
          </cell>
          <cell r="B169">
            <v>1496.07</v>
          </cell>
        </row>
        <row r="170">
          <cell r="A170">
            <v>11964</v>
          </cell>
          <cell r="B170">
            <v>666.38</v>
          </cell>
        </row>
        <row r="171">
          <cell r="A171">
            <v>11977</v>
          </cell>
          <cell r="B171">
            <v>780.11</v>
          </cell>
        </row>
        <row r="172">
          <cell r="A172">
            <v>11985</v>
          </cell>
          <cell r="B172">
            <v>331.35</v>
          </cell>
        </row>
        <row r="173">
          <cell r="A173">
            <v>11992</v>
          </cell>
          <cell r="B173">
            <v>924.91</v>
          </cell>
        </row>
        <row r="174">
          <cell r="A174">
            <v>12136</v>
          </cell>
          <cell r="B174">
            <v>819.3</v>
          </cell>
        </row>
        <row r="175">
          <cell r="A175">
            <v>12144</v>
          </cell>
          <cell r="B175">
            <v>97</v>
          </cell>
        </row>
        <row r="176">
          <cell r="A176">
            <v>12147</v>
          </cell>
          <cell r="B176">
            <v>383.6</v>
          </cell>
        </row>
        <row r="177">
          <cell r="A177">
            <v>12157</v>
          </cell>
          <cell r="B177">
            <v>1413.03</v>
          </cell>
        </row>
        <row r="178">
          <cell r="A178">
            <v>12164</v>
          </cell>
          <cell r="B178">
            <v>1262.67</v>
          </cell>
        </row>
        <row r="179">
          <cell r="A179">
            <v>12184</v>
          </cell>
          <cell r="B179">
            <v>175.88</v>
          </cell>
        </row>
        <row r="180">
          <cell r="A180">
            <v>12185</v>
          </cell>
          <cell r="B180">
            <v>1063.95</v>
          </cell>
        </row>
        <row r="181">
          <cell r="A181">
            <v>12216</v>
          </cell>
          <cell r="B181">
            <v>922.62</v>
          </cell>
        </row>
        <row r="182">
          <cell r="A182">
            <v>12254</v>
          </cell>
          <cell r="B182">
            <v>1735.8</v>
          </cell>
        </row>
        <row r="183">
          <cell r="A183">
            <v>12332</v>
          </cell>
          <cell r="B183">
            <v>1074.5</v>
          </cell>
        </row>
        <row r="184">
          <cell r="A184">
            <v>12338</v>
          </cell>
          <cell r="B184">
            <v>650.24</v>
          </cell>
        </row>
        <row r="185">
          <cell r="A185">
            <v>12354</v>
          </cell>
          <cell r="B185">
            <v>238.2</v>
          </cell>
        </row>
        <row r="186">
          <cell r="A186">
            <v>12377</v>
          </cell>
          <cell r="B186">
            <v>407.05</v>
          </cell>
        </row>
        <row r="187">
          <cell r="A187">
            <v>12446</v>
          </cell>
          <cell r="B187">
            <v>632.9</v>
          </cell>
        </row>
        <row r="188">
          <cell r="A188">
            <v>12447</v>
          </cell>
          <cell r="B188">
            <v>359.17</v>
          </cell>
        </row>
        <row r="189">
          <cell r="A189">
            <v>12449</v>
          </cell>
          <cell r="B189">
            <v>921.8</v>
          </cell>
        </row>
        <row r="190">
          <cell r="A190">
            <v>12451</v>
          </cell>
          <cell r="B190">
            <v>1000.1</v>
          </cell>
        </row>
        <row r="191">
          <cell r="A191">
            <v>12454</v>
          </cell>
          <cell r="B191">
            <v>1409.56</v>
          </cell>
        </row>
        <row r="192">
          <cell r="A192">
            <v>12462</v>
          </cell>
          <cell r="B192">
            <v>576.85</v>
          </cell>
        </row>
        <row r="193">
          <cell r="A193">
            <v>12468</v>
          </cell>
          <cell r="B193">
            <v>995.41</v>
          </cell>
        </row>
        <row r="194">
          <cell r="A194">
            <v>12504</v>
          </cell>
          <cell r="B194">
            <v>13207.48</v>
          </cell>
        </row>
        <row r="195">
          <cell r="A195">
            <v>12528</v>
          </cell>
          <cell r="B195">
            <v>423.31</v>
          </cell>
        </row>
        <row r="196">
          <cell r="A196">
            <v>12566</v>
          </cell>
          <cell r="B196">
            <v>800.44</v>
          </cell>
        </row>
        <row r="197">
          <cell r="A197">
            <v>12623</v>
          </cell>
          <cell r="B197">
            <v>1249.64</v>
          </cell>
        </row>
        <row r="198">
          <cell r="A198">
            <v>12669</v>
          </cell>
          <cell r="B198">
            <v>1101.5</v>
          </cell>
        </row>
        <row r="199">
          <cell r="A199">
            <v>12718</v>
          </cell>
          <cell r="B199">
            <v>1207.92</v>
          </cell>
        </row>
        <row r="200">
          <cell r="A200">
            <v>12730</v>
          </cell>
          <cell r="B200">
            <v>1131.31</v>
          </cell>
        </row>
        <row r="201">
          <cell r="A201">
            <v>12845</v>
          </cell>
          <cell r="B201">
            <v>1273.78</v>
          </cell>
        </row>
        <row r="202">
          <cell r="A202">
            <v>12846</v>
          </cell>
          <cell r="B202">
            <v>856.35</v>
          </cell>
        </row>
        <row r="203">
          <cell r="A203">
            <v>12886</v>
          </cell>
          <cell r="B203">
            <v>1279.88</v>
          </cell>
        </row>
        <row r="204">
          <cell r="A204">
            <v>12909</v>
          </cell>
          <cell r="B204">
            <v>753.1</v>
          </cell>
        </row>
        <row r="205">
          <cell r="A205">
            <v>12915</v>
          </cell>
          <cell r="B205">
            <v>393.43</v>
          </cell>
        </row>
        <row r="206">
          <cell r="A206">
            <v>12921</v>
          </cell>
          <cell r="B206">
            <v>1864.64</v>
          </cell>
        </row>
        <row r="207">
          <cell r="A207">
            <v>12932</v>
          </cell>
          <cell r="B207">
            <v>677.44</v>
          </cell>
        </row>
        <row r="208">
          <cell r="A208">
            <v>12934</v>
          </cell>
          <cell r="B208">
            <v>1466.25</v>
          </cell>
        </row>
        <row r="209">
          <cell r="A209">
            <v>12936</v>
          </cell>
          <cell r="B209">
            <v>1084.05</v>
          </cell>
        </row>
        <row r="210">
          <cell r="A210">
            <v>12937</v>
          </cell>
          <cell r="B210">
            <v>796.17</v>
          </cell>
        </row>
        <row r="211">
          <cell r="A211">
            <v>12949</v>
          </cell>
          <cell r="B211">
            <v>649</v>
          </cell>
        </row>
        <row r="212">
          <cell r="A212">
            <v>12954</v>
          </cell>
          <cell r="B212">
            <v>437.87</v>
          </cell>
        </row>
        <row r="213">
          <cell r="A213">
            <v>12977</v>
          </cell>
          <cell r="B213">
            <v>2250.8</v>
          </cell>
        </row>
        <row r="214">
          <cell r="A214">
            <v>12981</v>
          </cell>
          <cell r="B214">
            <v>1095.93</v>
          </cell>
        </row>
        <row r="215">
          <cell r="A215">
            <v>12990</v>
          </cell>
          <cell r="B215">
            <v>645.5</v>
          </cell>
        </row>
        <row r="216">
          <cell r="A216">
            <v>13000</v>
          </cell>
          <cell r="B216">
            <v>1058.09</v>
          </cell>
        </row>
        <row r="217">
          <cell r="A217">
            <v>13019</v>
          </cell>
          <cell r="B217">
            <v>3699.75</v>
          </cell>
        </row>
        <row r="218">
          <cell r="A218">
            <v>13020</v>
          </cell>
          <cell r="B218">
            <v>1043.3</v>
          </cell>
        </row>
        <row r="219">
          <cell r="A219">
            <v>13052</v>
          </cell>
          <cell r="B219">
            <v>1558.1</v>
          </cell>
        </row>
        <row r="220">
          <cell r="A220">
            <v>13061</v>
          </cell>
          <cell r="B220">
            <v>699</v>
          </cell>
        </row>
        <row r="221">
          <cell r="A221">
            <v>13064</v>
          </cell>
          <cell r="B221">
            <v>1168.12</v>
          </cell>
        </row>
        <row r="222">
          <cell r="A222">
            <v>13100</v>
          </cell>
          <cell r="B222">
            <v>1404.57</v>
          </cell>
        </row>
        <row r="223">
          <cell r="A223">
            <v>13122</v>
          </cell>
          <cell r="B223">
            <v>1484.57</v>
          </cell>
        </row>
        <row r="224">
          <cell r="A224">
            <v>13136</v>
          </cell>
          <cell r="B224">
            <v>707.6</v>
          </cell>
        </row>
        <row r="225">
          <cell r="A225">
            <v>13144</v>
          </cell>
          <cell r="B225">
            <v>1722.63</v>
          </cell>
        </row>
        <row r="226">
          <cell r="A226">
            <v>13161</v>
          </cell>
          <cell r="B226">
            <v>878.05</v>
          </cell>
        </row>
        <row r="227">
          <cell r="A227">
            <v>13164</v>
          </cell>
          <cell r="B227">
            <v>906.5</v>
          </cell>
        </row>
        <row r="228">
          <cell r="A228">
            <v>13186</v>
          </cell>
          <cell r="B228">
            <v>715.77</v>
          </cell>
        </row>
        <row r="229">
          <cell r="A229">
            <v>13196</v>
          </cell>
          <cell r="B229">
            <v>651</v>
          </cell>
        </row>
        <row r="230">
          <cell r="A230">
            <v>13198</v>
          </cell>
          <cell r="B230">
            <v>831.01</v>
          </cell>
        </row>
        <row r="231">
          <cell r="A231">
            <v>13199</v>
          </cell>
          <cell r="B231">
            <v>1383.74</v>
          </cell>
        </row>
        <row r="232">
          <cell r="A232">
            <v>13209</v>
          </cell>
          <cell r="B232">
            <v>300.75</v>
          </cell>
        </row>
        <row r="233">
          <cell r="A233">
            <v>13231</v>
          </cell>
          <cell r="B233">
            <v>1153.51</v>
          </cell>
        </row>
        <row r="234">
          <cell r="A234">
            <v>13279</v>
          </cell>
          <cell r="B234">
            <v>539.37</v>
          </cell>
        </row>
        <row r="235">
          <cell r="A235">
            <v>13282</v>
          </cell>
          <cell r="B235">
            <v>906.5</v>
          </cell>
        </row>
        <row r="236">
          <cell r="A236">
            <v>13293</v>
          </cell>
          <cell r="B236">
            <v>1019.93</v>
          </cell>
        </row>
        <row r="237">
          <cell r="A237">
            <v>13296</v>
          </cell>
          <cell r="B237">
            <v>1157.01</v>
          </cell>
        </row>
        <row r="238">
          <cell r="A238">
            <v>13304</v>
          </cell>
          <cell r="B238">
            <v>785.85</v>
          </cell>
        </row>
        <row r="239">
          <cell r="A239">
            <v>13327</v>
          </cell>
          <cell r="B239">
            <v>1925.58</v>
          </cell>
        </row>
        <row r="240">
          <cell r="A240">
            <v>13329</v>
          </cell>
          <cell r="B240">
            <v>1706.05</v>
          </cell>
        </row>
        <row r="241">
          <cell r="A241">
            <v>13331</v>
          </cell>
          <cell r="B241">
            <v>882.23</v>
          </cell>
        </row>
        <row r="242">
          <cell r="A242">
            <v>13397</v>
          </cell>
          <cell r="B242">
            <v>1412.57</v>
          </cell>
        </row>
        <row r="243">
          <cell r="A243">
            <v>13410</v>
          </cell>
          <cell r="B243">
            <v>1313.63</v>
          </cell>
        </row>
        <row r="244">
          <cell r="A244">
            <v>13581</v>
          </cell>
          <cell r="B244">
            <v>1850.83</v>
          </cell>
        </row>
        <row r="245">
          <cell r="A245">
            <v>13644</v>
          </cell>
          <cell r="B245">
            <v>808.44</v>
          </cell>
        </row>
        <row r="246">
          <cell r="A246">
            <v>13698</v>
          </cell>
          <cell r="B246">
            <v>5599.96</v>
          </cell>
        </row>
        <row r="247">
          <cell r="A247">
            <v>13831</v>
          </cell>
          <cell r="B247">
            <v>943.5</v>
          </cell>
        </row>
        <row r="248">
          <cell r="A248">
            <v>13940</v>
          </cell>
          <cell r="B248">
            <v>631.5</v>
          </cell>
        </row>
        <row r="249">
          <cell r="A249">
            <v>13969</v>
          </cell>
          <cell r="B249">
            <v>170.1</v>
          </cell>
        </row>
        <row r="250">
          <cell r="A250">
            <v>13986</v>
          </cell>
          <cell r="B250">
            <v>583.26</v>
          </cell>
        </row>
        <row r="251">
          <cell r="A251">
            <v>14064</v>
          </cell>
          <cell r="B251">
            <v>1171.65</v>
          </cell>
        </row>
        <row r="252">
          <cell r="A252">
            <v>14065</v>
          </cell>
          <cell r="B252">
            <v>351.63</v>
          </cell>
        </row>
        <row r="253">
          <cell r="A253">
            <v>14106</v>
          </cell>
          <cell r="B253">
            <v>534.05</v>
          </cell>
        </row>
        <row r="254">
          <cell r="A254">
            <v>14139</v>
          </cell>
          <cell r="B254">
            <v>956.71</v>
          </cell>
        </row>
        <row r="255">
          <cell r="A255">
            <v>14171</v>
          </cell>
          <cell r="B255">
            <v>163.55</v>
          </cell>
        </row>
        <row r="256">
          <cell r="A256">
            <v>14214</v>
          </cell>
          <cell r="B256">
            <v>778.88</v>
          </cell>
        </row>
        <row r="257">
          <cell r="A257">
            <v>14248</v>
          </cell>
          <cell r="B257">
            <v>1002.23</v>
          </cell>
        </row>
        <row r="258">
          <cell r="A258">
            <v>14250</v>
          </cell>
          <cell r="B258">
            <v>95.58</v>
          </cell>
        </row>
        <row r="259">
          <cell r="A259">
            <v>14251</v>
          </cell>
          <cell r="B259">
            <v>3506.26</v>
          </cell>
        </row>
        <row r="260">
          <cell r="A260">
            <v>14282</v>
          </cell>
          <cell r="B260">
            <v>209.75</v>
          </cell>
        </row>
        <row r="261">
          <cell r="A261">
            <v>14306</v>
          </cell>
          <cell r="B261">
            <v>1069</v>
          </cell>
        </row>
        <row r="262">
          <cell r="A262">
            <v>14315</v>
          </cell>
          <cell r="B262">
            <v>340.44</v>
          </cell>
        </row>
        <row r="263">
          <cell r="A263">
            <v>14337</v>
          </cell>
          <cell r="B263">
            <v>1194.63</v>
          </cell>
        </row>
        <row r="264">
          <cell r="A264">
            <v>14338</v>
          </cell>
          <cell r="B264">
            <v>1002.52</v>
          </cell>
        </row>
        <row r="265">
          <cell r="A265">
            <v>14339</v>
          </cell>
          <cell r="B265">
            <v>953.6</v>
          </cell>
        </row>
        <row r="266">
          <cell r="A266">
            <v>14358</v>
          </cell>
          <cell r="B266">
            <v>1306.25</v>
          </cell>
        </row>
        <row r="267">
          <cell r="A267">
            <v>14360</v>
          </cell>
          <cell r="B267">
            <v>1008.54</v>
          </cell>
        </row>
        <row r="268">
          <cell r="A268">
            <v>14379</v>
          </cell>
          <cell r="B268">
            <v>1390.2</v>
          </cell>
        </row>
        <row r="269">
          <cell r="A269">
            <v>14380</v>
          </cell>
          <cell r="B269">
            <v>1520.23</v>
          </cell>
        </row>
        <row r="270">
          <cell r="A270">
            <v>14385</v>
          </cell>
          <cell r="B270">
            <v>1077.48</v>
          </cell>
        </row>
        <row r="271">
          <cell r="A271">
            <v>14388</v>
          </cell>
          <cell r="B271">
            <v>1511.5</v>
          </cell>
        </row>
        <row r="272">
          <cell r="A272">
            <v>14389</v>
          </cell>
          <cell r="B272">
            <v>1254.01</v>
          </cell>
        </row>
        <row r="273">
          <cell r="A273">
            <v>14390</v>
          </cell>
          <cell r="B273">
            <v>545.4</v>
          </cell>
        </row>
        <row r="274">
          <cell r="A274">
            <v>14392</v>
          </cell>
          <cell r="B274">
            <v>748.98</v>
          </cell>
        </row>
        <row r="275">
          <cell r="A275">
            <v>14393</v>
          </cell>
          <cell r="B275">
            <v>412.7</v>
          </cell>
        </row>
        <row r="276">
          <cell r="A276">
            <v>14404</v>
          </cell>
          <cell r="B276">
            <v>1315.42</v>
          </cell>
        </row>
        <row r="277">
          <cell r="A277">
            <v>14407</v>
          </cell>
          <cell r="B277">
            <v>743.35</v>
          </cell>
        </row>
        <row r="278">
          <cell r="A278">
            <v>14417</v>
          </cell>
          <cell r="B278">
            <v>888.13</v>
          </cell>
        </row>
        <row r="279">
          <cell r="A279">
            <v>14418</v>
          </cell>
          <cell r="B279">
            <v>489.5</v>
          </cell>
        </row>
        <row r="280">
          <cell r="A280">
            <v>14429</v>
          </cell>
          <cell r="B280">
            <v>1497.18</v>
          </cell>
        </row>
        <row r="281">
          <cell r="A281">
            <v>14435</v>
          </cell>
          <cell r="B281">
            <v>239</v>
          </cell>
        </row>
        <row r="282">
          <cell r="A282">
            <v>14436</v>
          </cell>
          <cell r="B282">
            <v>1254.05</v>
          </cell>
        </row>
        <row r="283">
          <cell r="A283">
            <v>14442</v>
          </cell>
          <cell r="B283">
            <v>797.8</v>
          </cell>
        </row>
        <row r="284">
          <cell r="A284">
            <v>14444</v>
          </cell>
          <cell r="B284">
            <v>1058.99</v>
          </cell>
        </row>
        <row r="285">
          <cell r="A285">
            <v>14453</v>
          </cell>
          <cell r="B285">
            <v>707.39</v>
          </cell>
        </row>
        <row r="286">
          <cell r="A286">
            <v>14454</v>
          </cell>
          <cell r="B286">
            <v>583.2</v>
          </cell>
        </row>
        <row r="287">
          <cell r="A287">
            <v>14456</v>
          </cell>
          <cell r="B287">
            <v>887.67</v>
          </cell>
        </row>
        <row r="288">
          <cell r="A288">
            <v>14460</v>
          </cell>
          <cell r="B288">
            <v>1287.83</v>
          </cell>
        </row>
        <row r="289">
          <cell r="A289">
            <v>14465</v>
          </cell>
          <cell r="B289">
            <v>418</v>
          </cell>
        </row>
        <row r="290">
          <cell r="A290">
            <v>14470</v>
          </cell>
          <cell r="B290">
            <v>449.25</v>
          </cell>
        </row>
        <row r="291">
          <cell r="A291">
            <v>14483</v>
          </cell>
          <cell r="B291">
            <v>245.02</v>
          </cell>
        </row>
        <row r="292">
          <cell r="A292">
            <v>14484</v>
          </cell>
          <cell r="B292">
            <v>1135.79</v>
          </cell>
        </row>
        <row r="293">
          <cell r="A293">
            <v>14493</v>
          </cell>
          <cell r="B293">
            <v>770.38</v>
          </cell>
        </row>
        <row r="294">
          <cell r="A294">
            <v>14740</v>
          </cell>
          <cell r="B294">
            <v>1006.57</v>
          </cell>
        </row>
        <row r="295">
          <cell r="A295">
            <v>14747</v>
          </cell>
          <cell r="B295">
            <v>979.79</v>
          </cell>
        </row>
        <row r="296">
          <cell r="A296">
            <v>14751</v>
          </cell>
          <cell r="B296">
            <v>397</v>
          </cell>
        </row>
        <row r="297">
          <cell r="A297">
            <v>14754</v>
          </cell>
          <cell r="B297">
            <v>127</v>
          </cell>
        </row>
        <row r="298">
          <cell r="A298">
            <v>14827</v>
          </cell>
          <cell r="B298">
            <v>1002.21</v>
          </cell>
        </row>
        <row r="299">
          <cell r="A299">
            <v>14840</v>
          </cell>
          <cell r="B299">
            <v>732.76</v>
          </cell>
        </row>
        <row r="300">
          <cell r="A300">
            <v>14861</v>
          </cell>
          <cell r="B300">
            <v>1408.02</v>
          </cell>
        </row>
        <row r="301">
          <cell r="A301">
            <v>14866</v>
          </cell>
          <cell r="B301">
            <v>1641.46</v>
          </cell>
        </row>
        <row r="302">
          <cell r="A302">
            <v>14992</v>
          </cell>
          <cell r="B302">
            <v>1094.56</v>
          </cell>
        </row>
        <row r="303">
          <cell r="A303">
            <v>15006</v>
          </cell>
          <cell r="B303">
            <v>498.67</v>
          </cell>
        </row>
        <row r="304">
          <cell r="A304">
            <v>15034</v>
          </cell>
          <cell r="B304">
            <v>551.55</v>
          </cell>
        </row>
        <row r="305">
          <cell r="A305">
            <v>15035</v>
          </cell>
          <cell r="B305">
            <v>248.15</v>
          </cell>
        </row>
        <row r="306">
          <cell r="A306">
            <v>15043</v>
          </cell>
          <cell r="B306">
            <v>465</v>
          </cell>
        </row>
        <row r="307">
          <cell r="A307">
            <v>15047</v>
          </cell>
          <cell r="B307">
            <v>1374.01</v>
          </cell>
        </row>
        <row r="308">
          <cell r="A308">
            <v>15048</v>
          </cell>
          <cell r="B308">
            <v>678.04</v>
          </cell>
        </row>
        <row r="309">
          <cell r="A309">
            <v>15049</v>
          </cell>
          <cell r="B309">
            <v>1085.6</v>
          </cell>
        </row>
        <row r="310">
          <cell r="A310">
            <v>15065</v>
          </cell>
          <cell r="B310">
            <v>1910.33</v>
          </cell>
        </row>
        <row r="311">
          <cell r="A311">
            <v>15066</v>
          </cell>
          <cell r="B311">
            <v>144.05</v>
          </cell>
        </row>
        <row r="312">
          <cell r="A312">
            <v>15067</v>
          </cell>
          <cell r="B312">
            <v>1293.44</v>
          </cell>
        </row>
        <row r="313">
          <cell r="A313">
            <v>15079</v>
          </cell>
          <cell r="B313">
            <v>513.86</v>
          </cell>
        </row>
        <row r="314">
          <cell r="A314">
            <v>15081</v>
          </cell>
          <cell r="B314">
            <v>1014.23</v>
          </cell>
        </row>
        <row r="315">
          <cell r="A315">
            <v>15083</v>
          </cell>
          <cell r="B315">
            <v>813.04</v>
          </cell>
        </row>
        <row r="316">
          <cell r="A316">
            <v>15085</v>
          </cell>
          <cell r="B316">
            <v>444.21</v>
          </cell>
        </row>
        <row r="317">
          <cell r="A317">
            <v>15092</v>
          </cell>
          <cell r="B317">
            <v>345.1</v>
          </cell>
        </row>
        <row r="318">
          <cell r="A318">
            <v>15144</v>
          </cell>
          <cell r="B318">
            <v>1347.01</v>
          </cell>
        </row>
        <row r="319">
          <cell r="A319">
            <v>15145</v>
          </cell>
          <cell r="B319">
            <v>379.5</v>
          </cell>
        </row>
        <row r="320">
          <cell r="A320">
            <v>15156</v>
          </cell>
          <cell r="B320">
            <v>869.04</v>
          </cell>
        </row>
        <row r="321">
          <cell r="A321">
            <v>15157</v>
          </cell>
          <cell r="B321">
            <v>748.52</v>
          </cell>
        </row>
        <row r="322">
          <cell r="A322">
            <v>15158</v>
          </cell>
          <cell r="B322">
            <v>892.48</v>
          </cell>
        </row>
        <row r="323">
          <cell r="A323">
            <v>15210</v>
          </cell>
          <cell r="B323">
            <v>431.71</v>
          </cell>
        </row>
        <row r="324">
          <cell r="A324">
            <v>15224</v>
          </cell>
          <cell r="B324">
            <v>409.9</v>
          </cell>
        </row>
        <row r="325">
          <cell r="A325">
            <v>15232</v>
          </cell>
          <cell r="B325">
            <v>320.86</v>
          </cell>
        </row>
        <row r="326">
          <cell r="A326">
            <v>15233</v>
          </cell>
          <cell r="B326">
            <v>282.8</v>
          </cell>
        </row>
        <row r="327">
          <cell r="A327">
            <v>15255</v>
          </cell>
          <cell r="B327">
            <v>175.59</v>
          </cell>
        </row>
        <row r="328">
          <cell r="A328">
            <v>15257</v>
          </cell>
          <cell r="B328">
            <v>127.89</v>
          </cell>
        </row>
        <row r="329">
          <cell r="A329">
            <v>15262</v>
          </cell>
          <cell r="B329">
            <v>258.27</v>
          </cell>
        </row>
        <row r="330">
          <cell r="A330">
            <v>15263</v>
          </cell>
          <cell r="B330">
            <v>288.41</v>
          </cell>
        </row>
        <row r="331">
          <cell r="A331">
            <v>15289</v>
          </cell>
          <cell r="B331">
            <v>125</v>
          </cell>
        </row>
        <row r="332">
          <cell r="A332">
            <v>15292</v>
          </cell>
          <cell r="B332">
            <v>341.63</v>
          </cell>
        </row>
        <row r="333">
          <cell r="A333">
            <v>15308</v>
          </cell>
          <cell r="B333">
            <v>150.32</v>
          </cell>
        </row>
        <row r="334">
          <cell r="A334">
            <v>15319</v>
          </cell>
          <cell r="B334">
            <v>427.63</v>
          </cell>
        </row>
        <row r="335">
          <cell r="A335">
            <v>15323</v>
          </cell>
          <cell r="B335">
            <v>163.25</v>
          </cell>
        </row>
        <row r="336">
          <cell r="A336">
            <v>15330</v>
          </cell>
          <cell r="B336">
            <v>254.18</v>
          </cell>
        </row>
        <row r="337">
          <cell r="A337">
            <v>15331</v>
          </cell>
          <cell r="B337">
            <v>250.5</v>
          </cell>
        </row>
        <row r="338">
          <cell r="A338">
            <v>15334</v>
          </cell>
          <cell r="B338">
            <v>460</v>
          </cell>
        </row>
        <row r="339">
          <cell r="A339">
            <v>15336</v>
          </cell>
          <cell r="B339">
            <v>91</v>
          </cell>
        </row>
        <row r="340">
          <cell r="A340">
            <v>15368</v>
          </cell>
          <cell r="B340">
            <v>608.05</v>
          </cell>
        </row>
        <row r="341">
          <cell r="A341">
            <v>15384</v>
          </cell>
          <cell r="B341">
            <v>659.89</v>
          </cell>
        </row>
        <row r="342">
          <cell r="A342">
            <v>15385</v>
          </cell>
          <cell r="B342">
            <v>1214.78</v>
          </cell>
        </row>
        <row r="343">
          <cell r="A343">
            <v>15391</v>
          </cell>
          <cell r="B343">
            <v>572.88</v>
          </cell>
        </row>
        <row r="344">
          <cell r="A344">
            <v>15405</v>
          </cell>
          <cell r="B344">
            <v>359</v>
          </cell>
        </row>
        <row r="345">
          <cell r="A345">
            <v>15406</v>
          </cell>
          <cell r="B345">
            <v>229.5</v>
          </cell>
        </row>
        <row r="346">
          <cell r="A346">
            <v>15422</v>
          </cell>
          <cell r="B346">
            <v>233.29</v>
          </cell>
        </row>
        <row r="347">
          <cell r="A347">
            <v>15445</v>
          </cell>
          <cell r="B347">
            <v>550.53</v>
          </cell>
        </row>
        <row r="348">
          <cell r="A348">
            <v>15447</v>
          </cell>
          <cell r="B348">
            <v>176.04</v>
          </cell>
        </row>
        <row r="349">
          <cell r="A349">
            <v>15448</v>
          </cell>
          <cell r="B349">
            <v>307.37</v>
          </cell>
        </row>
        <row r="350">
          <cell r="A350">
            <v>15504</v>
          </cell>
          <cell r="B350">
            <v>301.4</v>
          </cell>
        </row>
        <row r="351">
          <cell r="A351">
            <v>15505</v>
          </cell>
          <cell r="B351">
            <v>70</v>
          </cell>
        </row>
        <row r="352">
          <cell r="A352">
            <v>15506</v>
          </cell>
          <cell r="B352">
            <v>2447.5</v>
          </cell>
        </row>
        <row r="353">
          <cell r="A353">
            <v>15535</v>
          </cell>
          <cell r="B353">
            <v>40.28</v>
          </cell>
        </row>
        <row r="354">
          <cell r="A354">
            <v>15543</v>
          </cell>
          <cell r="B354">
            <v>2189.01</v>
          </cell>
        </row>
        <row r="355">
          <cell r="A355">
            <v>15550</v>
          </cell>
          <cell r="B355">
            <v>379.97</v>
          </cell>
        </row>
        <row r="356">
          <cell r="A356">
            <v>15595</v>
          </cell>
          <cell r="B356">
            <v>129</v>
          </cell>
        </row>
        <row r="357">
          <cell r="A357">
            <v>15599</v>
          </cell>
          <cell r="B357">
            <v>197.12</v>
          </cell>
        </row>
        <row r="358">
          <cell r="A358">
            <v>15606</v>
          </cell>
          <cell r="B358">
            <v>28</v>
          </cell>
        </row>
        <row r="359">
          <cell r="A359">
            <v>990176</v>
          </cell>
          <cell r="B359">
            <v>3862.95</v>
          </cell>
        </row>
        <row r="360">
          <cell r="A360">
            <v>990280</v>
          </cell>
          <cell r="B360">
            <v>62.5</v>
          </cell>
        </row>
        <row r="361">
          <cell r="A361">
            <v>990451</v>
          </cell>
          <cell r="B361">
            <v>653.25</v>
          </cell>
        </row>
        <row r="362">
          <cell r="A362">
            <v>991137</v>
          </cell>
          <cell r="B362">
            <v>3834.34</v>
          </cell>
        </row>
        <row r="363">
          <cell r="A363">
            <v>995590</v>
          </cell>
          <cell r="B363">
            <v>28</v>
          </cell>
        </row>
        <row r="364">
          <cell r="A364">
            <v>995676</v>
          </cell>
          <cell r="B364">
            <v>3564.73</v>
          </cell>
        </row>
        <row r="365">
          <cell r="A365">
            <v>998087</v>
          </cell>
          <cell r="B365">
            <v>138.75</v>
          </cell>
        </row>
        <row r="366">
          <cell r="A366">
            <v>998827</v>
          </cell>
          <cell r="B366">
            <v>26</v>
          </cell>
        </row>
        <row r="367">
          <cell r="A367">
            <v>998831</v>
          </cell>
          <cell r="B367">
            <v>136.96</v>
          </cell>
        </row>
        <row r="368">
          <cell r="A368">
            <v>998837</v>
          </cell>
          <cell r="B368">
            <v>60</v>
          </cell>
        </row>
        <row r="369">
          <cell r="A369">
            <v>998841</v>
          </cell>
          <cell r="B369">
            <v>58.21</v>
          </cell>
        </row>
        <row r="370">
          <cell r="A370">
            <v>999629</v>
          </cell>
          <cell r="B370">
            <v>355</v>
          </cell>
        </row>
        <row r="371">
          <cell r="A371">
            <v>1000431</v>
          </cell>
          <cell r="B371">
            <v>75</v>
          </cell>
        </row>
        <row r="372">
          <cell r="A372">
            <v>1000438</v>
          </cell>
          <cell r="B372">
            <v>649.4</v>
          </cell>
        </row>
        <row r="373">
          <cell r="A373">
            <v>1001353</v>
          </cell>
          <cell r="B373">
            <v>37.5</v>
          </cell>
        </row>
        <row r="374">
          <cell r="A374">
            <v>1001358</v>
          </cell>
          <cell r="B374">
            <v>605.9</v>
          </cell>
        </row>
        <row r="375">
          <cell r="A375">
            <v>1001361</v>
          </cell>
          <cell r="B375">
            <v>41.5</v>
          </cell>
        </row>
        <row r="376">
          <cell r="A376">
            <v>1001371</v>
          </cell>
          <cell r="B376">
            <v>175</v>
          </cell>
        </row>
        <row r="377">
          <cell r="A377">
            <v>1001376</v>
          </cell>
          <cell r="B377">
            <v>77</v>
          </cell>
        </row>
        <row r="378">
          <cell r="A378">
            <v>1001377</v>
          </cell>
          <cell r="B378">
            <v>198</v>
          </cell>
        </row>
        <row r="379">
          <cell r="A379">
            <v>1001695</v>
          </cell>
          <cell r="B379">
            <v>283.52</v>
          </cell>
        </row>
        <row r="380">
          <cell r="A380">
            <v>1001696</v>
          </cell>
          <cell r="B380">
            <v>175.2</v>
          </cell>
        </row>
        <row r="381">
          <cell r="A381">
            <v>1001811</v>
          </cell>
          <cell r="B381">
            <v>232.14</v>
          </cell>
        </row>
        <row r="382">
          <cell r="A382">
            <v>1001972</v>
          </cell>
          <cell r="B382">
            <v>563.78</v>
          </cell>
        </row>
        <row r="383">
          <cell r="A383">
            <v>1002090</v>
          </cell>
          <cell r="B383">
            <v>234.09</v>
          </cell>
        </row>
        <row r="384">
          <cell r="A384">
            <v>1002270</v>
          </cell>
          <cell r="B384">
            <v>58.8</v>
          </cell>
        </row>
        <row r="385">
          <cell r="A385">
            <v>1002278</v>
          </cell>
          <cell r="B385">
            <v>198.5</v>
          </cell>
        </row>
        <row r="386">
          <cell r="A386">
            <v>1002283</v>
          </cell>
          <cell r="B386">
            <v>425.43</v>
          </cell>
        </row>
        <row r="387">
          <cell r="A387">
            <v>1002287</v>
          </cell>
          <cell r="B387">
            <v>24</v>
          </cell>
        </row>
        <row r="388">
          <cell r="A388">
            <v>1002289</v>
          </cell>
          <cell r="B388">
            <v>102</v>
          </cell>
        </row>
        <row r="389">
          <cell r="A389">
            <v>1002790</v>
          </cell>
          <cell r="B389">
            <v>161</v>
          </cell>
        </row>
        <row r="390">
          <cell r="A390">
            <v>1002853</v>
          </cell>
          <cell r="B390">
            <v>307.37</v>
          </cell>
        </row>
        <row r="391">
          <cell r="A391">
            <v>1003110</v>
          </cell>
          <cell r="B391">
            <v>1776.42</v>
          </cell>
        </row>
        <row r="392">
          <cell r="A392">
            <v>1003111</v>
          </cell>
          <cell r="B392">
            <v>731.4</v>
          </cell>
        </row>
        <row r="393">
          <cell r="A393">
            <v>1003112</v>
          </cell>
          <cell r="B393">
            <v>53.2</v>
          </cell>
        </row>
        <row r="394">
          <cell r="A394">
            <v>1003130</v>
          </cell>
          <cell r="B394">
            <v>347.8</v>
          </cell>
        </row>
        <row r="395">
          <cell r="A395">
            <v>1003131</v>
          </cell>
          <cell r="B395">
            <v>64</v>
          </cell>
        </row>
        <row r="396">
          <cell r="A396">
            <v>1003490</v>
          </cell>
          <cell r="B396">
            <v>68.85</v>
          </cell>
        </row>
        <row r="397">
          <cell r="A397">
            <v>1003491</v>
          </cell>
          <cell r="B397">
            <v>414.25</v>
          </cell>
        </row>
        <row r="398">
          <cell r="A398">
            <v>1003531</v>
          </cell>
          <cell r="B398">
            <v>37.44</v>
          </cell>
        </row>
        <row r="399">
          <cell r="A399">
            <v>1003532</v>
          </cell>
          <cell r="B399">
            <v>35</v>
          </cell>
        </row>
        <row r="400">
          <cell r="A400">
            <v>1003533</v>
          </cell>
          <cell r="B400">
            <v>109.38</v>
          </cell>
        </row>
        <row r="401">
          <cell r="B401">
            <v>494896.65</v>
          </cell>
        </row>
        <row r="402">
          <cell r="A402" t="str">
            <v>总计</v>
          </cell>
          <cell r="B402">
            <v>989793.3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900.7015509259" refreshedBy="TJ" recordCount="43">
  <cacheSource type="worksheet">
    <worksheetSource ref="A1:G44" sheet="Sheet5"/>
  </cacheSource>
  <cacheFields count="7">
    <cacheField name="人员id" numFmtId="0">
      <sharedItems containsSemiMixedTypes="0" containsString="0" containsNumber="1" containsInteger="1" minValue="0" maxValue="1001972" count="43">
        <n v="12504"/>
        <n v="5406"/>
        <n v="9988"/>
        <n v="5347"/>
        <n v="7917"/>
        <n v="13019"/>
        <n v="8972"/>
        <n v="8338"/>
        <n v="13698"/>
        <n v="11382"/>
        <n v="6472"/>
        <n v="7583"/>
        <n v="6544"/>
        <n v="9328"/>
        <n v="11619"/>
        <n v="9749"/>
        <n v="15506"/>
        <n v="14251"/>
        <n v="6148"/>
        <n v="13329"/>
        <n v="7011"/>
        <n v="10932"/>
        <n v="10043"/>
        <n v="15065"/>
        <n v="4330"/>
        <n v="6505"/>
        <n v="12934"/>
        <n v="6232"/>
        <n v="6385"/>
        <n v="5527"/>
        <n v="11487"/>
        <n v="15334"/>
        <n v="11799"/>
        <n v="14827"/>
        <n v="12338"/>
        <n v="4089"/>
        <n v="12164"/>
        <n v="15067"/>
        <n v="13231"/>
        <n v="1001972"/>
        <n v="14339"/>
        <n v="14214"/>
        <n v="15034"/>
      </sharedItems>
    </cacheField>
    <cacheField name="人员名" numFmtId="0">
      <sharedItems count="43">
        <s v="文淼"/>
        <s v="张琴"/>
        <s v="夏彩红"/>
        <s v="易永红"/>
        <s v="杨伟钰"/>
        <s v="彭蕾"/>
        <s v="李桂芳"/>
        <s v="蔡小丽"/>
        <s v="羊玉梅"/>
        <s v="刘春花"/>
        <s v="胡建梅"/>
        <s v="魏津"/>
        <s v="陈志勇"/>
        <s v="黄雨"/>
        <s v="马婷婷"/>
        <s v="陈丽梅"/>
        <s v="刘芳"/>
        <s v="吕显杨"/>
        <s v="李沙"/>
        <s v="姚莉"/>
        <s v="杨平"/>
        <s v="汤雪芹"/>
        <s v="陈凤珍"/>
        <s v="曾洁"/>
        <s v="郑红艳 "/>
        <s v="陈蓉"/>
        <s v="高星宇"/>
        <s v="张群"/>
        <s v="韩启敏"/>
        <s v="殷岱菊"/>
        <s v="黄艳"/>
        <s v="闵沙"/>
        <s v="王依纯"/>
        <s v="江润萍"/>
        <s v="张飘"/>
        <s v="段文秀"/>
        <s v="刘建芳"/>
        <s v="张天英"/>
        <s v="翁尼阿呷莫 "/>
        <s v="周燕（驷马桥路）"/>
        <s v="吴成芬"/>
        <s v="唐阳"/>
        <s v="蒋晴"/>
      </sharedItems>
    </cacheField>
    <cacheField name="门店名" numFmtId="0">
      <sharedItems count="16">
        <s v="四川太极成华区西林一街药店"/>
        <s v="四川太极新津邓双镇岷江店"/>
        <s v="四川太极温江店"/>
        <s v="四川太极成华区金马河路药店"/>
        <s v="四川太极成华杉板桥南一路店"/>
        <s v="四川太极光华药店"/>
        <s v="四川太极成华区华泰路药店"/>
        <s v="四川太极新都区新繁镇繁江北路药店"/>
        <s v="四川太极青羊区光华北五路药店"/>
        <s v="四川太极崇州市崇阳镇永康东路药店 "/>
        <s v="四川太极成华区驷马桥三路药店"/>
        <s v="四川太极邛崃市临邛镇洪川小区药店"/>
        <s v="四川太极成华区华康路药店"/>
        <s v="四川太极大邑县安仁镇千禧街药店"/>
        <s v="四川太极金带街药店"/>
        <s v="四川太极都江堰奎光路中段药店"/>
      </sharedItems>
    </cacheField>
    <cacheField name="门店id" numFmtId="0">
      <sharedItems containsSemiMixedTypes="0" containsString="0" containsNumber="1" containsInteger="1" minValue="0" maxValue="119262" count="16">
        <n v="103199"/>
        <n v="514"/>
        <n v="329"/>
        <n v="103639"/>
        <n v="511"/>
        <n v="343"/>
        <n v="712"/>
        <n v="730"/>
        <n v="114286"/>
        <n v="104428"/>
        <n v="119262"/>
        <n v="721"/>
        <n v="740"/>
        <n v="594"/>
        <n v="367"/>
        <n v="704"/>
      </sharedItems>
    </cacheField>
    <cacheField name="职务" numFmtId="0">
      <sharedItems count="10">
        <s v="店长"/>
        <s v="健康顾问"/>
        <s v="正式员工"/>
        <s v="营业员"/>
        <s v="执业药师"/>
        <s v="值班店长"/>
        <s v=""/>
        <s v="店长兼执业药师"/>
        <s v="门店店长"/>
        <s v="试用期健康顾问"/>
      </sharedItems>
    </cacheField>
    <cacheField name="桐君阁任务分配" numFmtId="0">
      <sharedItems containsSemiMixedTypes="0" containsString="0" containsNumber="1" containsInteger="1" minValue="0" maxValue="3404" count="26">
        <n v="2055"/>
        <n v="1320"/>
        <n v="1798"/>
        <n v="1715"/>
        <n v="1276"/>
        <n v="1975"/>
        <n v="1600"/>
        <n v="3404"/>
        <n v="2041"/>
        <n v="1500"/>
        <n v="1370"/>
        <n v="1757"/>
        <n v="3403"/>
        <n v="1669"/>
        <n v="1670"/>
        <n v="1659"/>
        <n v="1761"/>
        <n v="1974"/>
        <n v="1582"/>
        <n v="514"/>
        <n v="1174"/>
        <n v="882"/>
        <n v="1781"/>
        <n v="1041"/>
        <n v="1800"/>
        <n v="1372"/>
      </sharedItems>
    </cacheField>
    <cacheField name="门店完成情况" numFmtId="9">
      <sharedItems containsSemiMixedTypes="0" containsString="0" containsNumber="1" minValue="0" maxValue="3.44551824817518" count="16">
        <n v="3.44551824817518"/>
        <n v="2.11479268055285"/>
        <n v="2.31498783454988"/>
        <n v="1.77222191323693"/>
        <n v="1.35411963882619"/>
        <n v="2.00008032915361"/>
        <n v="1.34772644692447"/>
        <n v="1.39644457996646"/>
        <n v="1.33777288085794"/>
        <n v="1.36192436040044"/>
        <n v="1.42944192083063"/>
        <n v="1.31397080291971"/>
        <n v="1.11233902365978"/>
        <n v="1.0998322851153"/>
        <n v="1.02591793950285"/>
        <n v="1.0104836667510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x v="0"/>
    <x v="0"/>
    <x v="0"/>
    <x v="0"/>
    <x v="0"/>
    <x v="0"/>
    <x v="0"/>
  </r>
  <r>
    <x v="1"/>
    <x v="1"/>
    <x v="1"/>
    <x v="1"/>
    <x v="0"/>
    <x v="1"/>
    <x v="1"/>
  </r>
  <r>
    <x v="2"/>
    <x v="2"/>
    <x v="2"/>
    <x v="2"/>
    <x v="0"/>
    <x v="0"/>
    <x v="2"/>
  </r>
  <r>
    <x v="3"/>
    <x v="3"/>
    <x v="3"/>
    <x v="3"/>
    <x v="0"/>
    <x v="2"/>
    <x v="3"/>
  </r>
  <r>
    <x v="4"/>
    <x v="4"/>
    <x v="4"/>
    <x v="4"/>
    <x v="1"/>
    <x v="3"/>
    <x v="4"/>
  </r>
  <r>
    <x v="5"/>
    <x v="5"/>
    <x v="5"/>
    <x v="5"/>
    <x v="2"/>
    <x v="4"/>
    <x v="5"/>
  </r>
  <r>
    <x v="6"/>
    <x v="6"/>
    <x v="6"/>
    <x v="6"/>
    <x v="3"/>
    <x v="5"/>
    <x v="6"/>
  </r>
  <r>
    <x v="7"/>
    <x v="7"/>
    <x v="7"/>
    <x v="7"/>
    <x v="4"/>
    <x v="6"/>
    <x v="7"/>
  </r>
  <r>
    <x v="8"/>
    <x v="8"/>
    <x v="8"/>
    <x v="8"/>
    <x v="5"/>
    <x v="7"/>
    <x v="8"/>
  </r>
  <r>
    <x v="9"/>
    <x v="9"/>
    <x v="6"/>
    <x v="6"/>
    <x v="3"/>
    <x v="5"/>
    <x v="6"/>
  </r>
  <r>
    <x v="10"/>
    <x v="10"/>
    <x v="9"/>
    <x v="9"/>
    <x v="0"/>
    <x v="2"/>
    <x v="9"/>
  </r>
  <r>
    <x v="11"/>
    <x v="11"/>
    <x v="5"/>
    <x v="5"/>
    <x v="0"/>
    <x v="4"/>
    <x v="5"/>
  </r>
  <r>
    <x v="12"/>
    <x v="12"/>
    <x v="10"/>
    <x v="10"/>
    <x v="6"/>
    <x v="8"/>
    <x v="10"/>
  </r>
  <r>
    <x v="13"/>
    <x v="13"/>
    <x v="7"/>
    <x v="7"/>
    <x v="0"/>
    <x v="9"/>
    <x v="7"/>
  </r>
  <r>
    <x v="14"/>
    <x v="14"/>
    <x v="11"/>
    <x v="11"/>
    <x v="3"/>
    <x v="10"/>
    <x v="11"/>
  </r>
  <r>
    <x v="15"/>
    <x v="15"/>
    <x v="12"/>
    <x v="12"/>
    <x v="3"/>
    <x v="11"/>
    <x v="12"/>
  </r>
  <r>
    <x v="16"/>
    <x v="16"/>
    <x v="2"/>
    <x v="2"/>
    <x v="6"/>
    <x v="0"/>
    <x v="2"/>
  </r>
  <r>
    <x v="17"/>
    <x v="17"/>
    <x v="8"/>
    <x v="8"/>
    <x v="0"/>
    <x v="12"/>
    <x v="8"/>
  </r>
  <r>
    <x v="18"/>
    <x v="18"/>
    <x v="13"/>
    <x v="13"/>
    <x v="7"/>
    <x v="13"/>
    <x v="13"/>
  </r>
  <r>
    <x v="19"/>
    <x v="19"/>
    <x v="5"/>
    <x v="5"/>
    <x v="2"/>
    <x v="4"/>
    <x v="5"/>
  </r>
  <r>
    <x v="20"/>
    <x v="20"/>
    <x v="11"/>
    <x v="11"/>
    <x v="0"/>
    <x v="10"/>
    <x v="11"/>
  </r>
  <r>
    <x v="21"/>
    <x v="21"/>
    <x v="5"/>
    <x v="5"/>
    <x v="2"/>
    <x v="4"/>
    <x v="5"/>
  </r>
  <r>
    <x v="22"/>
    <x v="22"/>
    <x v="14"/>
    <x v="14"/>
    <x v="8"/>
    <x v="14"/>
    <x v="14"/>
  </r>
  <r>
    <x v="23"/>
    <x v="23"/>
    <x v="7"/>
    <x v="7"/>
    <x v="9"/>
    <x v="15"/>
    <x v="7"/>
  </r>
  <r>
    <x v="24"/>
    <x v="24"/>
    <x v="1"/>
    <x v="1"/>
    <x v="4"/>
    <x v="16"/>
    <x v="1"/>
  </r>
  <r>
    <x v="25"/>
    <x v="25"/>
    <x v="15"/>
    <x v="15"/>
    <x v="3"/>
    <x v="5"/>
    <x v="15"/>
  </r>
  <r>
    <x v="26"/>
    <x v="26"/>
    <x v="11"/>
    <x v="11"/>
    <x v="3"/>
    <x v="10"/>
    <x v="11"/>
  </r>
  <r>
    <x v="27"/>
    <x v="27"/>
    <x v="13"/>
    <x v="13"/>
    <x v="4"/>
    <x v="14"/>
    <x v="13"/>
  </r>
  <r>
    <x v="28"/>
    <x v="28"/>
    <x v="15"/>
    <x v="15"/>
    <x v="0"/>
    <x v="17"/>
    <x v="15"/>
  </r>
  <r>
    <x v="29"/>
    <x v="29"/>
    <x v="4"/>
    <x v="4"/>
    <x v="0"/>
    <x v="3"/>
    <x v="4"/>
  </r>
  <r>
    <x v="30"/>
    <x v="30"/>
    <x v="12"/>
    <x v="12"/>
    <x v="0"/>
    <x v="18"/>
    <x v="12"/>
  </r>
  <r>
    <x v="31"/>
    <x v="31"/>
    <x v="4"/>
    <x v="4"/>
    <x v="1"/>
    <x v="19"/>
    <x v="4"/>
  </r>
  <r>
    <x v="32"/>
    <x v="32"/>
    <x v="14"/>
    <x v="14"/>
    <x v="3"/>
    <x v="13"/>
    <x v="14"/>
  </r>
  <r>
    <x v="33"/>
    <x v="33"/>
    <x v="1"/>
    <x v="1"/>
    <x v="3"/>
    <x v="20"/>
    <x v="1"/>
  </r>
  <r>
    <x v="34"/>
    <x v="34"/>
    <x v="1"/>
    <x v="1"/>
    <x v="3"/>
    <x v="21"/>
    <x v="1"/>
  </r>
  <r>
    <x v="35"/>
    <x v="35"/>
    <x v="6"/>
    <x v="6"/>
    <x v="0"/>
    <x v="22"/>
    <x v="6"/>
  </r>
  <r>
    <x v="36"/>
    <x v="36"/>
    <x v="3"/>
    <x v="3"/>
    <x v="3"/>
    <x v="2"/>
    <x v="3"/>
  </r>
  <r>
    <x v="37"/>
    <x v="37"/>
    <x v="6"/>
    <x v="6"/>
    <x v="4"/>
    <x v="5"/>
    <x v="6"/>
  </r>
  <r>
    <x v="38"/>
    <x v="38"/>
    <x v="9"/>
    <x v="9"/>
    <x v="3"/>
    <x v="2"/>
    <x v="9"/>
  </r>
  <r>
    <x v="39"/>
    <x v="39"/>
    <x v="10"/>
    <x v="10"/>
    <x v="6"/>
    <x v="23"/>
    <x v="10"/>
  </r>
  <r>
    <x v="40"/>
    <x v="40"/>
    <x v="0"/>
    <x v="0"/>
    <x v="3"/>
    <x v="0"/>
    <x v="0"/>
  </r>
  <r>
    <x v="41"/>
    <x v="41"/>
    <x v="7"/>
    <x v="7"/>
    <x v="1"/>
    <x v="24"/>
    <x v="7"/>
  </r>
  <r>
    <x v="42"/>
    <x v="42"/>
    <x v="4"/>
    <x v="4"/>
    <x v="1"/>
    <x v="25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8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I1:J18" firstHeaderRow="1" firstDataRow="1" firstDataCol="1"/>
  <pivotFields count="7">
    <pivotField compact="0" showAll="0">
      <items count="44">
        <item x="35"/>
        <item x="24"/>
        <item x="3"/>
        <item x="1"/>
        <item x="29"/>
        <item x="18"/>
        <item x="27"/>
        <item x="28"/>
        <item x="10"/>
        <item x="25"/>
        <item x="12"/>
        <item x="20"/>
        <item x="11"/>
        <item x="4"/>
        <item x="7"/>
        <item x="6"/>
        <item x="13"/>
        <item x="15"/>
        <item x="2"/>
        <item x="22"/>
        <item x="21"/>
        <item x="9"/>
        <item x="30"/>
        <item x="14"/>
        <item x="32"/>
        <item x="36"/>
        <item x="34"/>
        <item x="0"/>
        <item x="26"/>
        <item x="5"/>
        <item x="38"/>
        <item x="19"/>
        <item x="8"/>
        <item x="41"/>
        <item x="17"/>
        <item x="40"/>
        <item x="33"/>
        <item x="42"/>
        <item x="23"/>
        <item x="37"/>
        <item x="31"/>
        <item x="16"/>
        <item x="39"/>
        <item t="default"/>
      </items>
    </pivotField>
    <pivotField dataField="1" compact="0" showAll="0">
      <items count="44">
        <item x="7"/>
        <item x="23"/>
        <item x="22"/>
        <item x="15"/>
        <item x="25"/>
        <item x="12"/>
        <item x="35"/>
        <item x="26"/>
        <item x="28"/>
        <item x="10"/>
        <item x="30"/>
        <item x="13"/>
        <item x="33"/>
        <item x="42"/>
        <item x="6"/>
        <item x="18"/>
        <item x="9"/>
        <item x="16"/>
        <item x="36"/>
        <item x="17"/>
        <item x="14"/>
        <item x="31"/>
        <item x="5"/>
        <item x="21"/>
        <item x="41"/>
        <item x="32"/>
        <item x="11"/>
        <item x="0"/>
        <item x="38"/>
        <item x="40"/>
        <item x="2"/>
        <item x="8"/>
        <item x="20"/>
        <item x="4"/>
        <item x="19"/>
        <item x="3"/>
        <item x="29"/>
        <item x="34"/>
        <item x="1"/>
        <item x="27"/>
        <item x="37"/>
        <item x="24"/>
        <item x="39"/>
        <item t="default"/>
      </items>
    </pivotField>
    <pivotField compact="0" showAll="0"/>
    <pivotField axis="axisRow" compact="0" showAll="0">
      <items count="17">
        <item x="2"/>
        <item x="5"/>
        <item x="14"/>
        <item x="4"/>
        <item x="1"/>
        <item x="13"/>
        <item x="15"/>
        <item x="6"/>
        <item x="11"/>
        <item x="7"/>
        <item x="12"/>
        <item x="0"/>
        <item x="3"/>
        <item x="9"/>
        <item x="8"/>
        <item x="10"/>
        <item t="default"/>
      </items>
    </pivotField>
    <pivotField compact="0" showAll="0"/>
    <pivotField compact="0" showAll="0"/>
    <pivotField compact="0" numFmtId="9" showAll="0"/>
  </pivotFields>
  <rowFields count="1">
    <field x="3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计数项:人员名" fld="1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4"/>
  <sheetViews>
    <sheetView workbookViewId="0">
      <selection activeCell="C21" sqref="C21"/>
    </sheetView>
  </sheetViews>
  <sheetFormatPr defaultColWidth="9" defaultRowHeight="13.5"/>
  <cols>
    <col min="1" max="1" width="7.25" customWidth="1"/>
    <col min="3" max="3" width="34.75" customWidth="1"/>
    <col min="4" max="4" width="9.75" customWidth="1"/>
    <col min="5" max="6" width="5.5" style="42" hidden="1" customWidth="1"/>
    <col min="7" max="7" width="12.25" style="4" customWidth="1"/>
    <col min="8" max="8" width="12.25" style="4" hidden="1" customWidth="1"/>
    <col min="9" max="9" width="9" hidden="1" customWidth="1"/>
    <col min="10" max="10" width="9.375" style="4"/>
    <col min="11" max="11" width="9.375"/>
  </cols>
  <sheetData>
    <row r="1" s="31" customFormat="1" ht="42" customHeight="1" spans="1:12">
      <c r="A1" s="34" t="s">
        <v>0</v>
      </c>
      <c r="B1" s="34" t="s">
        <v>1</v>
      </c>
      <c r="C1" s="34" t="s">
        <v>2</v>
      </c>
      <c r="D1" s="34" t="s">
        <v>3</v>
      </c>
      <c r="E1" s="43" t="s">
        <v>4</v>
      </c>
      <c r="F1" s="43" t="s">
        <v>5</v>
      </c>
      <c r="G1" s="43" t="s">
        <v>6</v>
      </c>
      <c r="H1" s="44" t="s">
        <v>7</v>
      </c>
      <c r="I1" s="46" t="s">
        <v>8</v>
      </c>
      <c r="J1" s="47" t="s">
        <v>9</v>
      </c>
      <c r="K1" s="48" t="s">
        <v>9</v>
      </c>
      <c r="L1" s="48" t="s">
        <v>10</v>
      </c>
    </row>
    <row r="2" spans="1:12">
      <c r="A2" s="37">
        <v>1</v>
      </c>
      <c r="B2" s="37">
        <v>307</v>
      </c>
      <c r="C2" s="37" t="s">
        <v>11</v>
      </c>
      <c r="D2" s="37" t="s">
        <v>12</v>
      </c>
      <c r="E2" s="45">
        <v>2502081.18</v>
      </c>
      <c r="F2" s="45">
        <f t="shared" ref="F2:F65" si="0">E2/31</f>
        <v>80712.2961290323</v>
      </c>
      <c r="G2" s="38" t="s">
        <v>13</v>
      </c>
      <c r="H2" s="38">
        <v>111</v>
      </c>
      <c r="I2" s="5">
        <v>150</v>
      </c>
      <c r="J2" s="4">
        <v>24793.42</v>
      </c>
      <c r="K2">
        <v>21000</v>
      </c>
      <c r="L2">
        <v>25000</v>
      </c>
    </row>
    <row r="3" spans="1:12">
      <c r="A3" s="37">
        <v>2</v>
      </c>
      <c r="B3" s="37">
        <v>114685</v>
      </c>
      <c r="C3" s="37" t="s">
        <v>14</v>
      </c>
      <c r="D3" s="37" t="s">
        <v>15</v>
      </c>
      <c r="E3" s="45">
        <v>1190179.3</v>
      </c>
      <c r="F3" s="45">
        <f t="shared" si="0"/>
        <v>38392.8806451613</v>
      </c>
      <c r="G3" s="38" t="s">
        <v>16</v>
      </c>
      <c r="H3" s="38">
        <v>43</v>
      </c>
      <c r="I3" s="5">
        <v>58</v>
      </c>
      <c r="J3" s="4">
        <v>3984.85</v>
      </c>
      <c r="K3" s="49">
        <v>5000</v>
      </c>
      <c r="L3">
        <v>6421</v>
      </c>
    </row>
    <row r="4" spans="1:12">
      <c r="A4" s="37">
        <v>3</v>
      </c>
      <c r="B4" s="37">
        <v>582</v>
      </c>
      <c r="C4" s="37" t="s">
        <v>17</v>
      </c>
      <c r="D4" s="37" t="s">
        <v>18</v>
      </c>
      <c r="E4" s="45">
        <v>1089402.09</v>
      </c>
      <c r="F4" s="45">
        <f t="shared" si="0"/>
        <v>35142.0029032258</v>
      </c>
      <c r="G4" s="38" t="s">
        <v>16</v>
      </c>
      <c r="H4" s="38">
        <v>32</v>
      </c>
      <c r="I4" s="5">
        <v>44</v>
      </c>
      <c r="J4" s="4">
        <v>4585.89</v>
      </c>
      <c r="K4" s="49">
        <v>4300</v>
      </c>
      <c r="L4">
        <v>5522</v>
      </c>
    </row>
    <row r="5" spans="1:12">
      <c r="A5" s="37">
        <v>4</v>
      </c>
      <c r="B5" s="37">
        <v>517</v>
      </c>
      <c r="C5" s="37" t="s">
        <v>19</v>
      </c>
      <c r="D5" s="37" t="s">
        <v>15</v>
      </c>
      <c r="E5" s="45">
        <v>1007267.54</v>
      </c>
      <c r="F5" s="45">
        <f t="shared" si="0"/>
        <v>32492.5012903226</v>
      </c>
      <c r="G5" s="38" t="s">
        <v>16</v>
      </c>
      <c r="H5" s="38">
        <v>21</v>
      </c>
      <c r="I5" s="5">
        <v>28</v>
      </c>
      <c r="J5" s="4">
        <v>2499.79</v>
      </c>
      <c r="K5" s="49">
        <v>4000</v>
      </c>
      <c r="L5">
        <v>5137</v>
      </c>
    </row>
    <row r="6" spans="1:12">
      <c r="A6" s="37">
        <v>5</v>
      </c>
      <c r="B6" s="37">
        <v>750</v>
      </c>
      <c r="C6" s="37" t="s">
        <v>20</v>
      </c>
      <c r="D6" s="37" t="s">
        <v>12</v>
      </c>
      <c r="E6" s="45">
        <v>837119.32</v>
      </c>
      <c r="F6" s="45">
        <f t="shared" si="0"/>
        <v>27003.8490322581</v>
      </c>
      <c r="G6" s="38" t="s">
        <v>16</v>
      </c>
      <c r="H6" s="38">
        <v>103</v>
      </c>
      <c r="I6" s="5">
        <v>140</v>
      </c>
      <c r="J6" s="4">
        <v>9861.07</v>
      </c>
      <c r="K6" s="49">
        <v>9861.07</v>
      </c>
      <c r="L6">
        <v>12664</v>
      </c>
    </row>
    <row r="7" spans="1:12">
      <c r="A7" s="37">
        <v>6</v>
      </c>
      <c r="B7" s="37">
        <v>337</v>
      </c>
      <c r="C7" s="37" t="s">
        <v>21</v>
      </c>
      <c r="D7" s="37" t="s">
        <v>15</v>
      </c>
      <c r="E7" s="45">
        <v>771543.23</v>
      </c>
      <c r="F7" s="45">
        <f t="shared" si="0"/>
        <v>24888.4912903226</v>
      </c>
      <c r="G7" s="38" t="s">
        <v>16</v>
      </c>
      <c r="H7" s="38">
        <v>41</v>
      </c>
      <c r="I7" s="5">
        <v>55</v>
      </c>
      <c r="J7" s="4">
        <v>19499.89</v>
      </c>
      <c r="K7" s="49">
        <v>12000</v>
      </c>
      <c r="L7">
        <v>15411</v>
      </c>
    </row>
    <row r="8" spans="1:12">
      <c r="A8" s="37">
        <v>7</v>
      </c>
      <c r="B8" s="37">
        <v>343</v>
      </c>
      <c r="C8" s="37" t="s">
        <v>22</v>
      </c>
      <c r="D8" s="37" t="s">
        <v>18</v>
      </c>
      <c r="E8" s="45">
        <v>561127.24</v>
      </c>
      <c r="F8" s="45">
        <f t="shared" si="0"/>
        <v>18100.8787096774</v>
      </c>
      <c r="G8" s="38" t="s">
        <v>23</v>
      </c>
      <c r="H8" s="38">
        <v>78</v>
      </c>
      <c r="I8" s="5">
        <v>105</v>
      </c>
      <c r="J8" s="4">
        <v>3974.48</v>
      </c>
      <c r="K8" s="49">
        <v>3974.48</v>
      </c>
      <c r="L8">
        <v>5104</v>
      </c>
    </row>
    <row r="9" s="32" customFormat="1" spans="1:12">
      <c r="A9" s="37">
        <v>8</v>
      </c>
      <c r="B9" s="37">
        <v>385</v>
      </c>
      <c r="C9" s="37" t="s">
        <v>24</v>
      </c>
      <c r="D9" s="37" t="s">
        <v>25</v>
      </c>
      <c r="E9" s="45">
        <v>489560.79</v>
      </c>
      <c r="F9" s="45">
        <f t="shared" si="0"/>
        <v>15792.2835483871</v>
      </c>
      <c r="G9" s="38" t="s">
        <v>23</v>
      </c>
      <c r="H9" s="38">
        <v>52</v>
      </c>
      <c r="I9" s="5">
        <v>70</v>
      </c>
      <c r="J9" s="4">
        <v>4784.25</v>
      </c>
      <c r="K9" s="50">
        <v>5000</v>
      </c>
      <c r="L9">
        <v>6421</v>
      </c>
    </row>
    <row r="10" spans="1:12">
      <c r="A10" s="37">
        <v>9</v>
      </c>
      <c r="B10" s="37">
        <v>742</v>
      </c>
      <c r="C10" s="37" t="s">
        <v>26</v>
      </c>
      <c r="D10" s="37" t="s">
        <v>12</v>
      </c>
      <c r="E10" s="45">
        <v>391473.33</v>
      </c>
      <c r="F10" s="45">
        <f t="shared" si="0"/>
        <v>12628.1719354839</v>
      </c>
      <c r="G10" s="38" t="s">
        <v>23</v>
      </c>
      <c r="H10" s="38">
        <v>21</v>
      </c>
      <c r="I10" s="5">
        <v>28</v>
      </c>
      <c r="J10" s="4">
        <v>1735.1</v>
      </c>
      <c r="K10" s="49">
        <v>4000</v>
      </c>
      <c r="L10">
        <v>5137</v>
      </c>
    </row>
    <row r="11" spans="1:12">
      <c r="A11" s="37">
        <v>10</v>
      </c>
      <c r="B11" s="37">
        <v>712</v>
      </c>
      <c r="C11" s="37" t="s">
        <v>27</v>
      </c>
      <c r="D11" s="37" t="s">
        <v>28</v>
      </c>
      <c r="E11" s="45">
        <v>381787.83</v>
      </c>
      <c r="F11" s="45">
        <f t="shared" si="0"/>
        <v>12315.7364516129</v>
      </c>
      <c r="G11" s="38" t="s">
        <v>23</v>
      </c>
      <c r="H11" s="38">
        <v>21</v>
      </c>
      <c r="I11" s="5">
        <v>28</v>
      </c>
      <c r="J11" s="4">
        <v>10296.63</v>
      </c>
      <c r="K11" s="49">
        <v>6000</v>
      </c>
      <c r="L11">
        <v>7706</v>
      </c>
    </row>
    <row r="12" spans="1:12">
      <c r="A12" s="37">
        <v>11</v>
      </c>
      <c r="B12" s="37">
        <v>117491</v>
      </c>
      <c r="C12" s="37" t="s">
        <v>29</v>
      </c>
      <c r="D12" s="37" t="s">
        <v>18</v>
      </c>
      <c r="E12" s="45">
        <v>372073.86</v>
      </c>
      <c r="F12" s="45">
        <f t="shared" si="0"/>
        <v>12002.3825806452</v>
      </c>
      <c r="G12" s="38" t="s">
        <v>23</v>
      </c>
      <c r="H12" s="38">
        <v>21</v>
      </c>
      <c r="I12" s="5">
        <v>28</v>
      </c>
      <c r="J12" s="4">
        <v>1336.35</v>
      </c>
      <c r="K12" s="49">
        <v>4800</v>
      </c>
      <c r="L12">
        <v>6165</v>
      </c>
    </row>
    <row r="13" spans="1:12">
      <c r="A13" s="37">
        <v>12</v>
      </c>
      <c r="B13" s="37">
        <v>571</v>
      </c>
      <c r="C13" s="37" t="s">
        <v>30</v>
      </c>
      <c r="D13" s="37" t="s">
        <v>28</v>
      </c>
      <c r="E13" s="45">
        <v>371843.45</v>
      </c>
      <c r="F13" s="45">
        <f t="shared" si="0"/>
        <v>11994.95</v>
      </c>
      <c r="G13" s="38" t="s">
        <v>23</v>
      </c>
      <c r="H13" s="38">
        <v>32</v>
      </c>
      <c r="I13" s="5">
        <v>43</v>
      </c>
      <c r="J13" s="4">
        <v>9285.31</v>
      </c>
      <c r="K13" s="49">
        <v>5000</v>
      </c>
      <c r="L13">
        <v>6421</v>
      </c>
    </row>
    <row r="14" spans="1:12">
      <c r="A14" s="37">
        <v>13</v>
      </c>
      <c r="B14" s="37">
        <v>341</v>
      </c>
      <c r="C14" s="37" t="s">
        <v>31</v>
      </c>
      <c r="D14" s="37" t="s">
        <v>32</v>
      </c>
      <c r="E14" s="45">
        <v>340650.03</v>
      </c>
      <c r="F14" s="45">
        <f t="shared" si="0"/>
        <v>10988.7106451613</v>
      </c>
      <c r="G14" s="38" t="s">
        <v>23</v>
      </c>
      <c r="H14" s="38">
        <v>47</v>
      </c>
      <c r="I14" s="5">
        <v>64</v>
      </c>
      <c r="J14" s="4">
        <v>20853.56</v>
      </c>
      <c r="K14" s="49">
        <v>6000</v>
      </c>
      <c r="L14">
        <v>7706</v>
      </c>
    </row>
    <row r="15" spans="1:12">
      <c r="A15" s="37">
        <v>14</v>
      </c>
      <c r="B15" s="37">
        <v>365</v>
      </c>
      <c r="C15" s="37" t="s">
        <v>33</v>
      </c>
      <c r="D15" s="37" t="s">
        <v>18</v>
      </c>
      <c r="E15" s="45">
        <v>337302.28</v>
      </c>
      <c r="F15" s="45">
        <f t="shared" si="0"/>
        <v>10880.7187096774</v>
      </c>
      <c r="G15" s="38" t="s">
        <v>23</v>
      </c>
      <c r="H15" s="38">
        <v>78</v>
      </c>
      <c r="I15" s="5">
        <v>105</v>
      </c>
      <c r="J15" s="4">
        <v>3476.2</v>
      </c>
      <c r="K15" s="49">
        <v>4800</v>
      </c>
      <c r="L15">
        <v>6165</v>
      </c>
    </row>
    <row r="16" spans="1:12">
      <c r="A16" s="37">
        <v>15</v>
      </c>
      <c r="B16" s="37">
        <v>707</v>
      </c>
      <c r="C16" s="37" t="s">
        <v>34</v>
      </c>
      <c r="D16" s="37" t="s">
        <v>28</v>
      </c>
      <c r="E16" s="45">
        <v>336694.22</v>
      </c>
      <c r="F16" s="45">
        <f t="shared" si="0"/>
        <v>10861.1038709677</v>
      </c>
      <c r="G16" s="38" t="s">
        <v>23</v>
      </c>
      <c r="H16" s="38">
        <v>27</v>
      </c>
      <c r="I16" s="5">
        <v>37</v>
      </c>
      <c r="J16" s="4">
        <v>2717.27</v>
      </c>
      <c r="K16" s="49">
        <v>4800</v>
      </c>
      <c r="L16">
        <v>6165</v>
      </c>
    </row>
    <row r="17" spans="1:12">
      <c r="A17" s="37">
        <v>16</v>
      </c>
      <c r="B17" s="37">
        <v>311</v>
      </c>
      <c r="C17" s="37" t="s">
        <v>35</v>
      </c>
      <c r="D17" s="37" t="s">
        <v>36</v>
      </c>
      <c r="E17" s="45">
        <v>312466.45</v>
      </c>
      <c r="F17" s="45">
        <f t="shared" si="0"/>
        <v>10079.5629032258</v>
      </c>
      <c r="G17" s="38" t="s">
        <v>23</v>
      </c>
      <c r="H17" s="38">
        <v>21</v>
      </c>
      <c r="I17" s="5">
        <v>28</v>
      </c>
      <c r="J17" s="4">
        <v>2829.71</v>
      </c>
      <c r="K17" s="49">
        <v>4800</v>
      </c>
      <c r="L17">
        <v>6165</v>
      </c>
    </row>
    <row r="18" spans="1:12">
      <c r="A18" s="37">
        <v>17</v>
      </c>
      <c r="B18" s="37">
        <v>359</v>
      </c>
      <c r="C18" s="37" t="s">
        <v>37</v>
      </c>
      <c r="D18" s="37" t="s">
        <v>18</v>
      </c>
      <c r="E18" s="45">
        <v>311332.25</v>
      </c>
      <c r="F18" s="45">
        <f t="shared" si="0"/>
        <v>10042.9758064516</v>
      </c>
      <c r="G18" s="38" t="s">
        <v>23</v>
      </c>
      <c r="H18" s="38">
        <v>21</v>
      </c>
      <c r="I18" s="5">
        <v>28</v>
      </c>
      <c r="J18" s="4">
        <v>1772.24</v>
      </c>
      <c r="K18" s="49">
        <v>4800</v>
      </c>
      <c r="L18">
        <v>6165</v>
      </c>
    </row>
    <row r="19" spans="1:12">
      <c r="A19" s="37">
        <v>18</v>
      </c>
      <c r="B19" s="37">
        <v>730</v>
      </c>
      <c r="C19" s="37" t="s">
        <v>38</v>
      </c>
      <c r="D19" s="37" t="s">
        <v>36</v>
      </c>
      <c r="E19" s="45">
        <v>305444.73</v>
      </c>
      <c r="F19" s="45">
        <f t="shared" si="0"/>
        <v>9853.05580645161</v>
      </c>
      <c r="G19" s="38" t="s">
        <v>39</v>
      </c>
      <c r="H19" s="38">
        <v>17</v>
      </c>
      <c r="I19" s="5">
        <v>23</v>
      </c>
      <c r="J19" s="4">
        <v>5106.88</v>
      </c>
      <c r="K19" s="49">
        <v>5106.88</v>
      </c>
      <c r="L19">
        <v>6559</v>
      </c>
    </row>
    <row r="20" spans="1:12">
      <c r="A20" s="37">
        <v>19</v>
      </c>
      <c r="B20" s="37">
        <v>737</v>
      </c>
      <c r="C20" s="37" t="s">
        <v>40</v>
      </c>
      <c r="D20" s="37" t="s">
        <v>28</v>
      </c>
      <c r="E20" s="45">
        <v>304516.68</v>
      </c>
      <c r="F20" s="45">
        <f t="shared" si="0"/>
        <v>9823.11870967742</v>
      </c>
      <c r="G20" s="38" t="s">
        <v>39</v>
      </c>
      <c r="H20" s="38">
        <v>17</v>
      </c>
      <c r="I20" s="5">
        <v>23</v>
      </c>
      <c r="J20" s="4">
        <v>3608.83</v>
      </c>
      <c r="K20" s="49">
        <v>4000</v>
      </c>
      <c r="L20">
        <v>5137</v>
      </c>
    </row>
    <row r="21" spans="1:12">
      <c r="A21" s="37">
        <v>20</v>
      </c>
      <c r="B21" s="37">
        <v>546</v>
      </c>
      <c r="C21" s="37" t="s">
        <v>41</v>
      </c>
      <c r="D21" s="37" t="s">
        <v>15</v>
      </c>
      <c r="E21" s="45">
        <v>303740.47</v>
      </c>
      <c r="F21" s="45">
        <f t="shared" si="0"/>
        <v>9798.07967741935</v>
      </c>
      <c r="G21" s="38" t="s">
        <v>39</v>
      </c>
      <c r="H21" s="38">
        <v>86</v>
      </c>
      <c r="I21" s="5">
        <v>116</v>
      </c>
      <c r="J21" s="4">
        <v>6195.27</v>
      </c>
      <c r="K21" s="49">
        <v>5000</v>
      </c>
      <c r="L21">
        <v>6421</v>
      </c>
    </row>
    <row r="22" spans="1:12">
      <c r="A22" s="37">
        <v>21</v>
      </c>
      <c r="B22" s="37">
        <v>578</v>
      </c>
      <c r="C22" s="37" t="s">
        <v>42</v>
      </c>
      <c r="D22" s="37" t="s">
        <v>36</v>
      </c>
      <c r="E22" s="45">
        <v>302949.57</v>
      </c>
      <c r="F22" s="45">
        <f t="shared" si="0"/>
        <v>9772.56677419355</v>
      </c>
      <c r="G22" s="38" t="s">
        <v>39</v>
      </c>
      <c r="H22" s="38">
        <v>37</v>
      </c>
      <c r="I22" s="5">
        <v>50</v>
      </c>
      <c r="J22" s="4">
        <v>2137.16</v>
      </c>
      <c r="K22" s="49">
        <v>4000</v>
      </c>
      <c r="L22">
        <v>5137</v>
      </c>
    </row>
    <row r="23" spans="1:12">
      <c r="A23" s="37">
        <v>22</v>
      </c>
      <c r="B23" s="37">
        <v>107658</v>
      </c>
      <c r="C23" s="37" t="s">
        <v>43</v>
      </c>
      <c r="D23" s="37" t="s">
        <v>36</v>
      </c>
      <c r="E23" s="45">
        <v>301158.11</v>
      </c>
      <c r="F23" s="45">
        <f t="shared" si="0"/>
        <v>9714.77774193548</v>
      </c>
      <c r="G23" s="38" t="s">
        <v>39</v>
      </c>
      <c r="H23" s="38">
        <v>17</v>
      </c>
      <c r="I23" s="5">
        <v>23</v>
      </c>
      <c r="J23" s="4">
        <v>3430.4</v>
      </c>
      <c r="K23" s="49">
        <v>4000</v>
      </c>
      <c r="L23">
        <v>5137</v>
      </c>
    </row>
    <row r="24" spans="1:12">
      <c r="A24" s="37">
        <v>23</v>
      </c>
      <c r="B24" s="37">
        <v>726</v>
      </c>
      <c r="C24" s="37" t="s">
        <v>44</v>
      </c>
      <c r="D24" s="37" t="s">
        <v>18</v>
      </c>
      <c r="E24" s="45">
        <v>299493.16</v>
      </c>
      <c r="F24" s="45">
        <f t="shared" si="0"/>
        <v>9661.06967741935</v>
      </c>
      <c r="G24" s="38" t="s">
        <v>39</v>
      </c>
      <c r="H24" s="38">
        <v>17</v>
      </c>
      <c r="I24" s="5">
        <v>23</v>
      </c>
      <c r="J24" s="4">
        <v>4911.77</v>
      </c>
      <c r="K24" s="49">
        <v>4911.77</v>
      </c>
      <c r="L24">
        <v>6308</v>
      </c>
    </row>
    <row r="25" spans="1:12">
      <c r="A25" s="37">
        <v>24</v>
      </c>
      <c r="B25" s="37">
        <v>511</v>
      </c>
      <c r="C25" s="37" t="s">
        <v>45</v>
      </c>
      <c r="D25" s="37" t="s">
        <v>15</v>
      </c>
      <c r="E25" s="45">
        <v>298017.13</v>
      </c>
      <c r="F25" s="45">
        <f t="shared" si="0"/>
        <v>9613.45580645161</v>
      </c>
      <c r="G25" s="38" t="s">
        <v>39</v>
      </c>
      <c r="H25" s="38">
        <v>17</v>
      </c>
      <c r="I25" s="5">
        <v>23</v>
      </c>
      <c r="J25" s="4">
        <v>4139.65</v>
      </c>
      <c r="K25" s="49">
        <v>4139.65</v>
      </c>
      <c r="L25">
        <v>5316</v>
      </c>
    </row>
    <row r="26" spans="1:12">
      <c r="A26" s="37">
        <v>25</v>
      </c>
      <c r="B26" s="37">
        <v>585</v>
      </c>
      <c r="C26" s="37" t="s">
        <v>46</v>
      </c>
      <c r="D26" s="37" t="s">
        <v>36</v>
      </c>
      <c r="E26" s="45">
        <v>293082.26</v>
      </c>
      <c r="F26" s="45">
        <f t="shared" si="0"/>
        <v>9454.2664516129</v>
      </c>
      <c r="G26" s="38" t="s">
        <v>39</v>
      </c>
      <c r="H26" s="38">
        <v>17</v>
      </c>
      <c r="I26" s="5">
        <v>23</v>
      </c>
      <c r="J26" s="4">
        <v>3407.68</v>
      </c>
      <c r="K26" s="49">
        <v>4000</v>
      </c>
      <c r="L26">
        <v>5137</v>
      </c>
    </row>
    <row r="27" spans="1:12">
      <c r="A27" s="37">
        <v>26</v>
      </c>
      <c r="B27" s="37">
        <v>373</v>
      </c>
      <c r="C27" s="37" t="s">
        <v>47</v>
      </c>
      <c r="D27" s="37" t="s">
        <v>15</v>
      </c>
      <c r="E27" s="45">
        <v>290525.25</v>
      </c>
      <c r="F27" s="45">
        <f t="shared" si="0"/>
        <v>9371.78225806452</v>
      </c>
      <c r="G27" s="38" t="s">
        <v>39</v>
      </c>
      <c r="H27" s="38">
        <v>17</v>
      </c>
      <c r="I27" s="5">
        <v>23</v>
      </c>
      <c r="J27" s="4">
        <v>5147.59</v>
      </c>
      <c r="K27" s="49">
        <v>5147.59</v>
      </c>
      <c r="L27">
        <v>6611</v>
      </c>
    </row>
    <row r="28" spans="1:12">
      <c r="A28" s="37">
        <v>27</v>
      </c>
      <c r="B28" s="37">
        <v>514</v>
      </c>
      <c r="C28" s="37" t="s">
        <v>48</v>
      </c>
      <c r="D28" s="37" t="s">
        <v>25</v>
      </c>
      <c r="E28" s="45">
        <v>286526.27</v>
      </c>
      <c r="F28" s="45">
        <f t="shared" si="0"/>
        <v>9242.78290322581</v>
      </c>
      <c r="G28" s="38" t="s">
        <v>39</v>
      </c>
      <c r="H28" s="38">
        <v>17</v>
      </c>
      <c r="I28" s="5">
        <v>23</v>
      </c>
      <c r="J28" s="4">
        <v>2862.98</v>
      </c>
      <c r="K28" s="49">
        <v>4000</v>
      </c>
      <c r="L28">
        <v>5137</v>
      </c>
    </row>
    <row r="29" spans="1:12">
      <c r="A29" s="37">
        <v>28</v>
      </c>
      <c r="B29" s="37">
        <v>357</v>
      </c>
      <c r="C29" s="37" t="s">
        <v>49</v>
      </c>
      <c r="D29" s="37" t="s">
        <v>18</v>
      </c>
      <c r="E29" s="45">
        <v>284111.61</v>
      </c>
      <c r="F29" s="45">
        <f t="shared" si="0"/>
        <v>9164.89064516129</v>
      </c>
      <c r="G29" s="38" t="s">
        <v>39</v>
      </c>
      <c r="H29" s="38">
        <v>17</v>
      </c>
      <c r="I29" s="5">
        <v>23</v>
      </c>
      <c r="J29" s="4">
        <v>3159.84</v>
      </c>
      <c r="K29" s="49">
        <v>4000</v>
      </c>
      <c r="L29">
        <v>5137</v>
      </c>
    </row>
    <row r="30" spans="1:12">
      <c r="A30" s="37">
        <v>29</v>
      </c>
      <c r="B30" s="37">
        <v>724</v>
      </c>
      <c r="C30" s="37" t="s">
        <v>50</v>
      </c>
      <c r="D30" s="37" t="s">
        <v>15</v>
      </c>
      <c r="E30" s="45">
        <v>279295.88</v>
      </c>
      <c r="F30" s="45">
        <f t="shared" si="0"/>
        <v>9009.54451612903</v>
      </c>
      <c r="G30" s="38" t="s">
        <v>39</v>
      </c>
      <c r="H30" s="38">
        <v>17</v>
      </c>
      <c r="I30" s="5">
        <v>23</v>
      </c>
      <c r="J30" s="4">
        <v>3475.39</v>
      </c>
      <c r="K30" s="49">
        <v>4000</v>
      </c>
      <c r="L30">
        <v>5137</v>
      </c>
    </row>
    <row r="31" spans="1:12">
      <c r="A31" s="37">
        <v>30</v>
      </c>
      <c r="B31" s="37">
        <v>106399</v>
      </c>
      <c r="C31" s="37" t="s">
        <v>51</v>
      </c>
      <c r="D31" s="37" t="s">
        <v>52</v>
      </c>
      <c r="E31" s="45">
        <v>278786.29</v>
      </c>
      <c r="F31" s="45">
        <f t="shared" si="0"/>
        <v>8993.10612903226</v>
      </c>
      <c r="G31" s="38" t="s">
        <v>39</v>
      </c>
      <c r="H31" s="38">
        <v>17</v>
      </c>
      <c r="I31" s="5">
        <v>23</v>
      </c>
      <c r="J31" s="4">
        <v>1495.6</v>
      </c>
      <c r="K31" s="49">
        <v>4000</v>
      </c>
      <c r="L31">
        <v>5137</v>
      </c>
    </row>
    <row r="32" spans="1:12">
      <c r="A32" s="37">
        <v>31</v>
      </c>
      <c r="B32" s="37">
        <v>114844</v>
      </c>
      <c r="C32" s="37" t="s">
        <v>53</v>
      </c>
      <c r="D32" s="37" t="s">
        <v>15</v>
      </c>
      <c r="E32" s="45">
        <v>278567.59</v>
      </c>
      <c r="F32" s="45">
        <f t="shared" si="0"/>
        <v>8986.05129032258</v>
      </c>
      <c r="G32" s="38" t="s">
        <v>39</v>
      </c>
      <c r="H32" s="38">
        <v>17</v>
      </c>
      <c r="I32" s="5">
        <v>23</v>
      </c>
      <c r="J32" s="4">
        <v>1652.14</v>
      </c>
      <c r="K32" s="49">
        <v>4000</v>
      </c>
      <c r="L32">
        <v>5137</v>
      </c>
    </row>
    <row r="33" spans="1:12">
      <c r="A33" s="37">
        <v>32</v>
      </c>
      <c r="B33" s="37">
        <v>118074</v>
      </c>
      <c r="C33" s="37" t="s">
        <v>54</v>
      </c>
      <c r="D33" s="37" t="s">
        <v>28</v>
      </c>
      <c r="E33" s="45">
        <v>262918.1</v>
      </c>
      <c r="F33" s="45">
        <f t="shared" si="0"/>
        <v>8481.22903225806</v>
      </c>
      <c r="G33" s="38" t="s">
        <v>39</v>
      </c>
      <c r="H33" s="38">
        <v>17</v>
      </c>
      <c r="I33" s="5">
        <v>23</v>
      </c>
      <c r="J33" s="4">
        <v>899.85</v>
      </c>
      <c r="K33" s="49">
        <v>4000</v>
      </c>
      <c r="L33">
        <v>5137</v>
      </c>
    </row>
    <row r="34" spans="1:12">
      <c r="A34" s="37">
        <v>33</v>
      </c>
      <c r="B34" s="37">
        <v>744</v>
      </c>
      <c r="C34" s="37" t="s">
        <v>55</v>
      </c>
      <c r="D34" s="37" t="s">
        <v>15</v>
      </c>
      <c r="E34" s="45">
        <v>261307.55</v>
      </c>
      <c r="F34" s="45">
        <f t="shared" si="0"/>
        <v>8429.27580645161</v>
      </c>
      <c r="G34" s="38" t="s">
        <v>39</v>
      </c>
      <c r="H34" s="38">
        <v>17</v>
      </c>
      <c r="I34" s="5">
        <v>23</v>
      </c>
      <c r="J34" s="4">
        <v>1237.11</v>
      </c>
      <c r="K34" s="49">
        <v>4000</v>
      </c>
      <c r="L34">
        <v>5137</v>
      </c>
    </row>
    <row r="35" spans="1:12">
      <c r="A35" s="37">
        <v>34</v>
      </c>
      <c r="B35" s="37">
        <v>102934</v>
      </c>
      <c r="C35" s="37" t="s">
        <v>56</v>
      </c>
      <c r="D35" s="37" t="s">
        <v>18</v>
      </c>
      <c r="E35" s="45">
        <v>260153.89</v>
      </c>
      <c r="F35" s="45">
        <f t="shared" si="0"/>
        <v>8392.06096774194</v>
      </c>
      <c r="G35" s="38" t="s">
        <v>39</v>
      </c>
      <c r="H35" s="38">
        <v>17</v>
      </c>
      <c r="I35" s="5">
        <v>23</v>
      </c>
      <c r="J35" s="4">
        <v>1223.82</v>
      </c>
      <c r="K35" s="49">
        <v>4000</v>
      </c>
      <c r="L35">
        <v>5137</v>
      </c>
    </row>
    <row r="36" spans="1:12">
      <c r="A36" s="37">
        <v>35</v>
      </c>
      <c r="B36" s="37">
        <v>379</v>
      </c>
      <c r="C36" s="37" t="s">
        <v>57</v>
      </c>
      <c r="D36" s="37" t="s">
        <v>18</v>
      </c>
      <c r="E36" s="45">
        <v>256549.94</v>
      </c>
      <c r="F36" s="45">
        <f t="shared" si="0"/>
        <v>8275.80451612903</v>
      </c>
      <c r="G36" s="38" t="s">
        <v>39</v>
      </c>
      <c r="H36" s="38">
        <v>17</v>
      </c>
      <c r="I36" s="5">
        <v>23</v>
      </c>
      <c r="J36" s="4">
        <v>2285.87</v>
      </c>
      <c r="K36" s="49">
        <v>4000</v>
      </c>
      <c r="L36">
        <v>5137</v>
      </c>
    </row>
    <row r="37" spans="1:12">
      <c r="A37" s="37">
        <v>36</v>
      </c>
      <c r="B37" s="37">
        <v>377</v>
      </c>
      <c r="C37" s="37" t="s">
        <v>58</v>
      </c>
      <c r="D37" s="37" t="s">
        <v>28</v>
      </c>
      <c r="E37" s="45">
        <v>250030.36</v>
      </c>
      <c r="F37" s="45">
        <f t="shared" si="0"/>
        <v>8065.49548387097</v>
      </c>
      <c r="G37" s="38" t="s">
        <v>39</v>
      </c>
      <c r="H37" s="38">
        <v>17</v>
      </c>
      <c r="I37" s="5">
        <v>23</v>
      </c>
      <c r="J37" s="4">
        <v>3206.96</v>
      </c>
      <c r="K37" s="49">
        <v>4000</v>
      </c>
      <c r="L37">
        <v>5137</v>
      </c>
    </row>
    <row r="38" spans="1:12">
      <c r="A38" s="37">
        <v>37</v>
      </c>
      <c r="B38" s="37">
        <v>581</v>
      </c>
      <c r="C38" s="37" t="s">
        <v>59</v>
      </c>
      <c r="D38" s="37" t="s">
        <v>36</v>
      </c>
      <c r="E38" s="45">
        <v>243734.45</v>
      </c>
      <c r="F38" s="45">
        <f t="shared" si="0"/>
        <v>7862.40161290323</v>
      </c>
      <c r="G38" s="38" t="s">
        <v>60</v>
      </c>
      <c r="H38" s="38">
        <v>16</v>
      </c>
      <c r="I38" s="5">
        <v>22</v>
      </c>
      <c r="J38" s="4">
        <v>2253.59</v>
      </c>
      <c r="K38" s="49">
        <v>3500</v>
      </c>
      <c r="L38">
        <v>4495</v>
      </c>
    </row>
    <row r="39" spans="1:12">
      <c r="A39" s="37">
        <v>38</v>
      </c>
      <c r="B39" s="37">
        <v>106066</v>
      </c>
      <c r="C39" s="37" t="s">
        <v>61</v>
      </c>
      <c r="D39" s="37" t="s">
        <v>12</v>
      </c>
      <c r="E39" s="45">
        <v>241280.95</v>
      </c>
      <c r="F39" s="45">
        <f t="shared" si="0"/>
        <v>7783.2564516129</v>
      </c>
      <c r="G39" s="38" t="s">
        <v>60</v>
      </c>
      <c r="H39" s="38">
        <v>16</v>
      </c>
      <c r="I39" s="5">
        <v>22</v>
      </c>
      <c r="J39" s="4">
        <v>7265.4</v>
      </c>
      <c r="K39" s="49">
        <v>6200</v>
      </c>
      <c r="L39">
        <v>7963</v>
      </c>
    </row>
    <row r="40" spans="1:12">
      <c r="A40" s="37">
        <v>39</v>
      </c>
      <c r="B40" s="37">
        <v>54</v>
      </c>
      <c r="C40" s="37" t="s">
        <v>62</v>
      </c>
      <c r="D40" s="37" t="s">
        <v>63</v>
      </c>
      <c r="E40" s="45">
        <v>233891.94</v>
      </c>
      <c r="F40" s="45">
        <f t="shared" si="0"/>
        <v>7544.90129032258</v>
      </c>
      <c r="G40" s="38" t="s">
        <v>60</v>
      </c>
      <c r="H40" s="38">
        <v>32</v>
      </c>
      <c r="I40" s="5">
        <v>44</v>
      </c>
      <c r="J40" s="4">
        <v>5741.73</v>
      </c>
      <c r="K40" s="49">
        <v>4900</v>
      </c>
      <c r="L40">
        <v>6293</v>
      </c>
    </row>
    <row r="41" spans="1:12">
      <c r="A41" s="37">
        <v>40</v>
      </c>
      <c r="B41" s="37">
        <v>513</v>
      </c>
      <c r="C41" s="37" t="s">
        <v>64</v>
      </c>
      <c r="D41" s="37" t="s">
        <v>18</v>
      </c>
      <c r="E41" s="45">
        <v>232261.42</v>
      </c>
      <c r="F41" s="45">
        <f t="shared" si="0"/>
        <v>7492.30387096774</v>
      </c>
      <c r="G41" s="38" t="s">
        <v>60</v>
      </c>
      <c r="H41" s="38">
        <v>16</v>
      </c>
      <c r="I41" s="5">
        <v>22</v>
      </c>
      <c r="J41" s="4">
        <v>3113.22</v>
      </c>
      <c r="K41" s="49">
        <v>3500</v>
      </c>
      <c r="L41">
        <v>4495</v>
      </c>
    </row>
    <row r="42" spans="1:12">
      <c r="A42" s="37">
        <v>41</v>
      </c>
      <c r="B42" s="37">
        <v>108656</v>
      </c>
      <c r="C42" s="37" t="s">
        <v>65</v>
      </c>
      <c r="D42" s="37" t="s">
        <v>25</v>
      </c>
      <c r="E42" s="45">
        <v>229328.77</v>
      </c>
      <c r="F42" s="45">
        <f t="shared" si="0"/>
        <v>7397.70225806452</v>
      </c>
      <c r="G42" s="38" t="s">
        <v>60</v>
      </c>
      <c r="H42" s="38">
        <v>19</v>
      </c>
      <c r="I42" s="5">
        <v>26</v>
      </c>
      <c r="J42" s="4">
        <v>1093.83</v>
      </c>
      <c r="K42" s="49">
        <v>3500</v>
      </c>
      <c r="L42">
        <v>4495</v>
      </c>
    </row>
    <row r="43" spans="1:12">
      <c r="A43" s="37">
        <v>42</v>
      </c>
      <c r="B43" s="37">
        <v>114622</v>
      </c>
      <c r="C43" s="37" t="s">
        <v>66</v>
      </c>
      <c r="D43" s="37" t="s">
        <v>36</v>
      </c>
      <c r="E43" s="45">
        <v>224493.04</v>
      </c>
      <c r="F43" s="45">
        <f t="shared" si="0"/>
        <v>7241.71096774194</v>
      </c>
      <c r="G43" s="38" t="s">
        <v>60</v>
      </c>
      <c r="H43" s="38">
        <v>16</v>
      </c>
      <c r="I43" s="5">
        <v>22</v>
      </c>
      <c r="J43" s="4">
        <v>2577.74</v>
      </c>
      <c r="K43" s="49">
        <v>3500</v>
      </c>
      <c r="L43">
        <v>4495</v>
      </c>
    </row>
    <row r="44" spans="1:12">
      <c r="A44" s="37">
        <v>43</v>
      </c>
      <c r="B44" s="37">
        <v>387</v>
      </c>
      <c r="C44" s="37" t="s">
        <v>67</v>
      </c>
      <c r="D44" s="37" t="s">
        <v>28</v>
      </c>
      <c r="E44" s="45">
        <v>221468.35</v>
      </c>
      <c r="F44" s="45">
        <f t="shared" si="0"/>
        <v>7144.14032258065</v>
      </c>
      <c r="G44" s="38" t="s">
        <v>60</v>
      </c>
      <c r="H44" s="38">
        <v>16</v>
      </c>
      <c r="I44" s="5">
        <v>22</v>
      </c>
      <c r="J44" s="4">
        <v>3058.59</v>
      </c>
      <c r="K44" s="49">
        <v>3200</v>
      </c>
      <c r="L44">
        <v>4110</v>
      </c>
    </row>
    <row r="45" spans="1:12">
      <c r="A45" s="37">
        <v>44</v>
      </c>
      <c r="B45" s="37">
        <v>709</v>
      </c>
      <c r="C45" s="37" t="s">
        <v>68</v>
      </c>
      <c r="D45" s="37" t="s">
        <v>36</v>
      </c>
      <c r="E45" s="45">
        <v>217725.45</v>
      </c>
      <c r="F45" s="45">
        <f t="shared" si="0"/>
        <v>7023.40161290323</v>
      </c>
      <c r="G45" s="38" t="s">
        <v>60</v>
      </c>
      <c r="H45" s="38">
        <v>16</v>
      </c>
      <c r="I45" s="5">
        <v>22</v>
      </c>
      <c r="J45" s="4">
        <v>4186.97</v>
      </c>
      <c r="K45" s="49">
        <v>4186.97</v>
      </c>
      <c r="L45">
        <v>5377</v>
      </c>
    </row>
    <row r="46" spans="1:12">
      <c r="A46" s="37">
        <v>45</v>
      </c>
      <c r="B46" s="37">
        <v>598</v>
      </c>
      <c r="C46" s="37" t="s">
        <v>69</v>
      </c>
      <c r="D46" s="37" t="s">
        <v>15</v>
      </c>
      <c r="E46" s="45">
        <v>217051.26</v>
      </c>
      <c r="F46" s="45">
        <f t="shared" si="0"/>
        <v>7001.6535483871</v>
      </c>
      <c r="G46" s="38" t="s">
        <v>60</v>
      </c>
      <c r="H46" s="38">
        <v>16</v>
      </c>
      <c r="I46" s="5">
        <v>22</v>
      </c>
      <c r="J46" s="4">
        <v>2754.55</v>
      </c>
      <c r="K46" s="49">
        <v>3200</v>
      </c>
      <c r="L46">
        <v>4110</v>
      </c>
    </row>
    <row r="47" spans="1:12">
      <c r="A47" s="37">
        <v>46</v>
      </c>
      <c r="B47" s="37">
        <v>111400</v>
      </c>
      <c r="C47" s="37" t="s">
        <v>70</v>
      </c>
      <c r="D47" s="37" t="s">
        <v>32</v>
      </c>
      <c r="E47" s="45">
        <v>216502.83</v>
      </c>
      <c r="F47" s="45">
        <f t="shared" si="0"/>
        <v>6983.96225806452</v>
      </c>
      <c r="G47" s="38" t="s">
        <v>60</v>
      </c>
      <c r="H47" s="38">
        <v>27</v>
      </c>
      <c r="I47" s="5">
        <v>37</v>
      </c>
      <c r="J47" s="4">
        <v>1710.45</v>
      </c>
      <c r="K47" s="49">
        <v>3200</v>
      </c>
      <c r="L47">
        <v>4110</v>
      </c>
    </row>
    <row r="48" spans="1:12">
      <c r="A48" s="37">
        <v>47</v>
      </c>
      <c r="B48" s="37">
        <v>103198</v>
      </c>
      <c r="C48" s="37" t="s">
        <v>71</v>
      </c>
      <c r="D48" s="37" t="s">
        <v>18</v>
      </c>
      <c r="E48" s="45">
        <v>213182.63</v>
      </c>
      <c r="F48" s="45">
        <f t="shared" si="0"/>
        <v>6876.85903225806</v>
      </c>
      <c r="G48" s="38" t="s">
        <v>60</v>
      </c>
      <c r="H48" s="38">
        <v>16</v>
      </c>
      <c r="I48" s="5">
        <v>22</v>
      </c>
      <c r="J48" s="4">
        <v>2713.41</v>
      </c>
      <c r="K48" s="49">
        <v>3200</v>
      </c>
      <c r="L48">
        <v>4110</v>
      </c>
    </row>
    <row r="49" spans="1:12">
      <c r="A49" s="37">
        <v>48</v>
      </c>
      <c r="B49" s="37">
        <v>103199</v>
      </c>
      <c r="C49" s="37" t="s">
        <v>72</v>
      </c>
      <c r="D49" s="37" t="s">
        <v>36</v>
      </c>
      <c r="E49" s="45">
        <v>211984.65</v>
      </c>
      <c r="F49" s="45">
        <f t="shared" si="0"/>
        <v>6838.21451612903</v>
      </c>
      <c r="G49" s="38" t="s">
        <v>60</v>
      </c>
      <c r="H49" s="38">
        <v>16</v>
      </c>
      <c r="I49" s="5">
        <v>22</v>
      </c>
      <c r="J49" s="4">
        <v>1216.17</v>
      </c>
      <c r="K49" s="49">
        <v>3200</v>
      </c>
      <c r="L49">
        <v>4110</v>
      </c>
    </row>
    <row r="50" spans="1:12">
      <c r="A50" s="37">
        <v>49</v>
      </c>
      <c r="B50" s="37">
        <v>120844</v>
      </c>
      <c r="C50" s="37" t="s">
        <v>73</v>
      </c>
      <c r="D50" s="37" t="s">
        <v>36</v>
      </c>
      <c r="E50" s="45">
        <v>211419.5</v>
      </c>
      <c r="F50" s="45">
        <f t="shared" si="0"/>
        <v>6819.98387096774</v>
      </c>
      <c r="G50" s="38" t="s">
        <v>60</v>
      </c>
      <c r="H50" s="38">
        <v>16</v>
      </c>
      <c r="I50" s="5">
        <v>22</v>
      </c>
      <c r="J50" s="4">
        <v>1269.41</v>
      </c>
      <c r="K50" s="49">
        <v>3200</v>
      </c>
      <c r="L50">
        <v>4110</v>
      </c>
    </row>
    <row r="51" spans="1:12">
      <c r="A51" s="37">
        <v>50</v>
      </c>
      <c r="B51" s="37">
        <v>329</v>
      </c>
      <c r="C51" s="37" t="s">
        <v>74</v>
      </c>
      <c r="D51" s="37" t="s">
        <v>52</v>
      </c>
      <c r="E51" s="45">
        <v>211351.1</v>
      </c>
      <c r="F51" s="45">
        <f t="shared" si="0"/>
        <v>6817.77741935484</v>
      </c>
      <c r="G51" s="38" t="s">
        <v>60</v>
      </c>
      <c r="H51" s="38">
        <v>16</v>
      </c>
      <c r="I51" s="5">
        <v>22</v>
      </c>
      <c r="J51" s="4">
        <v>14296.6</v>
      </c>
      <c r="K51" s="49">
        <v>3200</v>
      </c>
      <c r="L51">
        <v>4110</v>
      </c>
    </row>
    <row r="52" spans="1:12">
      <c r="A52" s="37">
        <v>51</v>
      </c>
      <c r="B52" s="37">
        <v>747</v>
      </c>
      <c r="C52" s="37" t="s">
        <v>75</v>
      </c>
      <c r="D52" s="37" t="s">
        <v>15</v>
      </c>
      <c r="E52" s="45">
        <v>209254.36</v>
      </c>
      <c r="F52" s="45">
        <f t="shared" si="0"/>
        <v>6750.14064516129</v>
      </c>
      <c r="G52" s="38" t="s">
        <v>60</v>
      </c>
      <c r="H52" s="38">
        <v>16</v>
      </c>
      <c r="I52" s="5">
        <v>22</v>
      </c>
      <c r="J52" s="4">
        <v>976.32</v>
      </c>
      <c r="K52" s="49">
        <v>3200</v>
      </c>
      <c r="L52">
        <v>4110</v>
      </c>
    </row>
    <row r="53" spans="1:12">
      <c r="A53" s="37">
        <v>52</v>
      </c>
      <c r="B53" s="37">
        <v>114286</v>
      </c>
      <c r="C53" s="37" t="s">
        <v>76</v>
      </c>
      <c r="D53" s="37" t="s">
        <v>52</v>
      </c>
      <c r="E53" s="45">
        <v>205781.69</v>
      </c>
      <c r="F53" s="45">
        <f t="shared" si="0"/>
        <v>6638.11903225806</v>
      </c>
      <c r="G53" s="38" t="s">
        <v>60</v>
      </c>
      <c r="H53" s="38">
        <v>16</v>
      </c>
      <c r="I53" s="5">
        <v>22</v>
      </c>
      <c r="J53" s="4">
        <v>4881.27</v>
      </c>
      <c r="K53" s="49">
        <v>5300</v>
      </c>
      <c r="L53">
        <v>6807</v>
      </c>
    </row>
    <row r="54" spans="1:12">
      <c r="A54" s="37">
        <v>53</v>
      </c>
      <c r="B54" s="37">
        <v>105267</v>
      </c>
      <c r="C54" s="37" t="s">
        <v>77</v>
      </c>
      <c r="D54" s="37" t="s">
        <v>18</v>
      </c>
      <c r="E54" s="45">
        <v>204258.29</v>
      </c>
      <c r="F54" s="45">
        <f t="shared" si="0"/>
        <v>6588.97709677419</v>
      </c>
      <c r="G54" s="38" t="s">
        <v>60</v>
      </c>
      <c r="H54" s="38">
        <v>16</v>
      </c>
      <c r="I54" s="5">
        <v>22</v>
      </c>
      <c r="J54" s="4">
        <v>3657.05</v>
      </c>
      <c r="K54" s="49">
        <v>3657.05</v>
      </c>
      <c r="L54">
        <v>4697</v>
      </c>
    </row>
    <row r="55" spans="1:12">
      <c r="A55" s="37">
        <v>54</v>
      </c>
      <c r="B55" s="37">
        <v>117184</v>
      </c>
      <c r="C55" s="37" t="s">
        <v>78</v>
      </c>
      <c r="D55" s="37" t="s">
        <v>15</v>
      </c>
      <c r="E55" s="45">
        <v>202500.44</v>
      </c>
      <c r="F55" s="45">
        <f t="shared" si="0"/>
        <v>6532.27225806452</v>
      </c>
      <c r="G55" s="38" t="s">
        <v>60</v>
      </c>
      <c r="H55" s="38">
        <v>16</v>
      </c>
      <c r="I55" s="5">
        <v>22</v>
      </c>
      <c r="J55" s="4">
        <v>3151.81</v>
      </c>
      <c r="K55" s="49">
        <v>3200</v>
      </c>
      <c r="L55">
        <v>4110</v>
      </c>
    </row>
    <row r="56" spans="1:12">
      <c r="A56" s="37">
        <v>55</v>
      </c>
      <c r="B56" s="37">
        <v>111219</v>
      </c>
      <c r="C56" s="37" t="s">
        <v>79</v>
      </c>
      <c r="D56" s="37" t="s">
        <v>18</v>
      </c>
      <c r="E56" s="45">
        <v>202404.17</v>
      </c>
      <c r="F56" s="45">
        <f t="shared" si="0"/>
        <v>6529.16677419355</v>
      </c>
      <c r="G56" s="38" t="s">
        <v>60</v>
      </c>
      <c r="H56" s="38">
        <v>16</v>
      </c>
      <c r="I56" s="5">
        <v>22</v>
      </c>
      <c r="J56" s="4">
        <v>2598.26</v>
      </c>
      <c r="K56" s="49">
        <v>3200</v>
      </c>
      <c r="L56">
        <v>4110</v>
      </c>
    </row>
    <row r="57" spans="1:12">
      <c r="A57" s="37">
        <v>56</v>
      </c>
      <c r="B57" s="37">
        <v>101453</v>
      </c>
      <c r="C57" s="37" t="s">
        <v>80</v>
      </c>
      <c r="D57" s="37" t="s">
        <v>52</v>
      </c>
      <c r="E57" s="45">
        <v>201472.67</v>
      </c>
      <c r="F57" s="45">
        <f t="shared" si="0"/>
        <v>6499.11838709677</v>
      </c>
      <c r="G57" s="38" t="s">
        <v>60</v>
      </c>
      <c r="H57" s="38">
        <v>16</v>
      </c>
      <c r="I57" s="5">
        <v>22</v>
      </c>
      <c r="J57" s="4">
        <v>3542.71</v>
      </c>
      <c r="K57" s="49">
        <v>3542.71</v>
      </c>
      <c r="L57">
        <v>4550</v>
      </c>
    </row>
    <row r="58" spans="1:12">
      <c r="A58" s="37">
        <v>57</v>
      </c>
      <c r="B58" s="37">
        <v>391</v>
      </c>
      <c r="C58" s="37" t="s">
        <v>81</v>
      </c>
      <c r="D58" s="37" t="s">
        <v>15</v>
      </c>
      <c r="E58" s="45">
        <v>196883.17</v>
      </c>
      <c r="F58" s="45">
        <f t="shared" si="0"/>
        <v>6351.07</v>
      </c>
      <c r="G58" s="38" t="s">
        <v>60</v>
      </c>
      <c r="H58" s="38">
        <v>16</v>
      </c>
      <c r="I58" s="5">
        <v>22</v>
      </c>
      <c r="J58" s="4">
        <v>2777.47</v>
      </c>
      <c r="K58" s="49">
        <v>3500</v>
      </c>
      <c r="L58">
        <v>4495</v>
      </c>
    </row>
    <row r="59" spans="1:12">
      <c r="A59" s="37">
        <v>58</v>
      </c>
      <c r="B59" s="37">
        <v>515</v>
      </c>
      <c r="C59" s="37" t="s">
        <v>82</v>
      </c>
      <c r="D59" s="37" t="s">
        <v>15</v>
      </c>
      <c r="E59" s="45">
        <v>195615.23</v>
      </c>
      <c r="F59" s="45">
        <f t="shared" si="0"/>
        <v>6310.16870967742</v>
      </c>
      <c r="G59" s="38" t="s">
        <v>60</v>
      </c>
      <c r="H59" s="38">
        <v>16</v>
      </c>
      <c r="I59" s="5">
        <v>22</v>
      </c>
      <c r="J59" s="4">
        <v>1973.83</v>
      </c>
      <c r="K59" s="49">
        <v>3200</v>
      </c>
      <c r="L59">
        <v>4110</v>
      </c>
    </row>
    <row r="60" spans="1:12">
      <c r="A60" s="37">
        <v>59</v>
      </c>
      <c r="B60" s="37">
        <v>106569</v>
      </c>
      <c r="C60" s="37" t="s">
        <v>83</v>
      </c>
      <c r="D60" s="37" t="s">
        <v>18</v>
      </c>
      <c r="E60" s="45">
        <v>195313.78</v>
      </c>
      <c r="F60" s="45">
        <f t="shared" si="0"/>
        <v>6300.44451612903</v>
      </c>
      <c r="G60" s="38" t="s">
        <v>60</v>
      </c>
      <c r="H60" s="38">
        <v>16</v>
      </c>
      <c r="I60" s="5">
        <v>22</v>
      </c>
      <c r="J60" s="4">
        <v>3146.2</v>
      </c>
      <c r="K60" s="49">
        <v>3200</v>
      </c>
      <c r="L60">
        <v>4110</v>
      </c>
    </row>
    <row r="61" spans="1:12">
      <c r="A61" s="37">
        <v>60</v>
      </c>
      <c r="B61" s="37">
        <v>721</v>
      </c>
      <c r="C61" s="37" t="s">
        <v>84</v>
      </c>
      <c r="D61" s="37" t="s">
        <v>32</v>
      </c>
      <c r="E61" s="45">
        <v>192884.35</v>
      </c>
      <c r="F61" s="45">
        <f t="shared" si="0"/>
        <v>6222.07580645161</v>
      </c>
      <c r="G61" s="38" t="s">
        <v>60</v>
      </c>
      <c r="H61" s="38">
        <v>16</v>
      </c>
      <c r="I61" s="5">
        <v>22</v>
      </c>
      <c r="J61" s="4">
        <v>2787.79</v>
      </c>
      <c r="K61" s="49">
        <v>3200</v>
      </c>
      <c r="L61">
        <v>4110</v>
      </c>
    </row>
    <row r="62" spans="1:12">
      <c r="A62" s="37">
        <v>61</v>
      </c>
      <c r="B62" s="37">
        <v>106485</v>
      </c>
      <c r="C62" s="37" t="s">
        <v>85</v>
      </c>
      <c r="D62" s="37" t="s">
        <v>12</v>
      </c>
      <c r="E62" s="45">
        <v>192320.8</v>
      </c>
      <c r="F62" s="45">
        <f t="shared" si="0"/>
        <v>6203.89677419355</v>
      </c>
      <c r="G62" s="38" t="s">
        <v>60</v>
      </c>
      <c r="H62" s="38">
        <v>16</v>
      </c>
      <c r="I62" s="5">
        <v>22</v>
      </c>
      <c r="J62" s="4">
        <v>815.17</v>
      </c>
      <c r="K62" s="49">
        <v>3200</v>
      </c>
      <c r="L62">
        <v>4110</v>
      </c>
    </row>
    <row r="63" spans="1:12">
      <c r="A63" s="37">
        <v>62</v>
      </c>
      <c r="B63" s="37">
        <v>746</v>
      </c>
      <c r="C63" s="37" t="s">
        <v>86</v>
      </c>
      <c r="D63" s="37" t="s">
        <v>32</v>
      </c>
      <c r="E63" s="45">
        <v>191337.01</v>
      </c>
      <c r="F63" s="45">
        <f t="shared" si="0"/>
        <v>6172.16161290323</v>
      </c>
      <c r="G63" s="38" t="s">
        <v>60</v>
      </c>
      <c r="H63" s="38">
        <v>16</v>
      </c>
      <c r="I63" s="5">
        <v>22</v>
      </c>
      <c r="J63" s="4">
        <v>1726.94</v>
      </c>
      <c r="K63" s="49">
        <v>3200</v>
      </c>
      <c r="L63">
        <v>4110</v>
      </c>
    </row>
    <row r="64" spans="1:12">
      <c r="A64" s="37">
        <v>63</v>
      </c>
      <c r="B64" s="37">
        <v>108277</v>
      </c>
      <c r="C64" s="37" t="s">
        <v>87</v>
      </c>
      <c r="D64" s="37" t="s">
        <v>18</v>
      </c>
      <c r="E64" s="45">
        <v>190337.29</v>
      </c>
      <c r="F64" s="45">
        <f t="shared" si="0"/>
        <v>6139.91258064516</v>
      </c>
      <c r="G64" s="38" t="s">
        <v>60</v>
      </c>
      <c r="H64" s="38">
        <v>16</v>
      </c>
      <c r="I64" s="5">
        <v>22</v>
      </c>
      <c r="J64" s="4">
        <v>909.57</v>
      </c>
      <c r="K64" s="49">
        <v>3200</v>
      </c>
      <c r="L64">
        <v>4110</v>
      </c>
    </row>
    <row r="65" spans="1:12">
      <c r="A65" s="37">
        <v>64</v>
      </c>
      <c r="B65" s="37">
        <v>105910</v>
      </c>
      <c r="C65" s="37" t="s">
        <v>88</v>
      </c>
      <c r="D65" s="37" t="s">
        <v>18</v>
      </c>
      <c r="E65" s="45">
        <v>188711.1</v>
      </c>
      <c r="F65" s="45">
        <f t="shared" si="0"/>
        <v>6087.45483870968</v>
      </c>
      <c r="G65" s="38" t="s">
        <v>60</v>
      </c>
      <c r="H65" s="38">
        <v>16</v>
      </c>
      <c r="I65" s="5">
        <v>22</v>
      </c>
      <c r="J65" s="4">
        <v>2316.92</v>
      </c>
      <c r="K65" s="49">
        <v>3200</v>
      </c>
      <c r="L65">
        <v>4110</v>
      </c>
    </row>
    <row r="66" spans="1:12">
      <c r="A66" s="37">
        <v>65</v>
      </c>
      <c r="B66" s="37">
        <v>745</v>
      </c>
      <c r="C66" s="37" t="s">
        <v>89</v>
      </c>
      <c r="D66" s="37" t="s">
        <v>18</v>
      </c>
      <c r="E66" s="45">
        <v>188541.82</v>
      </c>
      <c r="F66" s="45">
        <f t="shared" ref="F66:F129" si="1">E66/31</f>
        <v>6081.99419354839</v>
      </c>
      <c r="G66" s="38" t="s">
        <v>60</v>
      </c>
      <c r="H66" s="38">
        <v>16</v>
      </c>
      <c r="I66" s="5">
        <v>22</v>
      </c>
      <c r="J66" s="4">
        <v>1043.25</v>
      </c>
      <c r="K66" s="49">
        <v>3200</v>
      </c>
      <c r="L66">
        <v>4110</v>
      </c>
    </row>
    <row r="67" spans="1:12">
      <c r="A67" s="37">
        <v>66</v>
      </c>
      <c r="B67" s="37">
        <v>116919</v>
      </c>
      <c r="C67" s="37" t="s">
        <v>90</v>
      </c>
      <c r="D67" s="37" t="s">
        <v>12</v>
      </c>
      <c r="E67" s="45">
        <v>185310.72</v>
      </c>
      <c r="F67" s="45">
        <f t="shared" si="1"/>
        <v>5977.76516129032</v>
      </c>
      <c r="G67" s="38" t="s">
        <v>91</v>
      </c>
      <c r="H67" s="38">
        <v>13</v>
      </c>
      <c r="I67" s="5">
        <v>17</v>
      </c>
      <c r="J67" s="4">
        <v>1283.94</v>
      </c>
      <c r="K67" s="49">
        <v>2800</v>
      </c>
      <c r="L67">
        <v>3596</v>
      </c>
    </row>
    <row r="68" spans="1:12">
      <c r="A68" s="37">
        <v>67</v>
      </c>
      <c r="B68" s="37">
        <v>716</v>
      </c>
      <c r="C68" s="37" t="s">
        <v>92</v>
      </c>
      <c r="D68" s="37" t="s">
        <v>32</v>
      </c>
      <c r="E68" s="45">
        <v>181227.93</v>
      </c>
      <c r="F68" s="45">
        <f t="shared" si="1"/>
        <v>5846.06225806452</v>
      </c>
      <c r="G68" s="38" t="s">
        <v>91</v>
      </c>
      <c r="H68" s="38">
        <v>15</v>
      </c>
      <c r="I68" s="5">
        <v>20</v>
      </c>
      <c r="J68" s="4">
        <v>1579.96</v>
      </c>
      <c r="K68" s="49">
        <v>2800</v>
      </c>
      <c r="L68">
        <v>3596</v>
      </c>
    </row>
    <row r="69" spans="1:12">
      <c r="A69" s="37">
        <v>68</v>
      </c>
      <c r="B69" s="37">
        <v>103639</v>
      </c>
      <c r="C69" s="37" t="s">
        <v>93</v>
      </c>
      <c r="D69" s="37" t="s">
        <v>28</v>
      </c>
      <c r="E69" s="45">
        <v>178879.71</v>
      </c>
      <c r="F69" s="45">
        <f t="shared" si="1"/>
        <v>5770.31322580645</v>
      </c>
      <c r="G69" s="38" t="s">
        <v>91</v>
      </c>
      <c r="H69" s="38">
        <v>13</v>
      </c>
      <c r="I69" s="5">
        <v>17</v>
      </c>
      <c r="J69" s="4">
        <v>2751.44</v>
      </c>
      <c r="K69" s="49">
        <v>2800</v>
      </c>
      <c r="L69">
        <v>3596</v>
      </c>
    </row>
    <row r="70" spans="1:12">
      <c r="A70" s="37">
        <v>69</v>
      </c>
      <c r="B70" s="37">
        <v>399</v>
      </c>
      <c r="C70" s="37" t="s">
        <v>94</v>
      </c>
      <c r="D70" s="37" t="s">
        <v>18</v>
      </c>
      <c r="E70" s="45">
        <v>173181.83</v>
      </c>
      <c r="F70" s="45">
        <f t="shared" si="1"/>
        <v>5586.51064516129</v>
      </c>
      <c r="G70" s="38" t="s">
        <v>91</v>
      </c>
      <c r="H70" s="38">
        <v>13</v>
      </c>
      <c r="I70" s="5">
        <v>17</v>
      </c>
      <c r="J70" s="4">
        <v>1966.68</v>
      </c>
      <c r="K70" s="49">
        <v>2800</v>
      </c>
      <c r="L70">
        <v>3596</v>
      </c>
    </row>
    <row r="71" spans="1:12">
      <c r="A71" s="37">
        <v>70</v>
      </c>
      <c r="B71" s="37">
        <v>104428</v>
      </c>
      <c r="C71" s="37" t="s">
        <v>95</v>
      </c>
      <c r="D71" s="37" t="s">
        <v>63</v>
      </c>
      <c r="E71" s="45">
        <v>173117.28</v>
      </c>
      <c r="F71" s="45">
        <f t="shared" si="1"/>
        <v>5584.42838709677</v>
      </c>
      <c r="G71" s="51" t="s">
        <v>91</v>
      </c>
      <c r="H71" s="38">
        <v>15</v>
      </c>
      <c r="I71" s="5">
        <v>20</v>
      </c>
      <c r="J71" s="4">
        <v>2854.82</v>
      </c>
      <c r="K71" s="49">
        <v>2800</v>
      </c>
      <c r="L71">
        <v>3596</v>
      </c>
    </row>
    <row r="72" spans="1:12">
      <c r="A72" s="37">
        <v>71</v>
      </c>
      <c r="B72" s="37">
        <v>743</v>
      </c>
      <c r="C72" s="37" t="s">
        <v>96</v>
      </c>
      <c r="D72" s="37" t="s">
        <v>28</v>
      </c>
      <c r="E72" s="45">
        <v>172854.03</v>
      </c>
      <c r="F72" s="45">
        <f t="shared" si="1"/>
        <v>5575.9364516129</v>
      </c>
      <c r="G72" s="38" t="s">
        <v>91</v>
      </c>
      <c r="H72" s="38">
        <v>13</v>
      </c>
      <c r="I72" s="5">
        <v>17</v>
      </c>
      <c r="J72" s="4">
        <v>1414.76</v>
      </c>
      <c r="K72" s="49">
        <v>2800</v>
      </c>
      <c r="L72">
        <v>3596</v>
      </c>
    </row>
    <row r="73" s="33" customFormat="1" spans="1:12">
      <c r="A73" s="37">
        <v>72</v>
      </c>
      <c r="B73" s="37">
        <v>717</v>
      </c>
      <c r="C73" s="37" t="s">
        <v>97</v>
      </c>
      <c r="D73" s="37" t="s">
        <v>32</v>
      </c>
      <c r="E73" s="45">
        <v>169773.24</v>
      </c>
      <c r="F73" s="45">
        <f t="shared" si="1"/>
        <v>5476.55612903226</v>
      </c>
      <c r="G73" s="38" t="s">
        <v>91</v>
      </c>
      <c r="H73" s="38">
        <v>13</v>
      </c>
      <c r="I73" s="5">
        <v>17</v>
      </c>
      <c r="J73" s="4">
        <v>1671.87</v>
      </c>
      <c r="K73" s="49">
        <v>2800</v>
      </c>
      <c r="L73">
        <v>3596</v>
      </c>
    </row>
    <row r="74" spans="1:12">
      <c r="A74" s="37">
        <v>73</v>
      </c>
      <c r="B74" s="37">
        <v>539</v>
      </c>
      <c r="C74" s="37" t="s">
        <v>98</v>
      </c>
      <c r="D74" s="37" t="s">
        <v>32</v>
      </c>
      <c r="E74" s="45">
        <v>169718.93</v>
      </c>
      <c r="F74" s="45">
        <f t="shared" si="1"/>
        <v>5474.80419354839</v>
      </c>
      <c r="G74" s="38" t="s">
        <v>91</v>
      </c>
      <c r="H74" s="38">
        <v>13</v>
      </c>
      <c r="I74" s="5">
        <v>17</v>
      </c>
      <c r="J74" s="4">
        <v>1395.98</v>
      </c>
      <c r="K74" s="49">
        <v>2800</v>
      </c>
      <c r="L74">
        <v>3596</v>
      </c>
    </row>
    <row r="75" spans="1:12">
      <c r="A75" s="37">
        <v>74</v>
      </c>
      <c r="B75" s="37">
        <v>117310</v>
      </c>
      <c r="C75" s="37" t="s">
        <v>99</v>
      </c>
      <c r="D75" s="37" t="s">
        <v>18</v>
      </c>
      <c r="E75" s="45">
        <v>169296.31</v>
      </c>
      <c r="F75" s="45">
        <f t="shared" si="1"/>
        <v>5461.17129032258</v>
      </c>
      <c r="G75" s="38" t="s">
        <v>91</v>
      </c>
      <c r="H75" s="38">
        <v>13</v>
      </c>
      <c r="I75" s="5">
        <v>17</v>
      </c>
      <c r="J75" s="4">
        <v>1895.54</v>
      </c>
      <c r="K75" s="49">
        <v>2800</v>
      </c>
      <c r="L75">
        <v>3596</v>
      </c>
    </row>
    <row r="76" spans="1:12">
      <c r="A76" s="37">
        <v>75</v>
      </c>
      <c r="B76" s="37">
        <v>106865</v>
      </c>
      <c r="C76" s="37" t="s">
        <v>100</v>
      </c>
      <c r="D76" s="37" t="s">
        <v>12</v>
      </c>
      <c r="E76" s="45">
        <v>167734.7</v>
      </c>
      <c r="F76" s="45">
        <f t="shared" si="1"/>
        <v>5410.79677419355</v>
      </c>
      <c r="G76" s="38" t="s">
        <v>91</v>
      </c>
      <c r="H76" s="38">
        <v>13</v>
      </c>
      <c r="I76" s="5">
        <v>17</v>
      </c>
      <c r="J76" s="4">
        <v>1102.74</v>
      </c>
      <c r="K76" s="49">
        <v>2800</v>
      </c>
      <c r="L76">
        <v>3596</v>
      </c>
    </row>
    <row r="77" spans="1:12">
      <c r="A77" s="37">
        <v>76</v>
      </c>
      <c r="B77" s="37">
        <v>116482</v>
      </c>
      <c r="C77" s="37" t="s">
        <v>101</v>
      </c>
      <c r="D77" s="37" t="s">
        <v>15</v>
      </c>
      <c r="E77" s="45">
        <v>161912.19</v>
      </c>
      <c r="F77" s="45">
        <f t="shared" si="1"/>
        <v>5222.97387096774</v>
      </c>
      <c r="G77" s="38" t="s">
        <v>91</v>
      </c>
      <c r="H77" s="38">
        <v>13</v>
      </c>
      <c r="I77" s="5">
        <v>17</v>
      </c>
      <c r="J77" s="4">
        <v>1500.32</v>
      </c>
      <c r="K77" s="49">
        <v>2800</v>
      </c>
      <c r="L77">
        <v>3596</v>
      </c>
    </row>
    <row r="78" spans="1:12">
      <c r="A78" s="37">
        <v>77</v>
      </c>
      <c r="B78" s="37">
        <v>113008</v>
      </c>
      <c r="C78" s="37" t="s">
        <v>102</v>
      </c>
      <c r="D78" s="37" t="s">
        <v>15</v>
      </c>
      <c r="E78" s="45">
        <v>161540.44</v>
      </c>
      <c r="F78" s="45">
        <f t="shared" si="1"/>
        <v>5210.98193548387</v>
      </c>
      <c r="G78" s="38" t="s">
        <v>91</v>
      </c>
      <c r="H78" s="38">
        <v>13</v>
      </c>
      <c r="I78" s="5">
        <v>17</v>
      </c>
      <c r="J78" s="4">
        <v>112.75</v>
      </c>
      <c r="K78" s="49">
        <v>2800</v>
      </c>
      <c r="L78">
        <v>3596</v>
      </c>
    </row>
    <row r="79" spans="1:12">
      <c r="A79" s="37">
        <v>78</v>
      </c>
      <c r="B79" s="37">
        <v>118151</v>
      </c>
      <c r="C79" s="37" t="s">
        <v>103</v>
      </c>
      <c r="D79" s="37" t="s">
        <v>18</v>
      </c>
      <c r="E79" s="45">
        <v>161514.07</v>
      </c>
      <c r="F79" s="45">
        <f t="shared" si="1"/>
        <v>5210.13129032258</v>
      </c>
      <c r="G79" s="38" t="s">
        <v>91</v>
      </c>
      <c r="H79" s="38">
        <v>13</v>
      </c>
      <c r="I79" s="5">
        <v>17</v>
      </c>
      <c r="J79" s="4">
        <v>437.28</v>
      </c>
      <c r="K79" s="49">
        <v>2800</v>
      </c>
      <c r="L79">
        <v>3596</v>
      </c>
    </row>
    <row r="80" spans="1:12">
      <c r="A80" s="37">
        <v>79</v>
      </c>
      <c r="B80" s="37">
        <v>587</v>
      </c>
      <c r="C80" s="37" t="s">
        <v>104</v>
      </c>
      <c r="D80" s="37" t="s">
        <v>105</v>
      </c>
      <c r="E80" s="45">
        <v>160244.16</v>
      </c>
      <c r="F80" s="45">
        <f t="shared" si="1"/>
        <v>5169.1664516129</v>
      </c>
      <c r="G80" s="38" t="s">
        <v>91</v>
      </c>
      <c r="H80" s="38">
        <v>13</v>
      </c>
      <c r="I80" s="5">
        <v>17</v>
      </c>
      <c r="J80" s="4">
        <v>1605.57</v>
      </c>
      <c r="K80" s="49">
        <v>2800</v>
      </c>
      <c r="L80">
        <v>3596</v>
      </c>
    </row>
    <row r="81" spans="1:12">
      <c r="A81" s="37">
        <v>80</v>
      </c>
      <c r="B81" s="37">
        <v>102565</v>
      </c>
      <c r="C81" s="37" t="s">
        <v>106</v>
      </c>
      <c r="D81" s="37" t="s">
        <v>18</v>
      </c>
      <c r="E81" s="45">
        <v>159197.38</v>
      </c>
      <c r="F81" s="45">
        <f t="shared" si="1"/>
        <v>5135.39935483871</v>
      </c>
      <c r="G81" s="38" t="s">
        <v>91</v>
      </c>
      <c r="H81" s="38">
        <v>13</v>
      </c>
      <c r="I81" s="5">
        <v>17</v>
      </c>
      <c r="J81" s="4">
        <v>1713.53</v>
      </c>
      <c r="K81" s="49">
        <v>2800</v>
      </c>
      <c r="L81">
        <v>3596</v>
      </c>
    </row>
    <row r="82" spans="1:12">
      <c r="A82" s="37">
        <v>81</v>
      </c>
      <c r="B82" s="37">
        <v>113833</v>
      </c>
      <c r="C82" s="37" t="s">
        <v>107</v>
      </c>
      <c r="D82" s="37" t="s">
        <v>52</v>
      </c>
      <c r="E82" s="45">
        <v>159152.39</v>
      </c>
      <c r="F82" s="45">
        <f t="shared" si="1"/>
        <v>5133.94806451613</v>
      </c>
      <c r="G82" s="38" t="s">
        <v>91</v>
      </c>
      <c r="H82" s="38">
        <v>13</v>
      </c>
      <c r="I82" s="5">
        <v>17</v>
      </c>
      <c r="J82" s="4">
        <v>1176.8</v>
      </c>
      <c r="K82" s="49">
        <v>2800</v>
      </c>
      <c r="L82">
        <v>3596</v>
      </c>
    </row>
    <row r="83" spans="1:12">
      <c r="A83" s="37">
        <v>82</v>
      </c>
      <c r="B83" s="37">
        <v>107728</v>
      </c>
      <c r="C83" s="37" t="s">
        <v>108</v>
      </c>
      <c r="D83" s="37" t="s">
        <v>32</v>
      </c>
      <c r="E83" s="45">
        <v>155008.12</v>
      </c>
      <c r="F83" s="45">
        <f t="shared" si="1"/>
        <v>5000.26193548387</v>
      </c>
      <c r="G83" s="38" t="s">
        <v>91</v>
      </c>
      <c r="H83" s="38">
        <v>13</v>
      </c>
      <c r="I83" s="5">
        <v>17</v>
      </c>
      <c r="J83" s="4">
        <v>1098.69</v>
      </c>
      <c r="K83" s="49">
        <v>2800</v>
      </c>
      <c r="L83">
        <v>3596</v>
      </c>
    </row>
    <row r="84" spans="1:12">
      <c r="A84" s="37">
        <v>83</v>
      </c>
      <c r="B84" s="37">
        <v>748</v>
      </c>
      <c r="C84" s="37" t="s">
        <v>109</v>
      </c>
      <c r="D84" s="37" t="s">
        <v>32</v>
      </c>
      <c r="E84" s="45">
        <v>154927.85</v>
      </c>
      <c r="F84" s="45">
        <f t="shared" si="1"/>
        <v>4997.67258064516</v>
      </c>
      <c r="G84" s="38" t="s">
        <v>110</v>
      </c>
      <c r="H84" s="38">
        <v>10</v>
      </c>
      <c r="I84" s="5">
        <v>14</v>
      </c>
      <c r="J84" s="4">
        <v>1456.1</v>
      </c>
      <c r="K84" s="49">
        <v>2600</v>
      </c>
      <c r="L84">
        <v>3339</v>
      </c>
    </row>
    <row r="85" spans="1:12">
      <c r="A85" s="37">
        <v>84</v>
      </c>
      <c r="B85" s="37">
        <v>723</v>
      </c>
      <c r="C85" s="37" t="s">
        <v>111</v>
      </c>
      <c r="D85" s="37" t="s">
        <v>15</v>
      </c>
      <c r="E85" s="45">
        <v>152521.43</v>
      </c>
      <c r="F85" s="45">
        <f t="shared" si="1"/>
        <v>4920.04612903226</v>
      </c>
      <c r="G85" s="38" t="s">
        <v>110</v>
      </c>
      <c r="H85" s="38">
        <v>10</v>
      </c>
      <c r="I85" s="5">
        <v>14</v>
      </c>
      <c r="J85" s="4">
        <v>1237.47</v>
      </c>
      <c r="K85" s="49">
        <v>2600</v>
      </c>
      <c r="L85">
        <v>3339</v>
      </c>
    </row>
    <row r="86" spans="1:12">
      <c r="A86" s="37">
        <v>85</v>
      </c>
      <c r="B86" s="37">
        <v>105751</v>
      </c>
      <c r="C86" s="37" t="s">
        <v>112</v>
      </c>
      <c r="D86" s="37" t="s">
        <v>28</v>
      </c>
      <c r="E86" s="45">
        <v>150938.8</v>
      </c>
      <c r="F86" s="45">
        <f t="shared" si="1"/>
        <v>4868.9935483871</v>
      </c>
      <c r="G86" s="38" t="s">
        <v>110</v>
      </c>
      <c r="H86" s="38">
        <v>10</v>
      </c>
      <c r="I86" s="5">
        <v>14</v>
      </c>
      <c r="J86" s="4">
        <v>2199.58</v>
      </c>
      <c r="K86" s="49">
        <v>2600</v>
      </c>
      <c r="L86">
        <v>3339</v>
      </c>
    </row>
    <row r="87" spans="1:12">
      <c r="A87" s="37">
        <v>86</v>
      </c>
      <c r="B87" s="37">
        <v>572</v>
      </c>
      <c r="C87" s="37" t="s">
        <v>113</v>
      </c>
      <c r="D87" s="37" t="s">
        <v>15</v>
      </c>
      <c r="E87" s="45">
        <v>148934.59</v>
      </c>
      <c r="F87" s="45">
        <f t="shared" si="1"/>
        <v>4804.34161290323</v>
      </c>
      <c r="G87" s="38" t="s">
        <v>110</v>
      </c>
      <c r="H87" s="38">
        <v>13</v>
      </c>
      <c r="I87" s="5">
        <v>17</v>
      </c>
      <c r="J87" s="4">
        <v>1920.22</v>
      </c>
      <c r="K87" s="49">
        <v>2600</v>
      </c>
      <c r="L87">
        <v>3339</v>
      </c>
    </row>
    <row r="88" spans="1:12">
      <c r="A88" s="37">
        <v>87</v>
      </c>
      <c r="B88" s="37">
        <v>367</v>
      </c>
      <c r="C88" s="37" t="s">
        <v>114</v>
      </c>
      <c r="D88" s="37" t="s">
        <v>63</v>
      </c>
      <c r="E88" s="45">
        <v>146512.14</v>
      </c>
      <c r="F88" s="45">
        <f t="shared" si="1"/>
        <v>4726.19806451613</v>
      </c>
      <c r="G88" s="38" t="s">
        <v>110</v>
      </c>
      <c r="H88" s="38">
        <v>47</v>
      </c>
      <c r="I88" s="5">
        <v>63</v>
      </c>
      <c r="J88" s="4">
        <v>1823.64</v>
      </c>
      <c r="K88" s="49">
        <v>2600</v>
      </c>
      <c r="L88">
        <v>3339</v>
      </c>
    </row>
    <row r="89" spans="1:12">
      <c r="A89" s="37">
        <v>88</v>
      </c>
      <c r="B89" s="37">
        <v>308</v>
      </c>
      <c r="C89" s="37" t="s">
        <v>115</v>
      </c>
      <c r="D89" s="37" t="s">
        <v>36</v>
      </c>
      <c r="E89" s="45">
        <v>146155.9</v>
      </c>
      <c r="F89" s="45">
        <f t="shared" si="1"/>
        <v>4714.7064516129</v>
      </c>
      <c r="G89" s="38" t="s">
        <v>110</v>
      </c>
      <c r="H89" s="38">
        <v>10</v>
      </c>
      <c r="I89" s="5">
        <v>14</v>
      </c>
      <c r="J89" s="4">
        <v>1334.85</v>
      </c>
      <c r="K89" s="49">
        <v>2600</v>
      </c>
      <c r="L89">
        <v>3339</v>
      </c>
    </row>
    <row r="90" spans="1:12">
      <c r="A90" s="37">
        <v>89</v>
      </c>
      <c r="B90" s="37">
        <v>102935</v>
      </c>
      <c r="C90" s="37" t="s">
        <v>116</v>
      </c>
      <c r="D90" s="37" t="s">
        <v>12</v>
      </c>
      <c r="E90" s="45">
        <v>145216.79</v>
      </c>
      <c r="F90" s="45">
        <f t="shared" si="1"/>
        <v>4684.41258064516</v>
      </c>
      <c r="G90" s="38" t="s">
        <v>110</v>
      </c>
      <c r="H90" s="38">
        <v>10</v>
      </c>
      <c r="I90" s="5">
        <v>14</v>
      </c>
      <c r="J90" s="4">
        <v>2170.63</v>
      </c>
      <c r="K90" s="49">
        <v>2600</v>
      </c>
      <c r="L90">
        <v>3339</v>
      </c>
    </row>
    <row r="91" spans="1:12">
      <c r="A91" s="37">
        <v>90</v>
      </c>
      <c r="B91" s="37">
        <v>104430</v>
      </c>
      <c r="C91" s="37" t="s">
        <v>117</v>
      </c>
      <c r="D91" s="37" t="s">
        <v>28</v>
      </c>
      <c r="E91" s="45">
        <v>145156.53</v>
      </c>
      <c r="F91" s="45">
        <f t="shared" si="1"/>
        <v>4682.46870967742</v>
      </c>
      <c r="G91" s="38" t="s">
        <v>110</v>
      </c>
      <c r="H91" s="38">
        <v>10</v>
      </c>
      <c r="I91" s="5">
        <v>14</v>
      </c>
      <c r="J91" s="4">
        <v>1337.53</v>
      </c>
      <c r="K91" s="49">
        <v>2600</v>
      </c>
      <c r="L91">
        <v>3339</v>
      </c>
    </row>
    <row r="92" spans="1:12">
      <c r="A92" s="37">
        <v>91</v>
      </c>
      <c r="B92" s="37">
        <v>704</v>
      </c>
      <c r="C92" s="37" t="s">
        <v>118</v>
      </c>
      <c r="D92" s="37" t="s">
        <v>105</v>
      </c>
      <c r="E92" s="45">
        <v>144974.52</v>
      </c>
      <c r="F92" s="45">
        <f t="shared" si="1"/>
        <v>4676.59741935484</v>
      </c>
      <c r="G92" s="38" t="s">
        <v>110</v>
      </c>
      <c r="H92" s="38">
        <v>14</v>
      </c>
      <c r="I92" s="5">
        <v>19</v>
      </c>
      <c r="J92" s="4">
        <v>3074.92</v>
      </c>
      <c r="K92" s="49">
        <v>3074.92</v>
      </c>
      <c r="L92">
        <v>3949</v>
      </c>
    </row>
    <row r="93" spans="1:12">
      <c r="A93" s="37">
        <v>92</v>
      </c>
      <c r="B93" s="37">
        <v>355</v>
      </c>
      <c r="C93" s="37" t="s">
        <v>119</v>
      </c>
      <c r="D93" s="37" t="s">
        <v>15</v>
      </c>
      <c r="E93" s="45">
        <v>143846.2</v>
      </c>
      <c r="F93" s="45">
        <f t="shared" si="1"/>
        <v>4640.2</v>
      </c>
      <c r="G93" s="38" t="s">
        <v>110</v>
      </c>
      <c r="H93" s="38">
        <v>10</v>
      </c>
      <c r="I93" s="5">
        <v>14</v>
      </c>
      <c r="J93" s="4">
        <v>1847.08</v>
      </c>
      <c r="K93" s="49">
        <v>2600</v>
      </c>
      <c r="L93">
        <v>3339</v>
      </c>
    </row>
    <row r="94" spans="1:12">
      <c r="A94" s="37">
        <v>93</v>
      </c>
      <c r="B94" s="37">
        <v>102479</v>
      </c>
      <c r="C94" s="37" t="s">
        <v>120</v>
      </c>
      <c r="D94" s="37" t="s">
        <v>15</v>
      </c>
      <c r="E94" s="45">
        <v>140854.24</v>
      </c>
      <c r="F94" s="45">
        <f t="shared" si="1"/>
        <v>4543.68516129032</v>
      </c>
      <c r="G94" s="38" t="s">
        <v>110</v>
      </c>
      <c r="H94" s="38">
        <v>10</v>
      </c>
      <c r="I94" s="5">
        <v>14</v>
      </c>
      <c r="J94" s="4">
        <v>3098.59</v>
      </c>
      <c r="K94" s="49">
        <v>3098.59</v>
      </c>
      <c r="L94">
        <v>3979</v>
      </c>
    </row>
    <row r="95" spans="1:12">
      <c r="A95" s="37">
        <v>94</v>
      </c>
      <c r="B95" s="37">
        <v>733</v>
      </c>
      <c r="C95" s="37" t="s">
        <v>121</v>
      </c>
      <c r="D95" s="37" t="s">
        <v>28</v>
      </c>
      <c r="E95" s="45">
        <v>139586.92</v>
      </c>
      <c r="F95" s="45">
        <f t="shared" si="1"/>
        <v>4502.80387096774</v>
      </c>
      <c r="G95" s="38" t="s">
        <v>110</v>
      </c>
      <c r="H95" s="38">
        <v>10</v>
      </c>
      <c r="I95" s="5">
        <v>14</v>
      </c>
      <c r="J95" s="4">
        <v>1919.27</v>
      </c>
      <c r="K95" s="49">
        <v>2600</v>
      </c>
      <c r="L95">
        <v>3339</v>
      </c>
    </row>
    <row r="96" spans="1:12">
      <c r="A96" s="37">
        <v>95</v>
      </c>
      <c r="B96" s="37">
        <v>570</v>
      </c>
      <c r="C96" s="37" t="s">
        <v>122</v>
      </c>
      <c r="D96" s="37" t="s">
        <v>52</v>
      </c>
      <c r="E96" s="45">
        <v>138103.58</v>
      </c>
      <c r="F96" s="45">
        <f t="shared" si="1"/>
        <v>4454.95419354839</v>
      </c>
      <c r="G96" s="38" t="s">
        <v>110</v>
      </c>
      <c r="H96" s="38">
        <v>10</v>
      </c>
      <c r="I96" s="5">
        <v>14</v>
      </c>
      <c r="J96" s="4">
        <v>2616.67</v>
      </c>
      <c r="K96" s="49">
        <v>2616.67</v>
      </c>
      <c r="L96">
        <v>3361</v>
      </c>
    </row>
    <row r="97" spans="1:12">
      <c r="A97" s="37">
        <v>96</v>
      </c>
      <c r="B97" s="37">
        <v>594</v>
      </c>
      <c r="C97" s="37" t="s">
        <v>123</v>
      </c>
      <c r="D97" s="37" t="s">
        <v>32</v>
      </c>
      <c r="E97" s="45">
        <v>137432.34</v>
      </c>
      <c r="F97" s="45">
        <f t="shared" si="1"/>
        <v>4433.30129032258</v>
      </c>
      <c r="G97" s="38" t="s">
        <v>110</v>
      </c>
      <c r="H97" s="38">
        <v>10</v>
      </c>
      <c r="I97" s="5">
        <v>14</v>
      </c>
      <c r="J97" s="4">
        <v>2454.91</v>
      </c>
      <c r="K97" s="49">
        <v>2600</v>
      </c>
      <c r="L97">
        <v>3339</v>
      </c>
    </row>
    <row r="98" spans="1:12">
      <c r="A98" s="37">
        <v>97</v>
      </c>
      <c r="B98" s="37">
        <v>732</v>
      </c>
      <c r="C98" s="37" t="s">
        <v>124</v>
      </c>
      <c r="D98" s="37" t="s">
        <v>32</v>
      </c>
      <c r="E98" s="45">
        <v>137194.14</v>
      </c>
      <c r="F98" s="45">
        <f t="shared" si="1"/>
        <v>4425.61741935484</v>
      </c>
      <c r="G98" s="38" t="s">
        <v>110</v>
      </c>
      <c r="H98" s="38">
        <v>10</v>
      </c>
      <c r="I98" s="5">
        <v>14</v>
      </c>
      <c r="J98" s="4">
        <v>1350.76</v>
      </c>
      <c r="K98" s="49">
        <v>2600</v>
      </c>
      <c r="L98">
        <v>3339</v>
      </c>
    </row>
    <row r="99" spans="1:12">
      <c r="A99" s="37">
        <v>98</v>
      </c>
      <c r="B99" s="37">
        <v>113299</v>
      </c>
      <c r="C99" s="37" t="s">
        <v>125</v>
      </c>
      <c r="D99" s="37" t="s">
        <v>15</v>
      </c>
      <c r="E99" s="45">
        <v>136955.85</v>
      </c>
      <c r="F99" s="45">
        <f t="shared" si="1"/>
        <v>4417.93064516129</v>
      </c>
      <c r="G99" s="38" t="s">
        <v>110</v>
      </c>
      <c r="H99" s="38">
        <v>10</v>
      </c>
      <c r="I99" s="5">
        <v>14</v>
      </c>
      <c r="J99" s="4">
        <v>1092.71</v>
      </c>
      <c r="K99" s="49">
        <v>2600</v>
      </c>
      <c r="L99">
        <v>3339</v>
      </c>
    </row>
    <row r="100" spans="1:12">
      <c r="A100" s="37">
        <v>99</v>
      </c>
      <c r="B100" s="37">
        <v>720</v>
      </c>
      <c r="C100" s="37" t="s">
        <v>126</v>
      </c>
      <c r="D100" s="37" t="s">
        <v>32</v>
      </c>
      <c r="E100" s="45">
        <v>135589.71</v>
      </c>
      <c r="F100" s="45">
        <f t="shared" si="1"/>
        <v>4373.86161290323</v>
      </c>
      <c r="G100" s="38" t="s">
        <v>110</v>
      </c>
      <c r="H100" s="38">
        <v>32</v>
      </c>
      <c r="I100" s="5">
        <v>44</v>
      </c>
      <c r="J100" s="4">
        <v>1506.74</v>
      </c>
      <c r="K100" s="49">
        <v>2600</v>
      </c>
      <c r="L100">
        <v>3339</v>
      </c>
    </row>
    <row r="101" spans="1:12">
      <c r="A101" s="37">
        <v>100</v>
      </c>
      <c r="B101" s="37">
        <v>119263</v>
      </c>
      <c r="C101" s="37" t="s">
        <v>127</v>
      </c>
      <c r="D101" s="37" t="s">
        <v>52</v>
      </c>
      <c r="E101" s="45">
        <v>134185.23</v>
      </c>
      <c r="F101" s="45">
        <f t="shared" si="1"/>
        <v>4328.55580645161</v>
      </c>
      <c r="G101" s="38" t="s">
        <v>110</v>
      </c>
      <c r="H101" s="38">
        <v>10</v>
      </c>
      <c r="I101" s="5">
        <v>14</v>
      </c>
      <c r="J101" s="4">
        <v>1975.07</v>
      </c>
      <c r="K101" s="49">
        <v>2600</v>
      </c>
      <c r="L101">
        <v>3339</v>
      </c>
    </row>
    <row r="102" spans="1:12">
      <c r="A102" s="37">
        <v>101</v>
      </c>
      <c r="B102" s="37">
        <v>115971</v>
      </c>
      <c r="C102" s="37" t="s">
        <v>128</v>
      </c>
      <c r="D102" s="37" t="s">
        <v>18</v>
      </c>
      <c r="E102" s="45">
        <v>133652.03</v>
      </c>
      <c r="F102" s="45">
        <f t="shared" si="1"/>
        <v>4311.35580645161</v>
      </c>
      <c r="G102" s="38" t="s">
        <v>110</v>
      </c>
      <c r="H102" s="38">
        <v>10</v>
      </c>
      <c r="I102" s="5">
        <v>14</v>
      </c>
      <c r="J102" s="4">
        <v>2794.14</v>
      </c>
      <c r="K102" s="49">
        <v>2794.14</v>
      </c>
      <c r="L102">
        <v>3588</v>
      </c>
    </row>
    <row r="103" spans="1:12">
      <c r="A103" s="37">
        <v>102</v>
      </c>
      <c r="B103" s="37">
        <v>738</v>
      </c>
      <c r="C103" s="37" t="s">
        <v>129</v>
      </c>
      <c r="D103" s="37" t="s">
        <v>105</v>
      </c>
      <c r="E103" s="45">
        <v>133227.75</v>
      </c>
      <c r="F103" s="45">
        <f t="shared" si="1"/>
        <v>4297.66935483871</v>
      </c>
      <c r="G103" s="38" t="s">
        <v>110</v>
      </c>
      <c r="H103" s="38">
        <v>16</v>
      </c>
      <c r="I103" s="5">
        <v>22</v>
      </c>
      <c r="J103" s="4">
        <v>3400.42</v>
      </c>
      <c r="K103" s="49">
        <v>3400.42</v>
      </c>
      <c r="L103">
        <v>4367</v>
      </c>
    </row>
    <row r="104" spans="1:12">
      <c r="A104" s="37">
        <v>103</v>
      </c>
      <c r="B104" s="37">
        <v>118951</v>
      </c>
      <c r="C104" s="37" t="s">
        <v>130</v>
      </c>
      <c r="D104" s="37" t="s">
        <v>52</v>
      </c>
      <c r="E104" s="45">
        <v>132935.13</v>
      </c>
      <c r="F104" s="45">
        <f t="shared" si="1"/>
        <v>4288.23</v>
      </c>
      <c r="G104" s="38" t="s">
        <v>110</v>
      </c>
      <c r="H104" s="38">
        <v>10</v>
      </c>
      <c r="I104" s="5">
        <v>14</v>
      </c>
      <c r="J104" s="4">
        <v>586.56</v>
      </c>
      <c r="K104" s="49">
        <v>2600</v>
      </c>
      <c r="L104">
        <v>3339</v>
      </c>
    </row>
    <row r="105" spans="1:12">
      <c r="A105" s="37">
        <v>104</v>
      </c>
      <c r="B105" s="37">
        <v>113025</v>
      </c>
      <c r="C105" s="37" t="s">
        <v>131</v>
      </c>
      <c r="D105" s="37" t="s">
        <v>52</v>
      </c>
      <c r="E105" s="45">
        <v>132259.16</v>
      </c>
      <c r="F105" s="45">
        <f t="shared" si="1"/>
        <v>4266.42451612903</v>
      </c>
      <c r="G105" s="38" t="s">
        <v>110</v>
      </c>
      <c r="H105" s="38">
        <v>10</v>
      </c>
      <c r="I105" s="5">
        <v>14</v>
      </c>
      <c r="J105" s="4">
        <v>6937.42</v>
      </c>
      <c r="K105" s="49">
        <v>2800</v>
      </c>
      <c r="L105">
        <v>3596</v>
      </c>
    </row>
    <row r="106" spans="1:12">
      <c r="A106" s="37">
        <v>105</v>
      </c>
      <c r="B106" s="37">
        <v>112415</v>
      </c>
      <c r="C106" s="37" t="s">
        <v>132</v>
      </c>
      <c r="D106" s="37" t="s">
        <v>36</v>
      </c>
      <c r="E106" s="45">
        <v>131327.85</v>
      </c>
      <c r="F106" s="45">
        <f t="shared" si="1"/>
        <v>4236.38225806452</v>
      </c>
      <c r="G106" s="38" t="s">
        <v>110</v>
      </c>
      <c r="H106" s="38">
        <v>10</v>
      </c>
      <c r="I106" s="5">
        <v>14</v>
      </c>
      <c r="J106" s="4">
        <v>914.73</v>
      </c>
      <c r="K106" s="49">
        <v>2600</v>
      </c>
      <c r="L106">
        <v>3339</v>
      </c>
    </row>
    <row r="107" spans="1:12">
      <c r="A107" s="37">
        <v>106</v>
      </c>
      <c r="B107" s="37">
        <v>727</v>
      </c>
      <c r="C107" s="37" t="s">
        <v>133</v>
      </c>
      <c r="D107" s="37" t="s">
        <v>18</v>
      </c>
      <c r="E107" s="45">
        <v>130604.4</v>
      </c>
      <c r="F107" s="45">
        <f t="shared" si="1"/>
        <v>4213.04516129032</v>
      </c>
      <c r="G107" s="38" t="s">
        <v>110</v>
      </c>
      <c r="H107" s="38">
        <v>10</v>
      </c>
      <c r="I107" s="5">
        <v>14</v>
      </c>
      <c r="J107" s="4">
        <v>1910.79</v>
      </c>
      <c r="K107" s="49">
        <v>2600</v>
      </c>
      <c r="L107">
        <v>3339</v>
      </c>
    </row>
    <row r="108" spans="1:12">
      <c r="A108" s="37">
        <v>107</v>
      </c>
      <c r="B108" s="37">
        <v>102564</v>
      </c>
      <c r="C108" s="37" t="s">
        <v>134</v>
      </c>
      <c r="D108" s="37" t="s">
        <v>32</v>
      </c>
      <c r="E108" s="45">
        <v>129819.88</v>
      </c>
      <c r="F108" s="45">
        <f t="shared" si="1"/>
        <v>4187.73806451613</v>
      </c>
      <c r="G108" s="38" t="s">
        <v>110</v>
      </c>
      <c r="H108" s="38">
        <v>10</v>
      </c>
      <c r="I108" s="5">
        <v>14</v>
      </c>
      <c r="J108" s="4">
        <v>1416.17</v>
      </c>
      <c r="K108" s="49">
        <v>2600</v>
      </c>
      <c r="L108">
        <v>3339</v>
      </c>
    </row>
    <row r="109" spans="1:12">
      <c r="A109" s="37">
        <v>108</v>
      </c>
      <c r="B109" s="37">
        <v>104429</v>
      </c>
      <c r="C109" s="37" t="s">
        <v>135</v>
      </c>
      <c r="D109" s="37" t="s">
        <v>52</v>
      </c>
      <c r="E109" s="45">
        <v>129615.76</v>
      </c>
      <c r="F109" s="45">
        <f t="shared" si="1"/>
        <v>4181.1535483871</v>
      </c>
      <c r="G109" s="38" t="s">
        <v>110</v>
      </c>
      <c r="H109" s="38">
        <v>10</v>
      </c>
      <c r="I109" s="5">
        <v>14</v>
      </c>
      <c r="J109" s="4">
        <v>615</v>
      </c>
      <c r="K109" s="49">
        <v>2600</v>
      </c>
      <c r="L109">
        <v>3339</v>
      </c>
    </row>
    <row r="110" spans="1:12">
      <c r="A110" s="37">
        <v>109</v>
      </c>
      <c r="B110" s="37">
        <v>713</v>
      </c>
      <c r="C110" s="37" t="s">
        <v>136</v>
      </c>
      <c r="D110" s="37" t="s">
        <v>105</v>
      </c>
      <c r="E110" s="45">
        <v>128754.43</v>
      </c>
      <c r="F110" s="45">
        <f t="shared" si="1"/>
        <v>4153.36870967742</v>
      </c>
      <c r="G110" s="38" t="s">
        <v>110</v>
      </c>
      <c r="H110" s="38">
        <v>22</v>
      </c>
      <c r="I110" s="5">
        <v>30</v>
      </c>
      <c r="J110" s="4">
        <v>3306.35</v>
      </c>
      <c r="K110" s="49">
        <v>3306.35</v>
      </c>
      <c r="L110">
        <v>4246</v>
      </c>
    </row>
    <row r="111" spans="1:12">
      <c r="A111" s="37">
        <v>110</v>
      </c>
      <c r="B111" s="37">
        <v>116773</v>
      </c>
      <c r="C111" s="37" t="s">
        <v>137</v>
      </c>
      <c r="D111" s="37" t="s">
        <v>52</v>
      </c>
      <c r="E111" s="45">
        <v>126124.85</v>
      </c>
      <c r="F111" s="45">
        <f t="shared" si="1"/>
        <v>4068.5435483871</v>
      </c>
      <c r="G111" s="38" t="s">
        <v>110</v>
      </c>
      <c r="H111" s="38">
        <v>10</v>
      </c>
      <c r="I111" s="5">
        <v>14</v>
      </c>
      <c r="J111" s="4">
        <v>688.02</v>
      </c>
      <c r="K111" s="49">
        <v>2600</v>
      </c>
      <c r="L111">
        <v>3339</v>
      </c>
    </row>
    <row r="112" spans="1:12">
      <c r="A112" s="37">
        <v>111</v>
      </c>
      <c r="B112" s="37">
        <v>752</v>
      </c>
      <c r="C112" s="37" t="s">
        <v>138</v>
      </c>
      <c r="D112" s="37" t="s">
        <v>52</v>
      </c>
      <c r="E112" s="45">
        <v>123138.99</v>
      </c>
      <c r="F112" s="45">
        <f t="shared" si="1"/>
        <v>3972.22548387097</v>
      </c>
      <c r="G112" s="38" t="s">
        <v>110</v>
      </c>
      <c r="H112" s="38">
        <v>10</v>
      </c>
      <c r="I112" s="5">
        <v>14</v>
      </c>
      <c r="J112" s="4">
        <v>1380.77</v>
      </c>
      <c r="K112" s="49">
        <v>2600</v>
      </c>
      <c r="L112">
        <v>3339</v>
      </c>
    </row>
    <row r="113" spans="1:12">
      <c r="A113" s="37">
        <v>112</v>
      </c>
      <c r="B113" s="37">
        <v>106568</v>
      </c>
      <c r="C113" s="37" t="s">
        <v>139</v>
      </c>
      <c r="D113" s="37" t="s">
        <v>28</v>
      </c>
      <c r="E113" s="45">
        <v>118976</v>
      </c>
      <c r="F113" s="45">
        <f t="shared" si="1"/>
        <v>3837.93548387097</v>
      </c>
      <c r="G113" s="38" t="s">
        <v>110</v>
      </c>
      <c r="H113" s="38">
        <v>10</v>
      </c>
      <c r="I113" s="5">
        <v>14</v>
      </c>
      <c r="J113" s="4">
        <v>1304.01</v>
      </c>
      <c r="K113" s="49">
        <v>2600</v>
      </c>
      <c r="L113">
        <v>3339</v>
      </c>
    </row>
    <row r="114" spans="1:12">
      <c r="A114" s="37">
        <v>113</v>
      </c>
      <c r="B114" s="37">
        <v>112888</v>
      </c>
      <c r="C114" s="37" t="s">
        <v>140</v>
      </c>
      <c r="D114" s="37" t="s">
        <v>52</v>
      </c>
      <c r="E114" s="45">
        <v>118770.33</v>
      </c>
      <c r="F114" s="45">
        <f t="shared" si="1"/>
        <v>3831.30096774194</v>
      </c>
      <c r="G114" s="38" t="s">
        <v>110</v>
      </c>
      <c r="H114" s="38">
        <v>10</v>
      </c>
      <c r="I114" s="5">
        <v>14</v>
      </c>
      <c r="J114" s="4">
        <v>519.83</v>
      </c>
      <c r="K114" s="49">
        <v>2600</v>
      </c>
      <c r="L114">
        <v>3339</v>
      </c>
    </row>
    <row r="115" spans="1:12">
      <c r="A115" s="37">
        <v>114</v>
      </c>
      <c r="B115" s="37">
        <v>710</v>
      </c>
      <c r="C115" s="37" t="s">
        <v>141</v>
      </c>
      <c r="D115" s="37" t="s">
        <v>105</v>
      </c>
      <c r="E115" s="45">
        <v>118506.09</v>
      </c>
      <c r="F115" s="45">
        <f t="shared" si="1"/>
        <v>3822.77709677419</v>
      </c>
      <c r="G115" s="38" t="s">
        <v>110</v>
      </c>
      <c r="H115" s="38">
        <v>10</v>
      </c>
      <c r="I115" s="5">
        <v>14</v>
      </c>
      <c r="J115" s="4">
        <v>1832.94</v>
      </c>
      <c r="K115" s="49">
        <v>2600</v>
      </c>
      <c r="L115">
        <v>3339</v>
      </c>
    </row>
    <row r="116" spans="1:12">
      <c r="A116" s="37">
        <v>115</v>
      </c>
      <c r="B116" s="37">
        <v>104838</v>
      </c>
      <c r="C116" s="37" t="s">
        <v>142</v>
      </c>
      <c r="D116" s="37" t="s">
        <v>63</v>
      </c>
      <c r="E116" s="45">
        <v>117286.15</v>
      </c>
      <c r="F116" s="45">
        <f t="shared" si="1"/>
        <v>3783.42419354839</v>
      </c>
      <c r="G116" s="38" t="s">
        <v>110</v>
      </c>
      <c r="H116" s="38">
        <v>10</v>
      </c>
      <c r="I116" s="5">
        <v>14</v>
      </c>
      <c r="J116" s="4">
        <v>1226.61</v>
      </c>
      <c r="K116" s="49">
        <v>2600</v>
      </c>
      <c r="L116">
        <v>3339</v>
      </c>
    </row>
    <row r="117" spans="1:12">
      <c r="A117" s="37">
        <v>116</v>
      </c>
      <c r="B117" s="37">
        <v>339</v>
      </c>
      <c r="C117" s="37" t="s">
        <v>143</v>
      </c>
      <c r="D117" s="37" t="s">
        <v>36</v>
      </c>
      <c r="E117" s="45">
        <v>115753.7</v>
      </c>
      <c r="F117" s="45">
        <f t="shared" si="1"/>
        <v>3733.99032258065</v>
      </c>
      <c r="G117" s="38" t="s">
        <v>110</v>
      </c>
      <c r="H117" s="38">
        <v>10</v>
      </c>
      <c r="I117" s="5">
        <v>14</v>
      </c>
      <c r="J117" s="4">
        <v>1197.27</v>
      </c>
      <c r="K117" s="49">
        <v>2600</v>
      </c>
      <c r="L117">
        <v>3339</v>
      </c>
    </row>
    <row r="118" spans="1:12">
      <c r="A118" s="37">
        <v>117</v>
      </c>
      <c r="B118" s="37">
        <v>754</v>
      </c>
      <c r="C118" s="37" t="s">
        <v>144</v>
      </c>
      <c r="D118" s="37" t="s">
        <v>63</v>
      </c>
      <c r="E118" s="45">
        <v>115294.66</v>
      </c>
      <c r="F118" s="45">
        <f t="shared" si="1"/>
        <v>3719.18258064516</v>
      </c>
      <c r="G118" s="38" t="s">
        <v>110</v>
      </c>
      <c r="H118" s="38">
        <v>10</v>
      </c>
      <c r="I118" s="5">
        <v>14</v>
      </c>
      <c r="J118" s="4">
        <v>862.8</v>
      </c>
      <c r="K118" s="49">
        <v>2600</v>
      </c>
      <c r="L118">
        <v>3339</v>
      </c>
    </row>
    <row r="119" spans="1:12">
      <c r="A119" s="37">
        <v>118</v>
      </c>
      <c r="B119" s="37">
        <v>549</v>
      </c>
      <c r="C119" s="37" t="s">
        <v>145</v>
      </c>
      <c r="D119" s="37" t="s">
        <v>32</v>
      </c>
      <c r="E119" s="45">
        <v>112766.93</v>
      </c>
      <c r="F119" s="45">
        <f t="shared" si="1"/>
        <v>3637.64290322581</v>
      </c>
      <c r="G119" s="38" t="s">
        <v>110</v>
      </c>
      <c r="H119" s="38">
        <v>10</v>
      </c>
      <c r="I119" s="5">
        <v>14</v>
      </c>
      <c r="J119" s="4">
        <v>1462.61</v>
      </c>
      <c r="K119" s="49">
        <v>2600</v>
      </c>
      <c r="L119">
        <v>3339</v>
      </c>
    </row>
    <row r="120" spans="1:12">
      <c r="A120" s="37">
        <v>119</v>
      </c>
      <c r="B120" s="37">
        <v>706</v>
      </c>
      <c r="C120" s="37" t="s">
        <v>146</v>
      </c>
      <c r="D120" s="37" t="s">
        <v>105</v>
      </c>
      <c r="E120" s="45">
        <v>109855</v>
      </c>
      <c r="F120" s="45">
        <f t="shared" si="1"/>
        <v>3543.70967741935</v>
      </c>
      <c r="G120" s="38" t="s">
        <v>110</v>
      </c>
      <c r="H120" s="38">
        <v>10</v>
      </c>
      <c r="I120" s="5">
        <v>14</v>
      </c>
      <c r="J120" s="4">
        <v>3115.82</v>
      </c>
      <c r="K120" s="49">
        <v>3115.82</v>
      </c>
      <c r="L120">
        <v>4002</v>
      </c>
    </row>
    <row r="121" spans="1:12">
      <c r="A121" s="37">
        <v>120</v>
      </c>
      <c r="B121" s="37">
        <v>573</v>
      </c>
      <c r="C121" s="37" t="s">
        <v>147</v>
      </c>
      <c r="D121" s="37" t="s">
        <v>28</v>
      </c>
      <c r="E121" s="45">
        <v>109531.28</v>
      </c>
      <c r="F121" s="45">
        <f t="shared" si="1"/>
        <v>3533.26709677419</v>
      </c>
      <c r="G121" s="38" t="s">
        <v>110</v>
      </c>
      <c r="H121" s="38">
        <v>10</v>
      </c>
      <c r="I121" s="5">
        <v>14</v>
      </c>
      <c r="J121" s="4">
        <v>1306.34</v>
      </c>
      <c r="K121" s="49">
        <v>2600</v>
      </c>
      <c r="L121">
        <v>3339</v>
      </c>
    </row>
    <row r="122" spans="1:12">
      <c r="A122" s="37">
        <v>121</v>
      </c>
      <c r="B122" s="37">
        <v>740</v>
      </c>
      <c r="C122" s="37" t="s">
        <v>148</v>
      </c>
      <c r="D122" s="37" t="s">
        <v>28</v>
      </c>
      <c r="E122" s="45">
        <v>106271.52</v>
      </c>
      <c r="F122" s="45">
        <f t="shared" si="1"/>
        <v>3428.1135483871</v>
      </c>
      <c r="G122" s="38" t="s">
        <v>110</v>
      </c>
      <c r="H122" s="38">
        <v>10</v>
      </c>
      <c r="I122" s="5">
        <v>14</v>
      </c>
      <c r="J122" s="4">
        <v>2538.14</v>
      </c>
      <c r="K122" s="49">
        <v>2600</v>
      </c>
      <c r="L122">
        <v>3339</v>
      </c>
    </row>
    <row r="123" spans="1:12">
      <c r="A123" s="37">
        <v>122</v>
      </c>
      <c r="B123" s="37">
        <v>122906</v>
      </c>
      <c r="C123" s="37" t="s">
        <v>149</v>
      </c>
      <c r="D123" s="37" t="s">
        <v>36</v>
      </c>
      <c r="E123" s="45">
        <v>105416.31</v>
      </c>
      <c r="F123" s="45">
        <f t="shared" si="1"/>
        <v>3400.52612903226</v>
      </c>
      <c r="G123" s="38" t="s">
        <v>110</v>
      </c>
      <c r="H123" s="38">
        <v>10</v>
      </c>
      <c r="I123" s="5">
        <v>14</v>
      </c>
      <c r="J123" s="4">
        <v>0</v>
      </c>
      <c r="K123" s="49">
        <v>2600</v>
      </c>
      <c r="L123">
        <v>3339</v>
      </c>
    </row>
    <row r="124" spans="1:12">
      <c r="A124" s="37">
        <v>123</v>
      </c>
      <c r="B124" s="37">
        <v>52</v>
      </c>
      <c r="C124" s="37" t="s">
        <v>150</v>
      </c>
      <c r="D124" s="37" t="s">
        <v>63</v>
      </c>
      <c r="E124" s="45">
        <v>101611.16</v>
      </c>
      <c r="F124" s="45">
        <f t="shared" si="1"/>
        <v>3277.77935483871</v>
      </c>
      <c r="G124" s="38" t="s">
        <v>110</v>
      </c>
      <c r="H124" s="38">
        <v>10</v>
      </c>
      <c r="I124" s="5">
        <v>14</v>
      </c>
      <c r="J124" s="4">
        <v>1790.35</v>
      </c>
      <c r="K124" s="49">
        <v>2600</v>
      </c>
      <c r="L124">
        <v>3339</v>
      </c>
    </row>
    <row r="125" spans="1:12">
      <c r="A125" s="37">
        <v>124</v>
      </c>
      <c r="B125" s="37">
        <v>102567</v>
      </c>
      <c r="C125" s="37" t="s">
        <v>151</v>
      </c>
      <c r="D125" s="37" t="s">
        <v>25</v>
      </c>
      <c r="E125" s="45">
        <v>99951.79</v>
      </c>
      <c r="F125" s="45">
        <f t="shared" si="1"/>
        <v>3224.25129032258</v>
      </c>
      <c r="G125" s="38" t="s">
        <v>110</v>
      </c>
      <c r="H125" s="38">
        <v>10</v>
      </c>
      <c r="I125" s="5">
        <v>14</v>
      </c>
      <c r="J125" s="4">
        <v>677.76</v>
      </c>
      <c r="K125" s="49">
        <v>2600</v>
      </c>
      <c r="L125">
        <v>3339</v>
      </c>
    </row>
    <row r="126" spans="1:12">
      <c r="A126" s="37">
        <v>125</v>
      </c>
      <c r="B126" s="37">
        <v>110378</v>
      </c>
      <c r="C126" s="37" t="s">
        <v>152</v>
      </c>
      <c r="D126" s="37" t="s">
        <v>105</v>
      </c>
      <c r="E126" s="45">
        <v>98282.07</v>
      </c>
      <c r="F126" s="45">
        <f t="shared" si="1"/>
        <v>3170.38935483871</v>
      </c>
      <c r="G126" s="38" t="s">
        <v>110</v>
      </c>
      <c r="H126" s="38">
        <v>10</v>
      </c>
      <c r="I126" s="5">
        <v>14</v>
      </c>
      <c r="J126" s="4">
        <v>844.07</v>
      </c>
      <c r="K126" s="49">
        <v>2600</v>
      </c>
      <c r="L126">
        <v>3339</v>
      </c>
    </row>
    <row r="127" spans="1:12">
      <c r="A127" s="37">
        <v>126</v>
      </c>
      <c r="B127" s="37">
        <v>114069</v>
      </c>
      <c r="C127" s="37" t="s">
        <v>153</v>
      </c>
      <c r="D127" s="37" t="s">
        <v>28</v>
      </c>
      <c r="E127" s="45">
        <v>95079.31</v>
      </c>
      <c r="F127" s="45">
        <f t="shared" si="1"/>
        <v>3067.07451612903</v>
      </c>
      <c r="G127" s="38" t="s">
        <v>110</v>
      </c>
      <c r="H127" s="38">
        <v>10</v>
      </c>
      <c r="I127" s="5">
        <v>14</v>
      </c>
      <c r="J127" s="4">
        <v>1037.39</v>
      </c>
      <c r="K127" s="49">
        <v>2600</v>
      </c>
      <c r="L127">
        <v>3339</v>
      </c>
    </row>
    <row r="128" spans="1:12">
      <c r="A128" s="37">
        <v>127</v>
      </c>
      <c r="B128" s="37">
        <v>113298</v>
      </c>
      <c r="C128" s="37" t="s">
        <v>154</v>
      </c>
      <c r="D128" s="37" t="s">
        <v>52</v>
      </c>
      <c r="E128" s="45">
        <v>93837.39</v>
      </c>
      <c r="F128" s="45">
        <f t="shared" si="1"/>
        <v>3027.01258064516</v>
      </c>
      <c r="G128" s="38" t="s">
        <v>110</v>
      </c>
      <c r="H128" s="38">
        <v>10</v>
      </c>
      <c r="I128" s="5">
        <v>14</v>
      </c>
      <c r="J128" s="4">
        <v>576.97</v>
      </c>
      <c r="K128" s="49">
        <v>2600</v>
      </c>
      <c r="L128">
        <v>3339</v>
      </c>
    </row>
    <row r="129" spans="1:12">
      <c r="A129" s="37">
        <v>128</v>
      </c>
      <c r="B129" s="37">
        <v>371</v>
      </c>
      <c r="C129" s="37" t="s">
        <v>155</v>
      </c>
      <c r="D129" s="37" t="s">
        <v>25</v>
      </c>
      <c r="E129" s="45">
        <v>93620.68</v>
      </c>
      <c r="F129" s="45">
        <f t="shared" si="1"/>
        <v>3020.02193548387</v>
      </c>
      <c r="G129" s="38" t="s">
        <v>110</v>
      </c>
      <c r="H129" s="38">
        <v>10</v>
      </c>
      <c r="I129" s="5">
        <v>14</v>
      </c>
      <c r="J129" s="4">
        <v>1139.03</v>
      </c>
      <c r="K129" s="49">
        <v>2600</v>
      </c>
      <c r="L129">
        <v>3339</v>
      </c>
    </row>
    <row r="130" spans="1:12">
      <c r="A130" s="37">
        <v>129</v>
      </c>
      <c r="B130" s="37">
        <v>56</v>
      </c>
      <c r="C130" s="37" t="s">
        <v>156</v>
      </c>
      <c r="D130" s="37" t="s">
        <v>63</v>
      </c>
      <c r="E130" s="45">
        <v>91728.77</v>
      </c>
      <c r="F130" s="45">
        <f t="shared" ref="F130:F142" si="2">E130/31</f>
        <v>2958.99258064516</v>
      </c>
      <c r="G130" s="38" t="s">
        <v>157</v>
      </c>
      <c r="H130" s="38">
        <v>10</v>
      </c>
      <c r="I130" s="5">
        <v>14</v>
      </c>
      <c r="J130" s="4">
        <v>8743.33</v>
      </c>
      <c r="K130">
        <v>2400</v>
      </c>
      <c r="L130">
        <v>3082</v>
      </c>
    </row>
    <row r="131" spans="1:12">
      <c r="A131" s="37">
        <v>130</v>
      </c>
      <c r="B131" s="37">
        <v>351</v>
      </c>
      <c r="C131" s="37" t="s">
        <v>158</v>
      </c>
      <c r="D131" s="37" t="s">
        <v>105</v>
      </c>
      <c r="E131" s="45">
        <v>91382.63</v>
      </c>
      <c r="F131" s="45">
        <f t="shared" si="2"/>
        <v>2947.82677419355</v>
      </c>
      <c r="G131" s="38" t="s">
        <v>157</v>
      </c>
      <c r="H131" s="38">
        <v>10</v>
      </c>
      <c r="I131" s="5">
        <v>14</v>
      </c>
      <c r="J131" s="4">
        <v>6192.6</v>
      </c>
      <c r="K131">
        <v>3200</v>
      </c>
      <c r="L131">
        <v>4110</v>
      </c>
    </row>
    <row r="132" spans="1:12">
      <c r="A132" s="37">
        <v>131</v>
      </c>
      <c r="B132" s="37">
        <v>118758</v>
      </c>
      <c r="C132" s="37" t="s">
        <v>159</v>
      </c>
      <c r="D132" s="37" t="s">
        <v>15</v>
      </c>
      <c r="E132" s="45">
        <v>89399.63</v>
      </c>
      <c r="F132" s="45">
        <f t="shared" si="2"/>
        <v>2883.85903225806</v>
      </c>
      <c r="G132" s="38" t="s">
        <v>157</v>
      </c>
      <c r="H132" s="38">
        <v>10</v>
      </c>
      <c r="I132" s="5">
        <v>14</v>
      </c>
      <c r="J132" s="4">
        <v>624.35</v>
      </c>
      <c r="K132">
        <v>2400</v>
      </c>
      <c r="L132">
        <v>3082</v>
      </c>
    </row>
    <row r="133" spans="1:12">
      <c r="A133" s="37">
        <v>132</v>
      </c>
      <c r="B133" s="37">
        <v>122198</v>
      </c>
      <c r="C133" s="37" t="s">
        <v>160</v>
      </c>
      <c r="D133" s="37" t="s">
        <v>28</v>
      </c>
      <c r="E133" s="45">
        <v>87609.11</v>
      </c>
      <c r="F133" s="45">
        <f t="shared" si="2"/>
        <v>2826.10032258065</v>
      </c>
      <c r="G133" s="38" t="s">
        <v>157</v>
      </c>
      <c r="H133" s="38">
        <v>10</v>
      </c>
      <c r="I133" s="5">
        <v>14</v>
      </c>
      <c r="J133" s="4">
        <v>241.36</v>
      </c>
      <c r="K133">
        <v>2400</v>
      </c>
      <c r="L133">
        <v>3082</v>
      </c>
    </row>
    <row r="134" spans="1:12">
      <c r="A134" s="37">
        <v>133</v>
      </c>
      <c r="B134" s="37">
        <v>119262</v>
      </c>
      <c r="C134" s="37" t="s">
        <v>161</v>
      </c>
      <c r="D134" s="37" t="s">
        <v>36</v>
      </c>
      <c r="E134" s="45">
        <v>84019.08</v>
      </c>
      <c r="F134" s="45">
        <f t="shared" si="2"/>
        <v>2710.29290322581</v>
      </c>
      <c r="G134" s="38" t="s">
        <v>157</v>
      </c>
      <c r="H134" s="38">
        <v>10</v>
      </c>
      <c r="I134" s="5">
        <v>14</v>
      </c>
      <c r="J134" s="4">
        <v>176.56</v>
      </c>
      <c r="K134">
        <v>2400</v>
      </c>
      <c r="L134">
        <v>3082</v>
      </c>
    </row>
    <row r="135" spans="1:12">
      <c r="A135" s="37">
        <v>134</v>
      </c>
      <c r="B135" s="37">
        <v>117637</v>
      </c>
      <c r="C135" s="37" t="s">
        <v>162</v>
      </c>
      <c r="D135" s="37" t="s">
        <v>32</v>
      </c>
      <c r="E135" s="45">
        <v>82581.76</v>
      </c>
      <c r="F135" s="45">
        <f t="shared" si="2"/>
        <v>2663.92774193548</v>
      </c>
      <c r="G135" s="38" t="s">
        <v>157</v>
      </c>
      <c r="H135" s="38">
        <v>10</v>
      </c>
      <c r="I135" s="5">
        <v>14</v>
      </c>
      <c r="J135" s="4">
        <v>562.32</v>
      </c>
      <c r="K135">
        <v>2400</v>
      </c>
      <c r="L135">
        <v>3082</v>
      </c>
    </row>
    <row r="136" spans="1:12">
      <c r="A136" s="37">
        <v>135</v>
      </c>
      <c r="B136" s="37">
        <v>104533</v>
      </c>
      <c r="C136" s="37" t="s">
        <v>163</v>
      </c>
      <c r="D136" s="37" t="s">
        <v>32</v>
      </c>
      <c r="E136" s="45">
        <v>81506.54</v>
      </c>
      <c r="F136" s="45">
        <f t="shared" si="2"/>
        <v>2629.24322580645</v>
      </c>
      <c r="G136" s="38" t="s">
        <v>157</v>
      </c>
      <c r="H136" s="38">
        <v>10</v>
      </c>
      <c r="I136" s="5">
        <v>14</v>
      </c>
      <c r="J136" s="4">
        <v>1953.86</v>
      </c>
      <c r="K136">
        <v>2400</v>
      </c>
      <c r="L136">
        <v>3082</v>
      </c>
    </row>
    <row r="137" spans="1:12">
      <c r="A137" s="37">
        <v>136</v>
      </c>
      <c r="B137" s="37">
        <v>117923</v>
      </c>
      <c r="C137" s="37" t="s">
        <v>164</v>
      </c>
      <c r="D137" s="37" t="s">
        <v>32</v>
      </c>
      <c r="E137" s="45">
        <v>78112.24</v>
      </c>
      <c r="F137" s="45">
        <f t="shared" si="2"/>
        <v>2519.74967741936</v>
      </c>
      <c r="G137" s="38" t="s">
        <v>157</v>
      </c>
      <c r="H137" s="38">
        <v>10</v>
      </c>
      <c r="I137" s="5">
        <v>14</v>
      </c>
      <c r="J137" s="4">
        <v>1621.61</v>
      </c>
      <c r="K137">
        <v>2400</v>
      </c>
      <c r="L137">
        <v>3082</v>
      </c>
    </row>
    <row r="138" spans="1:12">
      <c r="A138" s="37">
        <v>137</v>
      </c>
      <c r="B138" s="37">
        <v>123007</v>
      </c>
      <c r="C138" s="37" t="s">
        <v>165</v>
      </c>
      <c r="D138" s="37" t="s">
        <v>32</v>
      </c>
      <c r="E138" s="45">
        <v>76150.06</v>
      </c>
      <c r="F138" s="45">
        <f t="shared" si="2"/>
        <v>2456.4535483871</v>
      </c>
      <c r="G138" s="38" t="s">
        <v>157</v>
      </c>
      <c r="H138" s="38">
        <v>10</v>
      </c>
      <c r="I138" s="5">
        <v>14</v>
      </c>
      <c r="J138" s="4">
        <v>0</v>
      </c>
      <c r="K138">
        <v>2400</v>
      </c>
      <c r="L138">
        <v>3082</v>
      </c>
    </row>
    <row r="139" spans="1:12">
      <c r="A139" s="37">
        <v>138</v>
      </c>
      <c r="B139" s="37">
        <v>122686</v>
      </c>
      <c r="C139" s="37" t="s">
        <v>166</v>
      </c>
      <c r="D139" s="37" t="s">
        <v>32</v>
      </c>
      <c r="E139" s="45">
        <v>47650.34</v>
      </c>
      <c r="F139" s="45">
        <f t="shared" si="2"/>
        <v>1537.10774193548</v>
      </c>
      <c r="G139" s="38" t="s">
        <v>157</v>
      </c>
      <c r="H139" s="38">
        <v>10</v>
      </c>
      <c r="I139" s="5">
        <v>14</v>
      </c>
      <c r="J139" s="4">
        <v>0</v>
      </c>
      <c r="K139">
        <v>2400</v>
      </c>
      <c r="L139">
        <v>3082</v>
      </c>
    </row>
    <row r="140" spans="1:12">
      <c r="A140" s="37">
        <v>139</v>
      </c>
      <c r="B140" s="37">
        <v>591</v>
      </c>
      <c r="C140" s="37" t="s">
        <v>167</v>
      </c>
      <c r="D140" s="37" t="s">
        <v>32</v>
      </c>
      <c r="E140" s="45">
        <v>44085.06</v>
      </c>
      <c r="F140" s="45">
        <f t="shared" si="2"/>
        <v>1422.09870967742</v>
      </c>
      <c r="G140" s="38" t="s">
        <v>157</v>
      </c>
      <c r="H140" s="38">
        <v>10</v>
      </c>
      <c r="I140" s="5">
        <v>14</v>
      </c>
      <c r="J140" s="4">
        <v>817.28</v>
      </c>
      <c r="K140">
        <v>2400</v>
      </c>
      <c r="L140">
        <v>3082</v>
      </c>
    </row>
    <row r="141" spans="1:12">
      <c r="A141" s="37">
        <v>140</v>
      </c>
      <c r="B141" s="37">
        <v>122718</v>
      </c>
      <c r="C141" s="37" t="s">
        <v>168</v>
      </c>
      <c r="D141" s="37" t="s">
        <v>32</v>
      </c>
      <c r="E141" s="45">
        <v>38327.98</v>
      </c>
      <c r="F141" s="45">
        <f t="shared" si="2"/>
        <v>1236.3864516129</v>
      </c>
      <c r="G141" s="38" t="s">
        <v>157</v>
      </c>
      <c r="H141" s="38">
        <v>10</v>
      </c>
      <c r="I141" s="5">
        <v>14</v>
      </c>
      <c r="J141" s="4">
        <v>396</v>
      </c>
      <c r="K141">
        <v>2400</v>
      </c>
      <c r="L141">
        <v>3082</v>
      </c>
    </row>
    <row r="142" spans="1:12">
      <c r="A142" s="37">
        <v>141</v>
      </c>
      <c r="B142" s="37">
        <v>122176</v>
      </c>
      <c r="C142" s="37" t="s">
        <v>169</v>
      </c>
      <c r="D142" s="37" t="s">
        <v>63</v>
      </c>
      <c r="E142" s="45">
        <v>33488.72</v>
      </c>
      <c r="F142" s="45">
        <f t="shared" si="2"/>
        <v>1080.28129032258</v>
      </c>
      <c r="G142" s="38" t="s">
        <v>157</v>
      </c>
      <c r="H142" s="38">
        <v>10</v>
      </c>
      <c r="I142" s="5">
        <v>14</v>
      </c>
      <c r="J142" s="4">
        <v>1115.21</v>
      </c>
      <c r="K142">
        <v>2400</v>
      </c>
      <c r="L142">
        <v>3082</v>
      </c>
    </row>
    <row r="143" spans="1:12">
      <c r="A143" s="37">
        <v>142</v>
      </c>
      <c r="B143" s="5">
        <v>128640</v>
      </c>
      <c r="C143" s="5" t="s">
        <v>170</v>
      </c>
      <c r="D143" s="5" t="s">
        <v>15</v>
      </c>
      <c r="E143" s="52"/>
      <c r="F143" s="52"/>
      <c r="G143" s="38" t="s">
        <v>157</v>
      </c>
      <c r="H143" s="38">
        <v>10</v>
      </c>
      <c r="I143" s="5">
        <v>14</v>
      </c>
      <c r="J143" s="4">
        <v>0</v>
      </c>
      <c r="K143">
        <v>2400</v>
      </c>
      <c r="L143">
        <v>3082</v>
      </c>
    </row>
    <row r="144" spans="1:12">
      <c r="A144" s="5"/>
      <c r="B144" s="5"/>
      <c r="C144" s="5" t="s">
        <v>171</v>
      </c>
      <c r="D144" s="5"/>
      <c r="E144" s="52"/>
      <c r="F144" s="52"/>
      <c r="G144" s="5"/>
      <c r="H144" s="38">
        <f>SUM(H2:H143)</f>
        <v>2585</v>
      </c>
      <c r="I144" s="5">
        <v>3521</v>
      </c>
      <c r="J144" s="4">
        <v>0</v>
      </c>
      <c r="L144">
        <f>SUM(L2:L143)</f>
        <v>638028</v>
      </c>
    </row>
  </sheetData>
  <autoFilter ref="A1:K144">
    <extLst/>
  </autoFilter>
  <sortState ref="A2:G142">
    <sortCondition ref="F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144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D27" sqref="D27"/>
    </sheetView>
  </sheetViews>
  <sheetFormatPr defaultColWidth="9" defaultRowHeight="13.5"/>
  <cols>
    <col min="1" max="1" width="7.25" customWidth="1"/>
    <col min="3" max="3" width="34.75" customWidth="1"/>
    <col min="4" max="4" width="9.75" style="4" customWidth="1"/>
    <col min="5" max="5" width="12.25" style="4" customWidth="1"/>
    <col min="6" max="10" width="9" style="4" customWidth="1"/>
    <col min="11" max="11" width="9.75" style="4" customWidth="1"/>
    <col min="12" max="12" width="11.875" style="4" customWidth="1"/>
    <col min="13" max="14" width="9.75" style="4" customWidth="1"/>
    <col min="15" max="16" width="12.25" style="4" customWidth="1"/>
    <col min="17" max="17" width="24.75" style="4" customWidth="1"/>
    <col min="18" max="19" width="9" style="4"/>
  </cols>
  <sheetData>
    <row r="1" s="31" customFormat="1" ht="42" customHeight="1" spans="1:19">
      <c r="A1" s="34" t="s">
        <v>0</v>
      </c>
      <c r="B1" s="34" t="s">
        <v>1</v>
      </c>
      <c r="C1" s="34" t="s">
        <v>2</v>
      </c>
      <c r="D1" s="34" t="s">
        <v>3</v>
      </c>
      <c r="E1" s="35" t="s">
        <v>7</v>
      </c>
      <c r="F1" s="36" t="s">
        <v>8</v>
      </c>
      <c r="G1" s="36" t="s">
        <v>172</v>
      </c>
      <c r="H1" s="36" t="s">
        <v>173</v>
      </c>
      <c r="I1" s="36" t="s">
        <v>174</v>
      </c>
      <c r="J1" s="36" t="s">
        <v>175</v>
      </c>
      <c r="K1" s="39" t="s">
        <v>176</v>
      </c>
      <c r="L1" s="39" t="s">
        <v>10</v>
      </c>
      <c r="M1" s="40" t="s">
        <v>172</v>
      </c>
      <c r="N1" s="40" t="s">
        <v>177</v>
      </c>
      <c r="O1" s="39" t="s">
        <v>178</v>
      </c>
      <c r="P1" s="39" t="s">
        <v>179</v>
      </c>
      <c r="Q1" s="39" t="s">
        <v>180</v>
      </c>
      <c r="R1" s="40" t="s">
        <v>181</v>
      </c>
      <c r="S1" s="40" t="s">
        <v>182</v>
      </c>
    </row>
    <row r="2" spans="1:19">
      <c r="A2" s="37">
        <v>136</v>
      </c>
      <c r="B2" s="37">
        <v>103199</v>
      </c>
      <c r="C2" s="37" t="s">
        <v>72</v>
      </c>
      <c r="D2" s="37" t="s">
        <v>36</v>
      </c>
      <c r="E2" s="38">
        <v>16</v>
      </c>
      <c r="F2" s="5">
        <v>22</v>
      </c>
      <c r="G2" s="5">
        <v>16</v>
      </c>
      <c r="H2" s="5">
        <f t="shared" ref="H2:H65" si="0">G2-E2</f>
        <v>0</v>
      </c>
      <c r="I2" s="5" t="s">
        <v>183</v>
      </c>
      <c r="J2" s="5"/>
      <c r="K2" s="5"/>
      <c r="L2" s="5">
        <v>4110</v>
      </c>
      <c r="M2" s="5">
        <v>14161.08</v>
      </c>
      <c r="N2" s="41">
        <f t="shared" ref="N2:N65" si="1">M2/L2</f>
        <v>3.44551824817518</v>
      </c>
      <c r="O2" s="5">
        <v>2</v>
      </c>
      <c r="P2" s="5">
        <v>1</v>
      </c>
      <c r="Q2" s="18">
        <v>1</v>
      </c>
      <c r="R2" s="5">
        <v>2</v>
      </c>
      <c r="S2" s="5" t="s">
        <v>184</v>
      </c>
    </row>
    <row r="3" spans="1:19">
      <c r="A3" s="37">
        <v>2</v>
      </c>
      <c r="B3" s="37">
        <v>514</v>
      </c>
      <c r="C3" s="37" t="s">
        <v>48</v>
      </c>
      <c r="D3" s="37" t="s">
        <v>25</v>
      </c>
      <c r="E3" s="38">
        <v>17</v>
      </c>
      <c r="F3" s="5">
        <v>23</v>
      </c>
      <c r="G3" s="5">
        <v>2</v>
      </c>
      <c r="H3" s="5">
        <f t="shared" si="0"/>
        <v>-15</v>
      </c>
      <c r="I3" s="5" t="s">
        <v>185</v>
      </c>
      <c r="J3" s="5"/>
      <c r="K3" s="5">
        <f>H3*2</f>
        <v>-30</v>
      </c>
      <c r="L3" s="5">
        <v>5137</v>
      </c>
      <c r="M3" s="5">
        <v>10863.69</v>
      </c>
      <c r="N3" s="41">
        <f t="shared" si="1"/>
        <v>2.11479268055285</v>
      </c>
      <c r="O3" s="5">
        <v>3</v>
      </c>
      <c r="P3" s="5">
        <v>3</v>
      </c>
      <c r="Q3" s="18">
        <v>2</v>
      </c>
      <c r="R3" s="5">
        <v>4</v>
      </c>
      <c r="S3" s="5" t="s">
        <v>184</v>
      </c>
    </row>
    <row r="4" spans="1:19">
      <c r="A4" s="37">
        <v>7</v>
      </c>
      <c r="B4" s="37">
        <v>343</v>
      </c>
      <c r="C4" s="37" t="s">
        <v>22</v>
      </c>
      <c r="D4" s="37" t="s">
        <v>18</v>
      </c>
      <c r="E4" s="38">
        <v>78</v>
      </c>
      <c r="F4" s="5">
        <v>105</v>
      </c>
      <c r="G4" s="5">
        <v>111</v>
      </c>
      <c r="H4" s="5">
        <f t="shared" si="0"/>
        <v>33</v>
      </c>
      <c r="I4" s="5" t="s">
        <v>186</v>
      </c>
      <c r="J4" s="5">
        <f>G4*2</f>
        <v>222</v>
      </c>
      <c r="K4" s="5"/>
      <c r="L4" s="5">
        <v>5104</v>
      </c>
      <c r="M4" s="5">
        <v>10208.41</v>
      </c>
      <c r="N4" s="41">
        <f t="shared" si="1"/>
        <v>2.0000803291536</v>
      </c>
      <c r="O4" s="5">
        <v>5</v>
      </c>
      <c r="P4" s="5">
        <v>4</v>
      </c>
      <c r="Q4" s="18">
        <v>3</v>
      </c>
      <c r="R4" s="5">
        <v>4</v>
      </c>
      <c r="S4" s="5" t="s">
        <v>184</v>
      </c>
    </row>
    <row r="5" spans="1:19">
      <c r="A5" s="37">
        <v>30</v>
      </c>
      <c r="B5" s="37">
        <v>329</v>
      </c>
      <c r="C5" s="37" t="s">
        <v>74</v>
      </c>
      <c r="D5" s="37" t="s">
        <v>52</v>
      </c>
      <c r="E5" s="38">
        <v>16</v>
      </c>
      <c r="F5" s="5">
        <v>22</v>
      </c>
      <c r="G5" s="5">
        <v>8</v>
      </c>
      <c r="H5" s="5">
        <f t="shared" si="0"/>
        <v>-8</v>
      </c>
      <c r="I5" s="5" t="s">
        <v>185</v>
      </c>
      <c r="J5" s="5"/>
      <c r="K5" s="5">
        <f>H5*2</f>
        <v>-16</v>
      </c>
      <c r="L5" s="5">
        <v>4110</v>
      </c>
      <c r="M5" s="5">
        <v>9514.6</v>
      </c>
      <c r="N5" s="41">
        <f t="shared" si="1"/>
        <v>2.31498783454988</v>
      </c>
      <c r="O5" s="5">
        <v>7</v>
      </c>
      <c r="P5" s="5">
        <v>2</v>
      </c>
      <c r="Q5" s="18">
        <v>4</v>
      </c>
      <c r="R5" s="5">
        <v>2</v>
      </c>
      <c r="S5" s="5" t="s">
        <v>184</v>
      </c>
    </row>
    <row r="6" spans="1:19">
      <c r="A6" s="37">
        <v>59</v>
      </c>
      <c r="B6" s="37">
        <v>712</v>
      </c>
      <c r="C6" s="37" t="s">
        <v>27</v>
      </c>
      <c r="D6" s="37" t="s">
        <v>28</v>
      </c>
      <c r="E6" s="38">
        <v>21</v>
      </c>
      <c r="F6" s="5">
        <v>28</v>
      </c>
      <c r="G6" s="5">
        <v>4</v>
      </c>
      <c r="H6" s="5">
        <f t="shared" si="0"/>
        <v>-17</v>
      </c>
      <c r="I6" s="5" t="s">
        <v>185</v>
      </c>
      <c r="J6" s="5"/>
      <c r="K6" s="5">
        <f>H6*2</f>
        <v>-34</v>
      </c>
      <c r="L6" s="5">
        <v>7706</v>
      </c>
      <c r="M6" s="5">
        <v>10385.58</v>
      </c>
      <c r="N6" s="41">
        <f t="shared" si="1"/>
        <v>1.34772644692447</v>
      </c>
      <c r="O6" s="5">
        <v>4</v>
      </c>
      <c r="P6" s="5">
        <v>10</v>
      </c>
      <c r="Q6" s="18">
        <v>5</v>
      </c>
      <c r="R6" s="5">
        <v>4</v>
      </c>
      <c r="S6" s="5" t="s">
        <v>184</v>
      </c>
    </row>
    <row r="7" spans="1:19">
      <c r="A7" s="37">
        <v>129</v>
      </c>
      <c r="B7" s="37">
        <v>730</v>
      </c>
      <c r="C7" s="37" t="s">
        <v>38</v>
      </c>
      <c r="D7" s="37" t="s">
        <v>36</v>
      </c>
      <c r="E7" s="38">
        <v>17</v>
      </c>
      <c r="F7" s="5">
        <v>23</v>
      </c>
      <c r="G7" s="5">
        <v>14</v>
      </c>
      <c r="H7" s="5">
        <f t="shared" si="0"/>
        <v>-3</v>
      </c>
      <c r="I7" s="5" t="s">
        <v>185</v>
      </c>
      <c r="J7" s="5"/>
      <c r="K7" s="5">
        <f>H7*2</f>
        <v>-6</v>
      </c>
      <c r="L7" s="5">
        <v>6559</v>
      </c>
      <c r="M7" s="5">
        <v>9159.28</v>
      </c>
      <c r="N7" s="41">
        <f t="shared" si="1"/>
        <v>1.39644457996646</v>
      </c>
      <c r="O7" s="5">
        <v>8</v>
      </c>
      <c r="P7" s="5">
        <v>7</v>
      </c>
      <c r="Q7" s="18">
        <v>6</v>
      </c>
      <c r="R7" s="5">
        <v>4</v>
      </c>
      <c r="S7" s="5" t="s">
        <v>184</v>
      </c>
    </row>
    <row r="8" spans="1:19">
      <c r="A8" s="37">
        <v>66</v>
      </c>
      <c r="B8" s="37">
        <v>103639</v>
      </c>
      <c r="C8" s="37" t="s">
        <v>93</v>
      </c>
      <c r="D8" s="37" t="s">
        <v>28</v>
      </c>
      <c r="E8" s="38">
        <v>13</v>
      </c>
      <c r="F8" s="5">
        <v>17</v>
      </c>
      <c r="G8" s="5">
        <v>6</v>
      </c>
      <c r="H8" s="5">
        <f t="shared" si="0"/>
        <v>-7</v>
      </c>
      <c r="I8" s="5" t="s">
        <v>185</v>
      </c>
      <c r="J8" s="5"/>
      <c r="K8" s="5">
        <f>H8*2</f>
        <v>-14</v>
      </c>
      <c r="L8" s="5">
        <v>3596</v>
      </c>
      <c r="M8" s="5">
        <v>6372.91</v>
      </c>
      <c r="N8" s="41">
        <f t="shared" si="1"/>
        <v>1.77222191323693</v>
      </c>
      <c r="O8" s="5">
        <v>12</v>
      </c>
      <c r="P8" s="5">
        <v>5</v>
      </c>
      <c r="Q8" s="18">
        <v>7</v>
      </c>
      <c r="R8" s="5">
        <v>2</v>
      </c>
      <c r="S8" s="5" t="s">
        <v>184</v>
      </c>
    </row>
    <row r="9" s="32" customFormat="1" spans="1:19">
      <c r="A9" s="37">
        <v>31</v>
      </c>
      <c r="B9" s="37">
        <v>114286</v>
      </c>
      <c r="C9" s="37" t="s">
        <v>76</v>
      </c>
      <c r="D9" s="37" t="s">
        <v>52</v>
      </c>
      <c r="E9" s="38">
        <v>16</v>
      </c>
      <c r="F9" s="5">
        <v>22</v>
      </c>
      <c r="G9" s="5">
        <v>22</v>
      </c>
      <c r="H9" s="5">
        <f t="shared" si="0"/>
        <v>6</v>
      </c>
      <c r="I9" s="5" t="s">
        <v>186</v>
      </c>
      <c r="J9" s="5">
        <f>G9*2</f>
        <v>44</v>
      </c>
      <c r="K9" s="5"/>
      <c r="L9" s="5">
        <v>6807</v>
      </c>
      <c r="M9" s="5">
        <v>9106.22</v>
      </c>
      <c r="N9" s="41">
        <f t="shared" si="1"/>
        <v>1.33777288085794</v>
      </c>
      <c r="O9" s="5">
        <v>9</v>
      </c>
      <c r="P9" s="5">
        <v>11</v>
      </c>
      <c r="Q9" s="18">
        <v>8</v>
      </c>
      <c r="R9" s="5">
        <v>2</v>
      </c>
      <c r="S9" s="5" t="s">
        <v>184</v>
      </c>
    </row>
    <row r="10" spans="1:19">
      <c r="A10" s="37">
        <v>88</v>
      </c>
      <c r="B10" s="37">
        <v>511</v>
      </c>
      <c r="C10" s="37" t="s">
        <v>45</v>
      </c>
      <c r="D10" s="37" t="s">
        <v>15</v>
      </c>
      <c r="E10" s="38">
        <v>17</v>
      </c>
      <c r="F10" s="5">
        <v>23</v>
      </c>
      <c r="G10" s="5">
        <v>16</v>
      </c>
      <c r="H10" s="5">
        <f t="shared" si="0"/>
        <v>-1</v>
      </c>
      <c r="I10" s="5" t="s">
        <v>185</v>
      </c>
      <c r="J10" s="5"/>
      <c r="K10" s="5">
        <f>H10*2</f>
        <v>-2</v>
      </c>
      <c r="L10" s="5">
        <v>5316</v>
      </c>
      <c r="M10" s="5">
        <v>7198.5</v>
      </c>
      <c r="N10" s="41">
        <f t="shared" si="1"/>
        <v>1.35411963882619</v>
      </c>
      <c r="O10" s="5">
        <v>11</v>
      </c>
      <c r="P10" s="5">
        <v>9</v>
      </c>
      <c r="Q10" s="18">
        <v>9</v>
      </c>
      <c r="R10" s="5">
        <v>4</v>
      </c>
      <c r="S10" s="5" t="s">
        <v>184</v>
      </c>
    </row>
    <row r="11" ht="15" customHeight="1" spans="1:19">
      <c r="A11" s="37">
        <v>43</v>
      </c>
      <c r="B11" s="37">
        <v>307</v>
      </c>
      <c r="C11" s="37" t="s">
        <v>11</v>
      </c>
      <c r="D11" s="37" t="s">
        <v>12</v>
      </c>
      <c r="E11" s="38">
        <v>111</v>
      </c>
      <c r="F11" s="5">
        <v>150</v>
      </c>
      <c r="G11" s="5">
        <v>20</v>
      </c>
      <c r="H11" s="5">
        <f t="shared" si="0"/>
        <v>-91</v>
      </c>
      <c r="I11" s="5" t="s">
        <v>185</v>
      </c>
      <c r="J11" s="5"/>
      <c r="K11" s="5">
        <f>H11*2</f>
        <v>-182</v>
      </c>
      <c r="L11" s="5">
        <v>25000</v>
      </c>
      <c r="M11" s="5">
        <v>23236.83</v>
      </c>
      <c r="N11" s="41">
        <f t="shared" si="1"/>
        <v>0.9294732</v>
      </c>
      <c r="O11" s="5">
        <v>1</v>
      </c>
      <c r="P11" s="5">
        <v>21</v>
      </c>
      <c r="Q11" s="5"/>
      <c r="R11" s="5"/>
      <c r="S11" s="5"/>
    </row>
    <row r="12" spans="1:19">
      <c r="A12" s="37">
        <v>109</v>
      </c>
      <c r="B12" s="37">
        <v>721</v>
      </c>
      <c r="C12" s="37" t="s">
        <v>84</v>
      </c>
      <c r="D12" s="37" t="s">
        <v>32</v>
      </c>
      <c r="E12" s="38">
        <v>16</v>
      </c>
      <c r="F12" s="5">
        <v>22</v>
      </c>
      <c r="G12" s="5">
        <v>16</v>
      </c>
      <c r="H12" s="5">
        <f t="shared" si="0"/>
        <v>0</v>
      </c>
      <c r="I12" s="5" t="s">
        <v>183</v>
      </c>
      <c r="J12" s="5"/>
      <c r="K12" s="5"/>
      <c r="L12" s="5">
        <v>4110</v>
      </c>
      <c r="M12" s="5">
        <v>5400.42</v>
      </c>
      <c r="N12" s="41">
        <f t="shared" si="1"/>
        <v>1.31397080291971</v>
      </c>
      <c r="O12" s="5">
        <v>14</v>
      </c>
      <c r="P12" s="5">
        <v>12</v>
      </c>
      <c r="Q12" s="18">
        <v>10</v>
      </c>
      <c r="R12" s="5">
        <v>3</v>
      </c>
      <c r="S12" s="5" t="s">
        <v>184</v>
      </c>
    </row>
    <row r="13" spans="1:19">
      <c r="A13" s="37">
        <v>77</v>
      </c>
      <c r="B13" s="37">
        <v>104428</v>
      </c>
      <c r="C13" s="37" t="s">
        <v>187</v>
      </c>
      <c r="D13" s="37" t="s">
        <v>63</v>
      </c>
      <c r="E13" s="38">
        <v>15</v>
      </c>
      <c r="F13" s="5">
        <v>20</v>
      </c>
      <c r="G13" s="5">
        <v>8</v>
      </c>
      <c r="H13" s="5">
        <f t="shared" si="0"/>
        <v>-7</v>
      </c>
      <c r="I13" s="5" t="s">
        <v>185</v>
      </c>
      <c r="J13" s="5"/>
      <c r="K13" s="5">
        <f>H13*2</f>
        <v>-14</v>
      </c>
      <c r="L13" s="5">
        <v>3596</v>
      </c>
      <c r="M13" s="5">
        <v>4897.48</v>
      </c>
      <c r="N13" s="41">
        <f t="shared" si="1"/>
        <v>1.36192436040044</v>
      </c>
      <c r="O13" s="5">
        <v>19</v>
      </c>
      <c r="P13" s="5">
        <v>8</v>
      </c>
      <c r="Q13" s="18">
        <v>11</v>
      </c>
      <c r="R13" s="5">
        <v>2</v>
      </c>
      <c r="S13" s="5" t="s">
        <v>188</v>
      </c>
    </row>
    <row r="14" spans="1:19">
      <c r="A14" s="37">
        <v>142</v>
      </c>
      <c r="B14" s="37">
        <v>119262</v>
      </c>
      <c r="C14" s="37" t="s">
        <v>161</v>
      </c>
      <c r="D14" s="37" t="s">
        <v>36</v>
      </c>
      <c r="E14" s="38">
        <v>10</v>
      </c>
      <c r="F14" s="5">
        <v>14</v>
      </c>
      <c r="G14" s="5">
        <v>2</v>
      </c>
      <c r="H14" s="5">
        <f t="shared" si="0"/>
        <v>-8</v>
      </c>
      <c r="I14" s="5" t="s">
        <v>185</v>
      </c>
      <c r="J14" s="5"/>
      <c r="K14" s="5">
        <f>H14*2</f>
        <v>-16</v>
      </c>
      <c r="L14" s="5">
        <v>3082</v>
      </c>
      <c r="M14" s="5">
        <v>4405.54</v>
      </c>
      <c r="N14" s="41">
        <f t="shared" si="1"/>
        <v>1.42944192083063</v>
      </c>
      <c r="O14" s="5">
        <v>24</v>
      </c>
      <c r="P14" s="5">
        <v>6</v>
      </c>
      <c r="Q14" s="18">
        <v>12</v>
      </c>
      <c r="R14" s="5">
        <v>2</v>
      </c>
      <c r="S14" s="5" t="s">
        <v>188</v>
      </c>
    </row>
    <row r="15" spans="1:19">
      <c r="A15" s="37">
        <v>131</v>
      </c>
      <c r="B15" s="37">
        <v>107658</v>
      </c>
      <c r="C15" s="37" t="s">
        <v>43</v>
      </c>
      <c r="D15" s="37" t="s">
        <v>36</v>
      </c>
      <c r="E15" s="38">
        <v>17</v>
      </c>
      <c r="F15" s="5">
        <v>23</v>
      </c>
      <c r="G15" s="5">
        <v>19</v>
      </c>
      <c r="H15" s="5">
        <f t="shared" si="0"/>
        <v>2</v>
      </c>
      <c r="I15" s="5" t="s">
        <v>183</v>
      </c>
      <c r="J15" s="5"/>
      <c r="K15" s="5"/>
      <c r="L15" s="5">
        <v>5137</v>
      </c>
      <c r="M15" s="5">
        <v>5119.07</v>
      </c>
      <c r="N15" s="41">
        <f t="shared" si="1"/>
        <v>0.996509635974304</v>
      </c>
      <c r="O15" s="5">
        <v>16</v>
      </c>
      <c r="P15" s="5">
        <v>17</v>
      </c>
      <c r="Q15" s="5"/>
      <c r="R15" s="5"/>
      <c r="S15" s="5"/>
    </row>
    <row r="16" spans="1:19">
      <c r="A16" s="37">
        <v>135</v>
      </c>
      <c r="B16" s="37">
        <v>709</v>
      </c>
      <c r="C16" s="37" t="s">
        <v>68</v>
      </c>
      <c r="D16" s="37" t="s">
        <v>36</v>
      </c>
      <c r="E16" s="38">
        <v>16</v>
      </c>
      <c r="F16" s="5">
        <v>22</v>
      </c>
      <c r="G16" s="5">
        <v>10</v>
      </c>
      <c r="H16" s="5">
        <f t="shared" si="0"/>
        <v>-6</v>
      </c>
      <c r="I16" s="5" t="s">
        <v>185</v>
      </c>
      <c r="J16" s="5"/>
      <c r="K16" s="5">
        <f>H16*2</f>
        <v>-12</v>
      </c>
      <c r="L16" s="5">
        <v>5377</v>
      </c>
      <c r="M16" s="5">
        <v>5127.16</v>
      </c>
      <c r="N16" s="41">
        <f t="shared" si="1"/>
        <v>0.953535428677701</v>
      </c>
      <c r="O16" s="5">
        <v>15</v>
      </c>
      <c r="P16" s="5">
        <v>20</v>
      </c>
      <c r="Q16" s="5"/>
      <c r="R16" s="5"/>
      <c r="S16" s="5"/>
    </row>
    <row r="17" spans="1:19">
      <c r="A17" s="37">
        <v>63</v>
      </c>
      <c r="B17" s="37">
        <v>118074</v>
      </c>
      <c r="C17" s="37" t="s">
        <v>54</v>
      </c>
      <c r="D17" s="37" t="s">
        <v>28</v>
      </c>
      <c r="E17" s="38">
        <v>17</v>
      </c>
      <c r="F17" s="5">
        <v>23</v>
      </c>
      <c r="G17" s="5">
        <v>4</v>
      </c>
      <c r="H17" s="5">
        <f t="shared" si="0"/>
        <v>-13</v>
      </c>
      <c r="I17" s="5" t="s">
        <v>185</v>
      </c>
      <c r="J17" s="5"/>
      <c r="K17" s="5">
        <f>H17*2</f>
        <v>-26</v>
      </c>
      <c r="L17" s="5">
        <v>5137</v>
      </c>
      <c r="M17" s="5">
        <v>4915.39</v>
      </c>
      <c r="N17" s="41">
        <f t="shared" si="1"/>
        <v>0.956860035039907</v>
      </c>
      <c r="O17" s="5">
        <v>18</v>
      </c>
      <c r="P17" s="5">
        <v>19</v>
      </c>
      <c r="Q17" s="5"/>
      <c r="R17" s="5"/>
      <c r="S17" s="5"/>
    </row>
    <row r="18" spans="1:19">
      <c r="A18" s="37">
        <v>134</v>
      </c>
      <c r="B18" s="37">
        <v>114622</v>
      </c>
      <c r="C18" s="37" t="s">
        <v>66</v>
      </c>
      <c r="D18" s="37" t="s">
        <v>36</v>
      </c>
      <c r="E18" s="38">
        <v>16</v>
      </c>
      <c r="F18" s="5">
        <v>22</v>
      </c>
      <c r="G18" s="5">
        <v>4</v>
      </c>
      <c r="H18" s="5">
        <f t="shared" si="0"/>
        <v>-12</v>
      </c>
      <c r="I18" s="5" t="s">
        <v>185</v>
      </c>
      <c r="J18" s="5"/>
      <c r="K18" s="5">
        <f>H18*2</f>
        <v>-24</v>
      </c>
      <c r="L18" s="5">
        <v>4495</v>
      </c>
      <c r="M18" s="5">
        <v>4395.29</v>
      </c>
      <c r="N18" s="41">
        <f t="shared" si="1"/>
        <v>0.977817575083426</v>
      </c>
      <c r="O18" s="5">
        <v>25</v>
      </c>
      <c r="P18" s="5">
        <v>18</v>
      </c>
      <c r="Q18" s="5"/>
      <c r="R18" s="5"/>
      <c r="S18" s="5"/>
    </row>
    <row r="19" spans="1:19">
      <c r="A19" s="37">
        <v>52</v>
      </c>
      <c r="B19" s="37">
        <v>704</v>
      </c>
      <c r="C19" s="37" t="s">
        <v>118</v>
      </c>
      <c r="D19" s="37" t="s">
        <v>105</v>
      </c>
      <c r="E19" s="38">
        <v>14</v>
      </c>
      <c r="F19" s="5">
        <v>19</v>
      </c>
      <c r="G19" s="5">
        <v>20</v>
      </c>
      <c r="H19" s="5">
        <f t="shared" si="0"/>
        <v>6</v>
      </c>
      <c r="I19" s="5" t="s">
        <v>186</v>
      </c>
      <c r="J19" s="5">
        <f>G19*2</f>
        <v>40</v>
      </c>
      <c r="K19" s="5"/>
      <c r="L19" s="5">
        <v>3949</v>
      </c>
      <c r="M19" s="5">
        <v>3990.4</v>
      </c>
      <c r="N19" s="41">
        <f t="shared" si="1"/>
        <v>1.01048366675108</v>
      </c>
      <c r="O19" s="5">
        <v>28</v>
      </c>
      <c r="P19" s="5">
        <v>16</v>
      </c>
      <c r="Q19" s="18">
        <v>13</v>
      </c>
      <c r="R19" s="5">
        <v>2</v>
      </c>
      <c r="S19" s="5" t="s">
        <v>188</v>
      </c>
    </row>
    <row r="20" spans="1:19">
      <c r="A20" s="37">
        <v>73</v>
      </c>
      <c r="B20" s="37">
        <v>740</v>
      </c>
      <c r="C20" s="37" t="s">
        <v>148</v>
      </c>
      <c r="D20" s="37" t="s">
        <v>28</v>
      </c>
      <c r="E20" s="38">
        <v>10</v>
      </c>
      <c r="F20" s="5">
        <v>14</v>
      </c>
      <c r="G20" s="5">
        <v>19</v>
      </c>
      <c r="H20" s="5">
        <f t="shared" si="0"/>
        <v>9</v>
      </c>
      <c r="I20" s="5" t="s">
        <v>186</v>
      </c>
      <c r="J20" s="5">
        <f>G20*2</f>
        <v>38</v>
      </c>
      <c r="K20" s="5"/>
      <c r="L20" s="5">
        <v>3339</v>
      </c>
      <c r="M20" s="5">
        <v>3714.1</v>
      </c>
      <c r="N20" s="41">
        <f t="shared" si="1"/>
        <v>1.11233902365978</v>
      </c>
      <c r="O20" s="5">
        <v>32</v>
      </c>
      <c r="P20" s="5">
        <v>13</v>
      </c>
      <c r="Q20" s="18">
        <v>14</v>
      </c>
      <c r="R20" s="5">
        <v>2</v>
      </c>
      <c r="S20" s="5" t="s">
        <v>188</v>
      </c>
    </row>
    <row r="21" spans="1:19">
      <c r="A21" s="37">
        <v>107</v>
      </c>
      <c r="B21" s="37">
        <v>341</v>
      </c>
      <c r="C21" s="37" t="s">
        <v>31</v>
      </c>
      <c r="D21" s="37" t="s">
        <v>32</v>
      </c>
      <c r="E21" s="38">
        <v>47</v>
      </c>
      <c r="F21" s="5">
        <v>64</v>
      </c>
      <c r="G21" s="5">
        <v>71</v>
      </c>
      <c r="H21" s="5">
        <f t="shared" si="0"/>
        <v>24</v>
      </c>
      <c r="I21" s="5" t="s">
        <v>186</v>
      </c>
      <c r="J21" s="5">
        <f>G21*2</f>
        <v>142</v>
      </c>
      <c r="K21" s="5"/>
      <c r="L21" s="5">
        <v>7706</v>
      </c>
      <c r="M21" s="5">
        <v>5900.22</v>
      </c>
      <c r="N21" s="41">
        <f t="shared" si="1"/>
        <v>0.765665715027252</v>
      </c>
      <c r="O21" s="5">
        <v>13</v>
      </c>
      <c r="P21" s="5">
        <v>36</v>
      </c>
      <c r="Q21" s="5"/>
      <c r="R21" s="5"/>
      <c r="S21" s="5"/>
    </row>
    <row r="22" spans="1:19">
      <c r="A22" s="37">
        <v>116</v>
      </c>
      <c r="B22" s="37">
        <v>594</v>
      </c>
      <c r="C22" s="37" t="s">
        <v>123</v>
      </c>
      <c r="D22" s="37" t="s">
        <v>32</v>
      </c>
      <c r="E22" s="38">
        <v>10</v>
      </c>
      <c r="F22" s="5">
        <v>14</v>
      </c>
      <c r="G22" s="5">
        <v>0</v>
      </c>
      <c r="H22" s="5">
        <f t="shared" si="0"/>
        <v>-10</v>
      </c>
      <c r="I22" s="5" t="s">
        <v>185</v>
      </c>
      <c r="J22" s="5"/>
      <c r="K22" s="5">
        <f>H22*2</f>
        <v>-20</v>
      </c>
      <c r="L22" s="5">
        <v>3339</v>
      </c>
      <c r="M22" s="5">
        <v>3672.34</v>
      </c>
      <c r="N22" s="41">
        <f t="shared" si="1"/>
        <v>1.0998322851153</v>
      </c>
      <c r="O22" s="5">
        <v>35</v>
      </c>
      <c r="P22" s="5">
        <v>14</v>
      </c>
      <c r="Q22" s="18">
        <v>15</v>
      </c>
      <c r="R22" s="5">
        <v>2</v>
      </c>
      <c r="S22" s="5" t="s">
        <v>188</v>
      </c>
    </row>
    <row r="23" spans="1:19">
      <c r="A23" s="37">
        <v>12</v>
      </c>
      <c r="B23" s="37">
        <v>357</v>
      </c>
      <c r="C23" s="37" t="s">
        <v>49</v>
      </c>
      <c r="D23" s="37" t="s">
        <v>18</v>
      </c>
      <c r="E23" s="38">
        <v>17</v>
      </c>
      <c r="F23" s="5">
        <v>23</v>
      </c>
      <c r="G23" s="5">
        <v>45</v>
      </c>
      <c r="H23" s="5">
        <f t="shared" si="0"/>
        <v>28</v>
      </c>
      <c r="I23" s="5" t="s">
        <v>186</v>
      </c>
      <c r="J23" s="5">
        <f>G23*2</f>
        <v>90</v>
      </c>
      <c r="K23" s="5"/>
      <c r="L23" s="5">
        <v>5137</v>
      </c>
      <c r="M23" s="5">
        <v>4408.07</v>
      </c>
      <c r="N23" s="41">
        <f t="shared" si="1"/>
        <v>0.85810200506132</v>
      </c>
      <c r="O23" s="5">
        <v>23</v>
      </c>
      <c r="P23" s="5">
        <v>27</v>
      </c>
      <c r="Q23" s="5"/>
      <c r="R23" s="5"/>
      <c r="S23" s="5"/>
    </row>
    <row r="24" spans="1:19">
      <c r="A24" s="37">
        <v>76</v>
      </c>
      <c r="B24" s="37">
        <v>54</v>
      </c>
      <c r="C24" s="37" t="s">
        <v>62</v>
      </c>
      <c r="D24" s="37" t="s">
        <v>63</v>
      </c>
      <c r="E24" s="38">
        <v>32</v>
      </c>
      <c r="F24" s="5">
        <v>44</v>
      </c>
      <c r="G24" s="5">
        <v>20</v>
      </c>
      <c r="H24" s="5">
        <f t="shared" si="0"/>
        <v>-12</v>
      </c>
      <c r="I24" s="5" t="s">
        <v>185</v>
      </c>
      <c r="J24" s="5"/>
      <c r="K24" s="5">
        <f>H24*2</f>
        <v>-24</v>
      </c>
      <c r="L24" s="5">
        <v>6293</v>
      </c>
      <c r="M24" s="5">
        <v>5084.89</v>
      </c>
      <c r="N24" s="41">
        <f t="shared" si="1"/>
        <v>0.808023200381376</v>
      </c>
      <c r="O24" s="5">
        <v>17</v>
      </c>
      <c r="P24" s="5">
        <v>33</v>
      </c>
      <c r="Q24" s="5"/>
      <c r="R24" s="5"/>
      <c r="S24" s="5"/>
    </row>
    <row r="25" spans="1:19">
      <c r="A25" s="37">
        <v>133</v>
      </c>
      <c r="B25" s="37">
        <v>581</v>
      </c>
      <c r="C25" s="37" t="s">
        <v>59</v>
      </c>
      <c r="D25" s="37" t="s">
        <v>36</v>
      </c>
      <c r="E25" s="38">
        <v>16</v>
      </c>
      <c r="F25" s="5">
        <v>22</v>
      </c>
      <c r="G25" s="5">
        <v>8</v>
      </c>
      <c r="H25" s="5">
        <f t="shared" si="0"/>
        <v>-8</v>
      </c>
      <c r="I25" s="5" t="s">
        <v>185</v>
      </c>
      <c r="J25" s="5"/>
      <c r="K25" s="5">
        <f>H25*2</f>
        <v>-16</v>
      </c>
      <c r="L25" s="5">
        <v>4495</v>
      </c>
      <c r="M25" s="5">
        <v>4012.18</v>
      </c>
      <c r="N25" s="41">
        <f t="shared" si="1"/>
        <v>0.892587319243604</v>
      </c>
      <c r="O25" s="5">
        <v>27</v>
      </c>
      <c r="P25" s="5">
        <v>24</v>
      </c>
      <c r="Q25" s="5"/>
      <c r="R25" s="5"/>
      <c r="S25" s="5"/>
    </row>
    <row r="26" spans="1:19">
      <c r="A26" s="37">
        <v>93</v>
      </c>
      <c r="B26" s="37">
        <v>598</v>
      </c>
      <c r="C26" s="37" t="s">
        <v>69</v>
      </c>
      <c r="D26" s="37" t="s">
        <v>15</v>
      </c>
      <c r="E26" s="38">
        <v>16</v>
      </c>
      <c r="F26" s="5">
        <v>22</v>
      </c>
      <c r="G26" s="5">
        <v>13</v>
      </c>
      <c r="H26" s="5">
        <f t="shared" si="0"/>
        <v>-3</v>
      </c>
      <c r="I26" s="5" t="s">
        <v>185</v>
      </c>
      <c r="J26" s="5"/>
      <c r="K26" s="5">
        <f>H26*2</f>
        <v>-6</v>
      </c>
      <c r="L26" s="5">
        <v>4110</v>
      </c>
      <c r="M26" s="5">
        <v>3736.66</v>
      </c>
      <c r="N26" s="41">
        <f t="shared" si="1"/>
        <v>0.90916301703163</v>
      </c>
      <c r="O26" s="5">
        <v>31</v>
      </c>
      <c r="P26" s="5">
        <v>22</v>
      </c>
      <c r="Q26" s="5"/>
      <c r="R26" s="5"/>
      <c r="S26" s="5"/>
    </row>
    <row r="27" spans="1:19">
      <c r="A27" s="37">
        <v>78</v>
      </c>
      <c r="B27" s="37">
        <v>367</v>
      </c>
      <c r="C27" s="37" t="s">
        <v>114</v>
      </c>
      <c r="D27" s="37" t="s">
        <v>63</v>
      </c>
      <c r="E27" s="38">
        <v>47</v>
      </c>
      <c r="F27" s="5">
        <v>63</v>
      </c>
      <c r="G27" s="5">
        <v>36</v>
      </c>
      <c r="H27" s="5">
        <f t="shared" si="0"/>
        <v>-11</v>
      </c>
      <c r="I27" s="5" t="s">
        <v>185</v>
      </c>
      <c r="J27" s="5"/>
      <c r="K27" s="5">
        <f>H27*2</f>
        <v>-22</v>
      </c>
      <c r="L27" s="5">
        <v>3339</v>
      </c>
      <c r="M27" s="5">
        <v>3425.54</v>
      </c>
      <c r="N27" s="41">
        <f t="shared" si="1"/>
        <v>1.02591793950285</v>
      </c>
      <c r="O27" s="5">
        <v>40</v>
      </c>
      <c r="P27" s="5">
        <v>15</v>
      </c>
      <c r="Q27" s="18">
        <v>16</v>
      </c>
      <c r="R27" s="5">
        <v>2</v>
      </c>
      <c r="S27" s="5" t="s">
        <v>188</v>
      </c>
    </row>
    <row r="28" spans="1:19">
      <c r="A28" s="37">
        <v>130</v>
      </c>
      <c r="B28" s="37">
        <v>578</v>
      </c>
      <c r="C28" s="37" t="s">
        <v>42</v>
      </c>
      <c r="D28" s="37" t="s">
        <v>36</v>
      </c>
      <c r="E28" s="38">
        <v>37</v>
      </c>
      <c r="F28" s="5">
        <v>50</v>
      </c>
      <c r="G28" s="5">
        <v>40</v>
      </c>
      <c r="H28" s="5">
        <f t="shared" si="0"/>
        <v>3</v>
      </c>
      <c r="I28" s="5" t="s">
        <v>183</v>
      </c>
      <c r="J28" s="5"/>
      <c r="K28" s="5"/>
      <c r="L28" s="5">
        <v>5137</v>
      </c>
      <c r="M28" s="5">
        <v>4173.9</v>
      </c>
      <c r="N28" s="41">
        <f t="shared" si="1"/>
        <v>0.812517033287911</v>
      </c>
      <c r="O28" s="5">
        <v>26</v>
      </c>
      <c r="P28" s="5">
        <v>32</v>
      </c>
      <c r="Q28" s="5"/>
      <c r="R28" s="5"/>
      <c r="S28" s="5"/>
    </row>
    <row r="29" spans="1:19">
      <c r="A29" s="37">
        <v>86</v>
      </c>
      <c r="B29" s="37">
        <v>337</v>
      </c>
      <c r="C29" s="37" t="s">
        <v>21</v>
      </c>
      <c r="D29" s="37" t="s">
        <v>15</v>
      </c>
      <c r="E29" s="38">
        <v>41</v>
      </c>
      <c r="F29" s="5">
        <v>55</v>
      </c>
      <c r="G29" s="5">
        <v>46</v>
      </c>
      <c r="H29" s="5">
        <f t="shared" si="0"/>
        <v>5</v>
      </c>
      <c r="I29" s="5" t="s">
        <v>183</v>
      </c>
      <c r="J29" s="5"/>
      <c r="K29" s="5"/>
      <c r="L29" s="5">
        <v>15411</v>
      </c>
      <c r="M29" s="5">
        <v>10157.07</v>
      </c>
      <c r="N29" s="41">
        <f t="shared" si="1"/>
        <v>0.659079229122056</v>
      </c>
      <c r="O29" s="5">
        <v>6</v>
      </c>
      <c r="P29" s="5">
        <v>54</v>
      </c>
      <c r="Q29" s="5"/>
      <c r="R29" s="5"/>
      <c r="S29" s="5"/>
    </row>
    <row r="30" spans="1:19">
      <c r="A30" s="37">
        <v>87</v>
      </c>
      <c r="B30" s="37">
        <v>546</v>
      </c>
      <c r="C30" s="37" t="s">
        <v>41</v>
      </c>
      <c r="D30" s="37" t="s">
        <v>15</v>
      </c>
      <c r="E30" s="38">
        <v>86</v>
      </c>
      <c r="F30" s="5">
        <v>116</v>
      </c>
      <c r="G30" s="5">
        <v>88</v>
      </c>
      <c r="H30" s="5">
        <f t="shared" si="0"/>
        <v>2</v>
      </c>
      <c r="I30" s="5" t="s">
        <v>183</v>
      </c>
      <c r="J30" s="5"/>
      <c r="K30" s="5"/>
      <c r="L30" s="5">
        <v>6421</v>
      </c>
      <c r="M30" s="5">
        <v>4823.96</v>
      </c>
      <c r="N30" s="41">
        <f t="shared" si="1"/>
        <v>0.751278617037845</v>
      </c>
      <c r="O30" s="5">
        <v>20</v>
      </c>
      <c r="P30" s="5">
        <v>40</v>
      </c>
      <c r="Q30" s="5"/>
      <c r="R30" s="5"/>
      <c r="S30" s="5"/>
    </row>
    <row r="31" spans="1:19">
      <c r="A31" s="37">
        <v>1</v>
      </c>
      <c r="B31" s="37">
        <v>385</v>
      </c>
      <c r="C31" s="37" t="s">
        <v>24</v>
      </c>
      <c r="D31" s="37" t="s">
        <v>25</v>
      </c>
      <c r="E31" s="38">
        <v>52</v>
      </c>
      <c r="F31" s="5">
        <v>70</v>
      </c>
      <c r="G31" s="5">
        <v>110</v>
      </c>
      <c r="H31" s="5">
        <f t="shared" si="0"/>
        <v>58</v>
      </c>
      <c r="I31" s="5" t="s">
        <v>186</v>
      </c>
      <c r="J31" s="5">
        <f>G31*2</f>
        <v>220</v>
      </c>
      <c r="K31" s="5"/>
      <c r="L31" s="5">
        <v>6421</v>
      </c>
      <c r="M31" s="5">
        <v>4782.3</v>
      </c>
      <c r="N31" s="41">
        <f t="shared" si="1"/>
        <v>0.744790531069927</v>
      </c>
      <c r="O31" s="5">
        <v>21</v>
      </c>
      <c r="P31" s="5">
        <v>41</v>
      </c>
      <c r="Q31" s="5"/>
      <c r="R31" s="5"/>
      <c r="S31" s="5"/>
    </row>
    <row r="32" spans="1:19">
      <c r="A32" s="37">
        <v>54</v>
      </c>
      <c r="B32" s="37">
        <v>713</v>
      </c>
      <c r="C32" s="37" t="s">
        <v>136</v>
      </c>
      <c r="D32" s="37" t="s">
        <v>105</v>
      </c>
      <c r="E32" s="38">
        <v>22</v>
      </c>
      <c r="F32" s="5">
        <v>30</v>
      </c>
      <c r="G32" s="5">
        <v>22</v>
      </c>
      <c r="H32" s="5">
        <f t="shared" si="0"/>
        <v>0</v>
      </c>
      <c r="I32" s="5" t="s">
        <v>183</v>
      </c>
      <c r="J32" s="5"/>
      <c r="K32" s="5"/>
      <c r="L32" s="5">
        <v>4246</v>
      </c>
      <c r="M32" s="5">
        <v>3653.14</v>
      </c>
      <c r="N32" s="41">
        <f t="shared" si="1"/>
        <v>0.8603721149317</v>
      </c>
      <c r="O32" s="5">
        <v>36</v>
      </c>
      <c r="P32" s="5">
        <v>26</v>
      </c>
      <c r="Q32" s="5"/>
      <c r="R32" s="5"/>
      <c r="S32" s="5"/>
    </row>
    <row r="33" spans="1:19">
      <c r="A33" s="37">
        <v>65</v>
      </c>
      <c r="B33" s="37">
        <v>387</v>
      </c>
      <c r="C33" s="37" t="s">
        <v>67</v>
      </c>
      <c r="D33" s="37" t="s">
        <v>28</v>
      </c>
      <c r="E33" s="38">
        <v>16</v>
      </c>
      <c r="F33" s="5">
        <v>22</v>
      </c>
      <c r="G33" s="5">
        <v>6</v>
      </c>
      <c r="H33" s="5">
        <f t="shared" si="0"/>
        <v>-10</v>
      </c>
      <c r="I33" s="5" t="s">
        <v>185</v>
      </c>
      <c r="J33" s="5"/>
      <c r="K33" s="5">
        <f>H33*2</f>
        <v>-20</v>
      </c>
      <c r="L33" s="5">
        <v>4110</v>
      </c>
      <c r="M33" s="5">
        <v>3627.73</v>
      </c>
      <c r="N33" s="41">
        <f t="shared" si="1"/>
        <v>0.882659367396594</v>
      </c>
      <c r="O33" s="5">
        <v>37</v>
      </c>
      <c r="P33" s="5">
        <v>25</v>
      </c>
      <c r="Q33" s="5"/>
      <c r="R33" s="5"/>
      <c r="S33" s="5"/>
    </row>
    <row r="34" spans="1:19">
      <c r="A34" s="37">
        <v>90</v>
      </c>
      <c r="B34" s="37">
        <v>724</v>
      </c>
      <c r="C34" s="37" t="s">
        <v>50</v>
      </c>
      <c r="D34" s="37" t="s">
        <v>15</v>
      </c>
      <c r="E34" s="38">
        <v>17</v>
      </c>
      <c r="F34" s="5">
        <v>23</v>
      </c>
      <c r="G34" s="5">
        <v>4</v>
      </c>
      <c r="H34" s="5">
        <f t="shared" si="0"/>
        <v>-13</v>
      </c>
      <c r="I34" s="5" t="s">
        <v>185</v>
      </c>
      <c r="J34" s="5"/>
      <c r="K34" s="5">
        <f>H34*2</f>
        <v>-26</v>
      </c>
      <c r="L34" s="5">
        <v>5137</v>
      </c>
      <c r="M34" s="5">
        <v>3954.34</v>
      </c>
      <c r="N34" s="41">
        <f t="shared" si="1"/>
        <v>0.76977613393031</v>
      </c>
      <c r="O34" s="5">
        <v>29</v>
      </c>
      <c r="P34" s="5">
        <v>35</v>
      </c>
      <c r="Q34" s="5"/>
      <c r="R34" s="5"/>
      <c r="S34" s="5"/>
    </row>
    <row r="35" spans="1:19">
      <c r="A35" s="37">
        <v>138</v>
      </c>
      <c r="B35" s="37">
        <v>308</v>
      </c>
      <c r="C35" s="37" t="s">
        <v>115</v>
      </c>
      <c r="D35" s="37" t="s">
        <v>36</v>
      </c>
      <c r="E35" s="38">
        <v>10</v>
      </c>
      <c r="F35" s="5">
        <v>14</v>
      </c>
      <c r="G35" s="5">
        <v>4</v>
      </c>
      <c r="H35" s="5">
        <f t="shared" si="0"/>
        <v>-6</v>
      </c>
      <c r="I35" s="5" t="s">
        <v>185</v>
      </c>
      <c r="J35" s="5"/>
      <c r="K35" s="5">
        <f>H35*2</f>
        <v>-12</v>
      </c>
      <c r="L35" s="5">
        <v>3339</v>
      </c>
      <c r="M35" s="5">
        <v>3023.79</v>
      </c>
      <c r="N35" s="41">
        <f t="shared" si="1"/>
        <v>0.90559748427673</v>
      </c>
      <c r="O35" s="5">
        <v>46</v>
      </c>
      <c r="P35" s="5">
        <v>23</v>
      </c>
      <c r="Q35" s="5"/>
      <c r="R35" s="5"/>
      <c r="S35" s="5"/>
    </row>
    <row r="36" spans="1:19">
      <c r="A36" s="37">
        <v>44</v>
      </c>
      <c r="B36" s="37">
        <v>750</v>
      </c>
      <c r="C36" s="37" t="s">
        <v>20</v>
      </c>
      <c r="D36" s="37" t="s">
        <v>12</v>
      </c>
      <c r="E36" s="38">
        <v>103</v>
      </c>
      <c r="F36" s="5">
        <v>140</v>
      </c>
      <c r="G36" s="5">
        <v>86</v>
      </c>
      <c r="H36" s="5">
        <f t="shared" si="0"/>
        <v>-17</v>
      </c>
      <c r="I36" s="5" t="s">
        <v>185</v>
      </c>
      <c r="J36" s="5"/>
      <c r="K36" s="5">
        <f>H36*2</f>
        <v>-34</v>
      </c>
      <c r="L36" s="5">
        <v>12664</v>
      </c>
      <c r="M36" s="5">
        <v>7859.04</v>
      </c>
      <c r="N36" s="41">
        <f t="shared" si="1"/>
        <v>0.620581174984207</v>
      </c>
      <c r="O36" s="5">
        <v>10</v>
      </c>
      <c r="P36" s="5">
        <v>62</v>
      </c>
      <c r="Q36" s="5"/>
      <c r="R36" s="5"/>
      <c r="S36" s="5"/>
    </row>
    <row r="37" spans="1:19">
      <c r="A37" s="37">
        <v>85</v>
      </c>
      <c r="B37" s="37">
        <v>517</v>
      </c>
      <c r="C37" s="37" t="s">
        <v>19</v>
      </c>
      <c r="D37" s="37" t="s">
        <v>15</v>
      </c>
      <c r="E37" s="38">
        <v>21</v>
      </c>
      <c r="F37" s="5">
        <v>28</v>
      </c>
      <c r="G37" s="5">
        <v>24</v>
      </c>
      <c r="H37" s="5">
        <f t="shared" si="0"/>
        <v>3</v>
      </c>
      <c r="I37" s="5" t="s">
        <v>183</v>
      </c>
      <c r="J37" s="5"/>
      <c r="K37" s="5"/>
      <c r="L37" s="5">
        <v>5137</v>
      </c>
      <c r="M37" s="5">
        <v>3802.01</v>
      </c>
      <c r="N37" s="41">
        <f t="shared" si="1"/>
        <v>0.740122639672961</v>
      </c>
      <c r="O37" s="5">
        <v>30</v>
      </c>
      <c r="P37" s="5">
        <v>43</v>
      </c>
      <c r="Q37" s="5"/>
      <c r="R37" s="5"/>
      <c r="S37" s="5"/>
    </row>
    <row r="38" spans="1:19">
      <c r="A38" s="37">
        <v>48</v>
      </c>
      <c r="B38" s="37">
        <v>116919</v>
      </c>
      <c r="C38" s="37" t="s">
        <v>90</v>
      </c>
      <c r="D38" s="37" t="s">
        <v>12</v>
      </c>
      <c r="E38" s="38">
        <v>13</v>
      </c>
      <c r="F38" s="5">
        <v>17</v>
      </c>
      <c r="G38" s="5">
        <v>2</v>
      </c>
      <c r="H38" s="5">
        <f t="shared" si="0"/>
        <v>-11</v>
      </c>
      <c r="I38" s="5" t="s">
        <v>185</v>
      </c>
      <c r="J38" s="5"/>
      <c r="K38" s="5">
        <f>H38*2</f>
        <v>-22</v>
      </c>
      <c r="L38" s="5">
        <v>3596</v>
      </c>
      <c r="M38" s="5">
        <v>2972.82</v>
      </c>
      <c r="N38" s="41">
        <f t="shared" si="1"/>
        <v>0.826701890989989</v>
      </c>
      <c r="O38" s="5">
        <v>48</v>
      </c>
      <c r="P38" s="5">
        <v>28</v>
      </c>
      <c r="Q38" s="5"/>
      <c r="R38" s="5"/>
      <c r="S38" s="5"/>
    </row>
    <row r="39" spans="1:19">
      <c r="A39" s="37">
        <v>58</v>
      </c>
      <c r="B39" s="37">
        <v>351</v>
      </c>
      <c r="C39" s="37" t="s">
        <v>158</v>
      </c>
      <c r="D39" s="37" t="s">
        <v>105</v>
      </c>
      <c r="E39" s="38">
        <v>10</v>
      </c>
      <c r="F39" s="5">
        <v>14</v>
      </c>
      <c r="G39" s="5">
        <v>11</v>
      </c>
      <c r="H39" s="5">
        <f t="shared" si="0"/>
        <v>1</v>
      </c>
      <c r="I39" s="5" t="s">
        <v>183</v>
      </c>
      <c r="J39" s="5"/>
      <c r="K39" s="5"/>
      <c r="L39" s="5">
        <v>4110</v>
      </c>
      <c r="M39" s="5">
        <v>3281.42</v>
      </c>
      <c r="N39" s="41">
        <f t="shared" si="1"/>
        <v>0.79839902676399</v>
      </c>
      <c r="O39" s="5">
        <v>43</v>
      </c>
      <c r="P39" s="5">
        <v>34</v>
      </c>
      <c r="Q39" s="5"/>
      <c r="R39" s="5"/>
      <c r="S39" s="5"/>
    </row>
    <row r="40" spans="1:19">
      <c r="A40" s="37">
        <v>113</v>
      </c>
      <c r="B40" s="37">
        <v>539</v>
      </c>
      <c r="C40" s="37" t="s">
        <v>98</v>
      </c>
      <c r="D40" s="37" t="s">
        <v>32</v>
      </c>
      <c r="E40" s="38">
        <v>13</v>
      </c>
      <c r="F40" s="5">
        <v>17</v>
      </c>
      <c r="G40" s="5">
        <v>2</v>
      </c>
      <c r="H40" s="5">
        <f t="shared" si="0"/>
        <v>-11</v>
      </c>
      <c r="I40" s="5" t="s">
        <v>185</v>
      </c>
      <c r="J40" s="5"/>
      <c r="K40" s="5">
        <f>H40*2</f>
        <v>-22</v>
      </c>
      <c r="L40" s="5">
        <v>3596</v>
      </c>
      <c r="M40" s="5">
        <v>2940.84</v>
      </c>
      <c r="N40" s="41">
        <f t="shared" si="1"/>
        <v>0.817808676307008</v>
      </c>
      <c r="O40" s="5">
        <v>51</v>
      </c>
      <c r="P40" s="5">
        <v>30</v>
      </c>
      <c r="Q40" s="5"/>
      <c r="R40" s="5"/>
      <c r="S40" s="5"/>
    </row>
    <row r="41" spans="1:19">
      <c r="A41" s="37">
        <v>104</v>
      </c>
      <c r="B41" s="37">
        <v>113299</v>
      </c>
      <c r="C41" s="37" t="s">
        <v>125</v>
      </c>
      <c r="D41" s="37" t="s">
        <v>15</v>
      </c>
      <c r="E41" s="38">
        <v>10</v>
      </c>
      <c r="F41" s="5">
        <v>14</v>
      </c>
      <c r="G41" s="5">
        <v>6</v>
      </c>
      <c r="H41" s="5">
        <f t="shared" si="0"/>
        <v>-4</v>
      </c>
      <c r="I41" s="5" t="s">
        <v>185</v>
      </c>
      <c r="J41" s="5"/>
      <c r="K41" s="5">
        <f>H41*2</f>
        <v>-8</v>
      </c>
      <c r="L41" s="5">
        <v>3339</v>
      </c>
      <c r="M41" s="5">
        <v>2751.19</v>
      </c>
      <c r="N41" s="41">
        <f t="shared" si="1"/>
        <v>0.823956274333633</v>
      </c>
      <c r="O41" s="5">
        <v>54</v>
      </c>
      <c r="P41" s="5">
        <v>29</v>
      </c>
      <c r="Q41" s="5"/>
      <c r="R41" s="5"/>
      <c r="S41" s="5"/>
    </row>
    <row r="42" spans="1:19">
      <c r="A42" s="37">
        <v>103</v>
      </c>
      <c r="B42" s="37">
        <v>102479</v>
      </c>
      <c r="C42" s="37" t="s">
        <v>120</v>
      </c>
      <c r="D42" s="37" t="s">
        <v>15</v>
      </c>
      <c r="E42" s="38">
        <v>10</v>
      </c>
      <c r="F42" s="5">
        <v>14</v>
      </c>
      <c r="G42" s="5">
        <v>4</v>
      </c>
      <c r="H42" s="5">
        <f t="shared" si="0"/>
        <v>-6</v>
      </c>
      <c r="I42" s="5" t="s">
        <v>185</v>
      </c>
      <c r="J42" s="5"/>
      <c r="K42" s="5">
        <f>H42*2</f>
        <v>-12</v>
      </c>
      <c r="L42" s="5">
        <v>3979</v>
      </c>
      <c r="M42" s="5">
        <v>2945.52</v>
      </c>
      <c r="N42" s="41">
        <f t="shared" si="1"/>
        <v>0.740266398592611</v>
      </c>
      <c r="O42" s="5">
        <v>50</v>
      </c>
      <c r="P42" s="5">
        <v>42</v>
      </c>
      <c r="Q42" s="5"/>
      <c r="R42" s="5"/>
      <c r="S42" s="5"/>
    </row>
    <row r="43" spans="1:19">
      <c r="A43" s="37">
        <v>95</v>
      </c>
      <c r="B43" s="37">
        <v>117184</v>
      </c>
      <c r="C43" s="37" t="s">
        <v>78</v>
      </c>
      <c r="D43" s="37" t="s">
        <v>15</v>
      </c>
      <c r="E43" s="38">
        <v>16</v>
      </c>
      <c r="F43" s="5">
        <v>22</v>
      </c>
      <c r="G43" s="5">
        <v>2</v>
      </c>
      <c r="H43" s="5">
        <f t="shared" si="0"/>
        <v>-14</v>
      </c>
      <c r="I43" s="5" t="s">
        <v>185</v>
      </c>
      <c r="J43" s="5"/>
      <c r="K43" s="5">
        <f>H43*2</f>
        <v>-28</v>
      </c>
      <c r="L43" s="5">
        <v>4110</v>
      </c>
      <c r="M43" s="5">
        <v>2960.7</v>
      </c>
      <c r="N43" s="41">
        <f t="shared" si="1"/>
        <v>0.72036496350365</v>
      </c>
      <c r="O43" s="5">
        <v>49</v>
      </c>
      <c r="P43" s="5">
        <v>44</v>
      </c>
      <c r="Q43" s="5"/>
      <c r="R43" s="5"/>
      <c r="S43" s="5"/>
    </row>
    <row r="44" spans="1:19">
      <c r="A44" s="37">
        <v>46</v>
      </c>
      <c r="B44" s="37">
        <v>106066</v>
      </c>
      <c r="C44" s="37" t="s">
        <v>61</v>
      </c>
      <c r="D44" s="37" t="s">
        <v>12</v>
      </c>
      <c r="E44" s="38">
        <v>16</v>
      </c>
      <c r="F44" s="5">
        <v>22</v>
      </c>
      <c r="G44" s="5">
        <v>5</v>
      </c>
      <c r="H44" s="5">
        <f t="shared" si="0"/>
        <v>-11</v>
      </c>
      <c r="I44" s="5" t="s">
        <v>185</v>
      </c>
      <c r="J44" s="5"/>
      <c r="K44" s="5">
        <f>H44*2</f>
        <v>-22</v>
      </c>
      <c r="L44" s="5">
        <v>7963</v>
      </c>
      <c r="M44" s="5">
        <v>4549.9</v>
      </c>
      <c r="N44" s="41">
        <f t="shared" si="1"/>
        <v>0.57138013311566</v>
      </c>
      <c r="O44" s="5">
        <v>22</v>
      </c>
      <c r="P44" s="5">
        <v>74</v>
      </c>
      <c r="Q44" s="5"/>
      <c r="R44" s="5"/>
      <c r="S44" s="5"/>
    </row>
    <row r="45" spans="1:19">
      <c r="A45" s="37">
        <v>82</v>
      </c>
      <c r="B45" s="37">
        <v>56</v>
      </c>
      <c r="C45" s="37" t="s">
        <v>156</v>
      </c>
      <c r="D45" s="37" t="s">
        <v>63</v>
      </c>
      <c r="E45" s="38">
        <v>10</v>
      </c>
      <c r="F45" s="5">
        <v>14</v>
      </c>
      <c r="G45" s="5">
        <v>12</v>
      </c>
      <c r="H45" s="5">
        <f t="shared" si="0"/>
        <v>2</v>
      </c>
      <c r="I45" s="5" t="s">
        <v>183</v>
      </c>
      <c r="J45" s="5"/>
      <c r="K45" s="5"/>
      <c r="L45" s="5">
        <v>3082</v>
      </c>
      <c r="M45" s="5">
        <v>2504.91</v>
      </c>
      <c r="N45" s="41">
        <f t="shared" si="1"/>
        <v>0.812754704737184</v>
      </c>
      <c r="O45" s="5">
        <v>65</v>
      </c>
      <c r="P45" s="5">
        <v>31</v>
      </c>
      <c r="Q45" s="5"/>
      <c r="R45" s="5"/>
      <c r="S45" s="5"/>
    </row>
    <row r="46" spans="1:19">
      <c r="A46" s="37">
        <v>14</v>
      </c>
      <c r="B46" s="37">
        <v>379</v>
      </c>
      <c r="C46" s="37" t="s">
        <v>57</v>
      </c>
      <c r="D46" s="37" t="s">
        <v>18</v>
      </c>
      <c r="E46" s="38">
        <v>17</v>
      </c>
      <c r="F46" s="5">
        <v>23</v>
      </c>
      <c r="G46" s="5">
        <v>15</v>
      </c>
      <c r="H46" s="5">
        <f t="shared" si="0"/>
        <v>-2</v>
      </c>
      <c r="I46" s="5" t="s">
        <v>185</v>
      </c>
      <c r="J46" s="5"/>
      <c r="K46" s="5">
        <f t="shared" ref="K46:K57" si="2">H46*2</f>
        <v>-4</v>
      </c>
      <c r="L46" s="5">
        <v>5137</v>
      </c>
      <c r="M46" s="5">
        <v>3324.45</v>
      </c>
      <c r="N46" s="41">
        <f t="shared" si="1"/>
        <v>0.647157874245669</v>
      </c>
      <c r="O46" s="5">
        <v>41</v>
      </c>
      <c r="P46" s="5">
        <v>57</v>
      </c>
      <c r="Q46" s="5"/>
      <c r="R46" s="5"/>
      <c r="S46" s="5"/>
    </row>
    <row r="47" spans="1:19">
      <c r="A47" s="37">
        <v>139</v>
      </c>
      <c r="B47" s="37">
        <v>112415</v>
      </c>
      <c r="C47" s="37" t="s">
        <v>132</v>
      </c>
      <c r="D47" s="37" t="s">
        <v>36</v>
      </c>
      <c r="E47" s="38">
        <v>10</v>
      </c>
      <c r="F47" s="5">
        <v>14</v>
      </c>
      <c r="G47" s="5">
        <v>8</v>
      </c>
      <c r="H47" s="5">
        <f t="shared" si="0"/>
        <v>-2</v>
      </c>
      <c r="I47" s="5" t="s">
        <v>185</v>
      </c>
      <c r="J47" s="5"/>
      <c r="K47" s="5">
        <f t="shared" si="2"/>
        <v>-4</v>
      </c>
      <c r="L47" s="5">
        <v>3339</v>
      </c>
      <c r="M47" s="5">
        <v>2546.7</v>
      </c>
      <c r="N47" s="41">
        <f t="shared" si="1"/>
        <v>0.762713387241689</v>
      </c>
      <c r="O47" s="5">
        <v>61</v>
      </c>
      <c r="P47" s="5">
        <v>37</v>
      </c>
      <c r="Q47" s="5"/>
      <c r="R47" s="5"/>
      <c r="S47" s="5"/>
    </row>
    <row r="48" spans="1:19">
      <c r="A48" s="37">
        <v>3</v>
      </c>
      <c r="B48" s="37">
        <v>108656</v>
      </c>
      <c r="C48" s="37" t="s">
        <v>65</v>
      </c>
      <c r="D48" s="37" t="s">
        <v>25</v>
      </c>
      <c r="E48" s="38">
        <v>19</v>
      </c>
      <c r="F48" s="5">
        <v>26</v>
      </c>
      <c r="G48" s="5">
        <v>13</v>
      </c>
      <c r="H48" s="5">
        <f t="shared" si="0"/>
        <v>-6</v>
      </c>
      <c r="I48" s="5" t="s">
        <v>185</v>
      </c>
      <c r="J48" s="5"/>
      <c r="K48" s="5">
        <f t="shared" si="2"/>
        <v>-12</v>
      </c>
      <c r="L48" s="5">
        <v>4495</v>
      </c>
      <c r="M48" s="5">
        <v>3011.23</v>
      </c>
      <c r="N48" s="41">
        <f t="shared" si="1"/>
        <v>0.669906562847608</v>
      </c>
      <c r="O48" s="5">
        <v>47</v>
      </c>
      <c r="P48" s="5">
        <v>52</v>
      </c>
      <c r="Q48" s="5"/>
      <c r="R48" s="5"/>
      <c r="S48" s="5"/>
    </row>
    <row r="49" spans="1:19">
      <c r="A49" s="37">
        <v>141</v>
      </c>
      <c r="B49" s="37">
        <v>122906</v>
      </c>
      <c r="C49" s="37" t="s">
        <v>149</v>
      </c>
      <c r="D49" s="37" t="s">
        <v>36</v>
      </c>
      <c r="E49" s="38">
        <v>10</v>
      </c>
      <c r="F49" s="5">
        <v>14</v>
      </c>
      <c r="G49" s="5">
        <v>2</v>
      </c>
      <c r="H49" s="5">
        <f t="shared" si="0"/>
        <v>-8</v>
      </c>
      <c r="I49" s="5" t="s">
        <v>185</v>
      </c>
      <c r="J49" s="5"/>
      <c r="K49" s="5">
        <f t="shared" si="2"/>
        <v>-16</v>
      </c>
      <c r="L49" s="5">
        <v>3339</v>
      </c>
      <c r="M49" s="5">
        <v>2529.59</v>
      </c>
      <c r="N49" s="41">
        <f t="shared" si="1"/>
        <v>0.757589098532495</v>
      </c>
      <c r="O49" s="5">
        <v>62</v>
      </c>
      <c r="P49" s="5">
        <v>38</v>
      </c>
      <c r="Q49" s="5"/>
      <c r="R49" s="5"/>
      <c r="S49" s="5"/>
    </row>
    <row r="50" spans="1:19">
      <c r="A50" s="37">
        <v>61</v>
      </c>
      <c r="B50" s="37">
        <v>707</v>
      </c>
      <c r="C50" s="37" t="s">
        <v>34</v>
      </c>
      <c r="D50" s="37" t="s">
        <v>28</v>
      </c>
      <c r="E50" s="38">
        <v>27</v>
      </c>
      <c r="F50" s="5">
        <v>37</v>
      </c>
      <c r="G50" s="5">
        <v>10</v>
      </c>
      <c r="H50" s="5">
        <f t="shared" si="0"/>
        <v>-17</v>
      </c>
      <c r="I50" s="5" t="s">
        <v>185</v>
      </c>
      <c r="J50" s="5"/>
      <c r="K50" s="5">
        <f t="shared" si="2"/>
        <v>-34</v>
      </c>
      <c r="L50" s="5">
        <v>6165</v>
      </c>
      <c r="M50" s="5">
        <v>3712.37</v>
      </c>
      <c r="N50" s="41">
        <f t="shared" si="1"/>
        <v>0.602168694241687</v>
      </c>
      <c r="O50" s="5">
        <v>33</v>
      </c>
      <c r="P50" s="5">
        <v>68</v>
      </c>
      <c r="Q50" s="5"/>
      <c r="R50" s="5"/>
      <c r="S50" s="5"/>
    </row>
    <row r="51" spans="1:19">
      <c r="A51" s="37">
        <v>119</v>
      </c>
      <c r="B51" s="37">
        <v>102564</v>
      </c>
      <c r="C51" s="37" t="s">
        <v>134</v>
      </c>
      <c r="D51" s="37" t="s">
        <v>32</v>
      </c>
      <c r="E51" s="38">
        <v>10</v>
      </c>
      <c r="F51" s="5">
        <v>14</v>
      </c>
      <c r="G51" s="5">
        <v>8</v>
      </c>
      <c r="H51" s="5">
        <f t="shared" si="0"/>
        <v>-2</v>
      </c>
      <c r="I51" s="5" t="s">
        <v>185</v>
      </c>
      <c r="J51" s="5"/>
      <c r="K51" s="5">
        <f t="shared" si="2"/>
        <v>-4</v>
      </c>
      <c r="L51" s="5">
        <v>3339</v>
      </c>
      <c r="M51" s="5">
        <v>2516.14</v>
      </c>
      <c r="N51" s="41">
        <f t="shared" si="1"/>
        <v>0.753560946391135</v>
      </c>
      <c r="O51" s="5">
        <v>63</v>
      </c>
      <c r="P51" s="5">
        <v>39</v>
      </c>
      <c r="Q51" s="5"/>
      <c r="R51" s="5"/>
      <c r="S51" s="5"/>
    </row>
    <row r="52" spans="1:19">
      <c r="A52" s="37">
        <v>56</v>
      </c>
      <c r="B52" s="37">
        <v>706</v>
      </c>
      <c r="C52" s="37" t="s">
        <v>146</v>
      </c>
      <c r="D52" s="37" t="s">
        <v>105</v>
      </c>
      <c r="E52" s="38">
        <v>10</v>
      </c>
      <c r="F52" s="5">
        <v>14</v>
      </c>
      <c r="G52" s="5">
        <v>8</v>
      </c>
      <c r="H52" s="5">
        <f t="shared" si="0"/>
        <v>-2</v>
      </c>
      <c r="I52" s="5" t="s">
        <v>185</v>
      </c>
      <c r="J52" s="5"/>
      <c r="K52" s="5">
        <f t="shared" si="2"/>
        <v>-4</v>
      </c>
      <c r="L52" s="5">
        <v>4002</v>
      </c>
      <c r="M52" s="5">
        <v>2716.82</v>
      </c>
      <c r="N52" s="41">
        <f t="shared" si="1"/>
        <v>0.678865567216392</v>
      </c>
      <c r="O52" s="5">
        <v>55</v>
      </c>
      <c r="P52" s="5">
        <v>50</v>
      </c>
      <c r="Q52" s="5"/>
      <c r="R52" s="5"/>
      <c r="S52" s="5"/>
    </row>
    <row r="53" spans="1:19">
      <c r="A53" s="37">
        <v>23</v>
      </c>
      <c r="B53" s="37">
        <v>399</v>
      </c>
      <c r="C53" s="37" t="s">
        <v>94</v>
      </c>
      <c r="D53" s="37" t="s">
        <v>18</v>
      </c>
      <c r="E53" s="38">
        <v>13</v>
      </c>
      <c r="F53" s="5">
        <v>17</v>
      </c>
      <c r="G53" s="5">
        <v>11</v>
      </c>
      <c r="H53" s="5">
        <f t="shared" si="0"/>
        <v>-2</v>
      </c>
      <c r="I53" s="5" t="s">
        <v>185</v>
      </c>
      <c r="J53" s="5"/>
      <c r="K53" s="5">
        <f t="shared" si="2"/>
        <v>-4</v>
      </c>
      <c r="L53" s="5">
        <v>3596</v>
      </c>
      <c r="M53" s="5">
        <v>2565.27</v>
      </c>
      <c r="N53" s="41">
        <f t="shared" si="1"/>
        <v>0.713367630700779</v>
      </c>
      <c r="O53" s="5">
        <v>60</v>
      </c>
      <c r="P53" s="5">
        <v>47</v>
      </c>
      <c r="Q53" s="5"/>
      <c r="R53" s="5"/>
      <c r="S53" s="5"/>
    </row>
    <row r="54" spans="1:19">
      <c r="A54" s="37">
        <v>64</v>
      </c>
      <c r="B54" s="37">
        <v>377</v>
      </c>
      <c r="C54" s="37" t="s">
        <v>58</v>
      </c>
      <c r="D54" s="37" t="s">
        <v>28</v>
      </c>
      <c r="E54" s="38">
        <v>17</v>
      </c>
      <c r="F54" s="5">
        <v>23</v>
      </c>
      <c r="G54" s="5">
        <v>12</v>
      </c>
      <c r="H54" s="5">
        <f t="shared" si="0"/>
        <v>-5</v>
      </c>
      <c r="I54" s="5" t="s">
        <v>185</v>
      </c>
      <c r="J54" s="5"/>
      <c r="K54" s="5">
        <f t="shared" si="2"/>
        <v>-10</v>
      </c>
      <c r="L54" s="5">
        <v>5137</v>
      </c>
      <c r="M54" s="5">
        <v>3182.12</v>
      </c>
      <c r="N54" s="41">
        <f t="shared" si="1"/>
        <v>0.619451041463889</v>
      </c>
      <c r="O54" s="5">
        <v>44</v>
      </c>
      <c r="P54" s="5">
        <v>63</v>
      </c>
      <c r="Q54" s="5"/>
      <c r="R54" s="5"/>
      <c r="S54" s="5"/>
    </row>
    <row r="55" spans="1:19">
      <c r="A55" s="37">
        <v>89</v>
      </c>
      <c r="B55" s="37">
        <v>373</v>
      </c>
      <c r="C55" s="37" t="s">
        <v>47</v>
      </c>
      <c r="D55" s="37" t="s">
        <v>15</v>
      </c>
      <c r="E55" s="38">
        <v>17</v>
      </c>
      <c r="F55" s="5">
        <v>23</v>
      </c>
      <c r="G55" s="5">
        <v>5</v>
      </c>
      <c r="H55" s="5">
        <f t="shared" si="0"/>
        <v>-12</v>
      </c>
      <c r="I55" s="5" t="s">
        <v>185</v>
      </c>
      <c r="J55" s="5"/>
      <c r="K55" s="5">
        <f t="shared" si="2"/>
        <v>-24</v>
      </c>
      <c r="L55" s="5">
        <v>6611</v>
      </c>
      <c r="M55" s="5">
        <v>3709.32</v>
      </c>
      <c r="N55" s="41">
        <f t="shared" si="1"/>
        <v>0.561083043412494</v>
      </c>
      <c r="O55" s="5">
        <v>34</v>
      </c>
      <c r="P55" s="5">
        <v>75</v>
      </c>
      <c r="Q55" s="5"/>
      <c r="R55" s="5"/>
      <c r="S55" s="5"/>
    </row>
    <row r="56" spans="1:19">
      <c r="A56" s="37">
        <v>15</v>
      </c>
      <c r="B56" s="37">
        <v>513</v>
      </c>
      <c r="C56" s="37" t="s">
        <v>64</v>
      </c>
      <c r="D56" s="37" t="s">
        <v>18</v>
      </c>
      <c r="E56" s="38">
        <v>16</v>
      </c>
      <c r="F56" s="5">
        <v>22</v>
      </c>
      <c r="G56" s="5">
        <v>4</v>
      </c>
      <c r="H56" s="5">
        <f t="shared" si="0"/>
        <v>-12</v>
      </c>
      <c r="I56" s="5" t="s">
        <v>185</v>
      </c>
      <c r="J56" s="5"/>
      <c r="K56" s="5">
        <f t="shared" si="2"/>
        <v>-24</v>
      </c>
      <c r="L56" s="5">
        <v>4495</v>
      </c>
      <c r="M56" s="5">
        <v>2860.43</v>
      </c>
      <c r="N56" s="41">
        <f t="shared" si="1"/>
        <v>0.636358175750834</v>
      </c>
      <c r="O56" s="5">
        <v>53</v>
      </c>
      <c r="P56" s="5">
        <v>60</v>
      </c>
      <c r="Q56" s="5"/>
      <c r="R56" s="5"/>
      <c r="S56" s="5"/>
    </row>
    <row r="57" spans="1:19">
      <c r="A57" s="37">
        <v>35</v>
      </c>
      <c r="B57" s="37">
        <v>119263</v>
      </c>
      <c r="C57" s="37" t="s">
        <v>127</v>
      </c>
      <c r="D57" s="37" t="s">
        <v>52</v>
      </c>
      <c r="E57" s="38">
        <v>10</v>
      </c>
      <c r="F57" s="5">
        <v>14</v>
      </c>
      <c r="G57" s="5">
        <v>0</v>
      </c>
      <c r="H57" s="5">
        <f t="shared" si="0"/>
        <v>-10</v>
      </c>
      <c r="I57" s="5" t="s">
        <v>185</v>
      </c>
      <c r="J57" s="5"/>
      <c r="K57" s="5">
        <f t="shared" si="2"/>
        <v>-20</v>
      </c>
      <c r="L57" s="5">
        <v>3339</v>
      </c>
      <c r="M57" s="5">
        <v>2402.55</v>
      </c>
      <c r="N57" s="41">
        <f t="shared" si="1"/>
        <v>0.719541778975741</v>
      </c>
      <c r="O57" s="5">
        <v>68</v>
      </c>
      <c r="P57" s="5">
        <v>45</v>
      </c>
      <c r="Q57" s="5"/>
      <c r="R57" s="5"/>
      <c r="S57" s="5"/>
    </row>
    <row r="58" spans="1:19">
      <c r="A58" s="37">
        <v>60</v>
      </c>
      <c r="B58" s="37">
        <v>571</v>
      </c>
      <c r="C58" s="37" t="s">
        <v>30</v>
      </c>
      <c r="D58" s="37" t="s">
        <v>28</v>
      </c>
      <c r="E58" s="38">
        <v>32</v>
      </c>
      <c r="F58" s="5">
        <v>43</v>
      </c>
      <c r="G58" s="5">
        <v>42</v>
      </c>
      <c r="H58" s="5">
        <f t="shared" si="0"/>
        <v>10</v>
      </c>
      <c r="I58" s="5" t="s">
        <v>183</v>
      </c>
      <c r="J58" s="5"/>
      <c r="K58" s="5"/>
      <c r="L58" s="5">
        <v>6421</v>
      </c>
      <c r="M58" s="5">
        <v>3547.82</v>
      </c>
      <c r="N58" s="41">
        <f t="shared" si="1"/>
        <v>0.552533873228469</v>
      </c>
      <c r="O58" s="5">
        <v>38</v>
      </c>
      <c r="P58" s="5">
        <v>76</v>
      </c>
      <c r="Q58" s="5"/>
      <c r="R58" s="5"/>
      <c r="S58" s="5"/>
    </row>
    <row r="59" spans="1:19">
      <c r="A59" s="37">
        <v>81</v>
      </c>
      <c r="B59" s="37">
        <v>52</v>
      </c>
      <c r="C59" s="37" t="s">
        <v>150</v>
      </c>
      <c r="D59" s="37" t="s">
        <v>63</v>
      </c>
      <c r="E59" s="38">
        <v>10</v>
      </c>
      <c r="F59" s="5">
        <v>14</v>
      </c>
      <c r="G59" s="5">
        <v>11</v>
      </c>
      <c r="H59" s="5">
        <f t="shared" si="0"/>
        <v>1</v>
      </c>
      <c r="I59" s="5" t="s">
        <v>183</v>
      </c>
      <c r="J59" s="5"/>
      <c r="K59" s="5"/>
      <c r="L59" s="5">
        <v>3339</v>
      </c>
      <c r="M59" s="5">
        <v>2388.24</v>
      </c>
      <c r="N59" s="41">
        <f t="shared" si="1"/>
        <v>0.715256064690027</v>
      </c>
      <c r="O59" s="5">
        <v>69</v>
      </c>
      <c r="P59" s="5">
        <v>46</v>
      </c>
      <c r="Q59" s="5"/>
      <c r="R59" s="5"/>
      <c r="S59" s="5"/>
    </row>
    <row r="60" spans="1:19">
      <c r="A60" s="37">
        <v>11</v>
      </c>
      <c r="B60" s="37">
        <v>726</v>
      </c>
      <c r="C60" s="37" t="s">
        <v>44</v>
      </c>
      <c r="D60" s="37" t="s">
        <v>18</v>
      </c>
      <c r="E60" s="38">
        <v>17</v>
      </c>
      <c r="F60" s="5">
        <v>23</v>
      </c>
      <c r="G60" s="5">
        <v>21</v>
      </c>
      <c r="H60" s="5">
        <f t="shared" si="0"/>
        <v>4</v>
      </c>
      <c r="I60" s="5" t="s">
        <v>183</v>
      </c>
      <c r="J60" s="5"/>
      <c r="K60" s="5"/>
      <c r="L60" s="5">
        <v>6308</v>
      </c>
      <c r="M60" s="5">
        <v>3429.53</v>
      </c>
      <c r="N60" s="41">
        <f t="shared" si="1"/>
        <v>0.543679454660748</v>
      </c>
      <c r="O60" s="5">
        <v>39</v>
      </c>
      <c r="P60" s="5">
        <v>79</v>
      </c>
      <c r="Q60" s="5"/>
      <c r="R60" s="5"/>
      <c r="S60" s="5"/>
    </row>
    <row r="61" spans="1:19">
      <c r="A61" s="37">
        <v>21</v>
      </c>
      <c r="B61" s="37">
        <v>105910</v>
      </c>
      <c r="C61" s="37" t="s">
        <v>88</v>
      </c>
      <c r="D61" s="37" t="s">
        <v>18</v>
      </c>
      <c r="E61" s="38">
        <v>16</v>
      </c>
      <c r="F61" s="5">
        <v>22</v>
      </c>
      <c r="G61" s="5">
        <v>12</v>
      </c>
      <c r="H61" s="5">
        <f t="shared" si="0"/>
        <v>-4</v>
      </c>
      <c r="I61" s="5" t="s">
        <v>185</v>
      </c>
      <c r="J61" s="5"/>
      <c r="K61" s="5">
        <f t="shared" ref="K61:K66" si="3">H61*2</f>
        <v>-8</v>
      </c>
      <c r="L61" s="5">
        <v>4110</v>
      </c>
      <c r="M61" s="5">
        <v>2566.49</v>
      </c>
      <c r="N61" s="41">
        <f t="shared" si="1"/>
        <v>0.624450121654501</v>
      </c>
      <c r="O61" s="5">
        <v>59</v>
      </c>
      <c r="P61" s="5">
        <v>61</v>
      </c>
      <c r="Q61" s="5"/>
      <c r="R61" s="5"/>
      <c r="S61" s="5"/>
    </row>
    <row r="62" spans="1:19">
      <c r="A62" s="37">
        <v>55</v>
      </c>
      <c r="B62" s="37">
        <v>710</v>
      </c>
      <c r="C62" s="37" t="s">
        <v>141</v>
      </c>
      <c r="D62" s="37" t="s">
        <v>105</v>
      </c>
      <c r="E62" s="38">
        <v>10</v>
      </c>
      <c r="F62" s="5">
        <v>14</v>
      </c>
      <c r="G62" s="5">
        <v>2</v>
      </c>
      <c r="H62" s="5">
        <f t="shared" si="0"/>
        <v>-8</v>
      </c>
      <c r="I62" s="5" t="s">
        <v>185</v>
      </c>
      <c r="J62" s="5"/>
      <c r="K62" s="5">
        <f t="shared" si="3"/>
        <v>-16</v>
      </c>
      <c r="L62" s="5">
        <v>3339</v>
      </c>
      <c r="M62" s="5">
        <v>2310.71</v>
      </c>
      <c r="N62" s="41">
        <f t="shared" si="1"/>
        <v>0.692036537885594</v>
      </c>
      <c r="O62" s="5">
        <v>72</v>
      </c>
      <c r="P62" s="5">
        <v>48</v>
      </c>
      <c r="Q62" s="5"/>
      <c r="R62" s="5"/>
      <c r="S62" s="5"/>
    </row>
    <row r="63" spans="1:19">
      <c r="A63" s="37">
        <v>51</v>
      </c>
      <c r="B63" s="37">
        <v>587</v>
      </c>
      <c r="C63" s="37" t="s">
        <v>104</v>
      </c>
      <c r="D63" s="37" t="s">
        <v>105</v>
      </c>
      <c r="E63" s="38">
        <v>13</v>
      </c>
      <c r="F63" s="5">
        <v>17</v>
      </c>
      <c r="G63" s="5">
        <v>2</v>
      </c>
      <c r="H63" s="5">
        <f t="shared" si="0"/>
        <v>-11</v>
      </c>
      <c r="I63" s="5" t="s">
        <v>185</v>
      </c>
      <c r="J63" s="5"/>
      <c r="K63" s="5">
        <f t="shared" si="3"/>
        <v>-22</v>
      </c>
      <c r="L63" s="5">
        <v>3596</v>
      </c>
      <c r="M63" s="5">
        <v>2374.08</v>
      </c>
      <c r="N63" s="41">
        <f t="shared" si="1"/>
        <v>0.66020022246941</v>
      </c>
      <c r="O63" s="5">
        <v>70</v>
      </c>
      <c r="P63" s="5">
        <v>53</v>
      </c>
      <c r="Q63" s="5"/>
      <c r="R63" s="5"/>
      <c r="S63" s="5"/>
    </row>
    <row r="64" spans="1:19">
      <c r="A64" s="37">
        <v>140</v>
      </c>
      <c r="B64" s="37">
        <v>339</v>
      </c>
      <c r="C64" s="37" t="s">
        <v>143</v>
      </c>
      <c r="D64" s="37" t="s">
        <v>36</v>
      </c>
      <c r="E64" s="38">
        <v>10</v>
      </c>
      <c r="F64" s="5">
        <v>14</v>
      </c>
      <c r="G64" s="5">
        <v>8</v>
      </c>
      <c r="H64" s="5">
        <f t="shared" si="0"/>
        <v>-2</v>
      </c>
      <c r="I64" s="5" t="s">
        <v>185</v>
      </c>
      <c r="J64" s="5"/>
      <c r="K64" s="5">
        <f t="shared" si="3"/>
        <v>-4</v>
      </c>
      <c r="L64" s="5">
        <v>3339</v>
      </c>
      <c r="M64" s="5">
        <v>2293.14</v>
      </c>
      <c r="N64" s="41">
        <f t="shared" si="1"/>
        <v>0.686774483378257</v>
      </c>
      <c r="O64" s="5">
        <v>74</v>
      </c>
      <c r="P64" s="5">
        <v>49</v>
      </c>
      <c r="Q64" s="5"/>
      <c r="R64" s="5"/>
      <c r="S64" s="5"/>
    </row>
    <row r="65" spans="1:19">
      <c r="A65" s="37">
        <v>10</v>
      </c>
      <c r="B65" s="37">
        <v>359</v>
      </c>
      <c r="C65" s="37" t="s">
        <v>37</v>
      </c>
      <c r="D65" s="37" t="s">
        <v>18</v>
      </c>
      <c r="E65" s="38">
        <v>21</v>
      </c>
      <c r="F65" s="5">
        <v>28</v>
      </c>
      <c r="G65" s="5">
        <v>2</v>
      </c>
      <c r="H65" s="5">
        <f t="shared" si="0"/>
        <v>-19</v>
      </c>
      <c r="I65" s="5" t="s">
        <v>185</v>
      </c>
      <c r="J65" s="5"/>
      <c r="K65" s="5">
        <f t="shared" si="3"/>
        <v>-38</v>
      </c>
      <c r="L65" s="5">
        <v>6165</v>
      </c>
      <c r="M65" s="5">
        <v>3288.99</v>
      </c>
      <c r="N65" s="41">
        <f t="shared" si="1"/>
        <v>0.533493917274939</v>
      </c>
      <c r="O65" s="5">
        <v>42</v>
      </c>
      <c r="P65" s="5">
        <v>83</v>
      </c>
      <c r="Q65" s="5"/>
      <c r="R65" s="5"/>
      <c r="S65" s="5"/>
    </row>
    <row r="66" spans="1:19">
      <c r="A66" s="37">
        <v>111</v>
      </c>
      <c r="B66" s="37">
        <v>716</v>
      </c>
      <c r="C66" s="37" t="s">
        <v>92</v>
      </c>
      <c r="D66" s="37" t="s">
        <v>32</v>
      </c>
      <c r="E66" s="38">
        <v>15</v>
      </c>
      <c r="F66" s="5">
        <v>20</v>
      </c>
      <c r="G66" s="5">
        <v>4</v>
      </c>
      <c r="H66" s="5">
        <f t="shared" ref="H66:H129" si="4">G66-E66</f>
        <v>-11</v>
      </c>
      <c r="I66" s="5" t="s">
        <v>185</v>
      </c>
      <c r="J66" s="5"/>
      <c r="K66" s="5">
        <f t="shared" si="3"/>
        <v>-22</v>
      </c>
      <c r="L66" s="5">
        <v>3596</v>
      </c>
      <c r="M66" s="5">
        <v>2348.12</v>
      </c>
      <c r="N66" s="41">
        <f t="shared" ref="N66:N129" si="5">M66/L66</f>
        <v>0.652981090100111</v>
      </c>
      <c r="O66" s="5">
        <v>71</v>
      </c>
      <c r="P66" s="5">
        <v>55</v>
      </c>
      <c r="Q66" s="5"/>
      <c r="R66" s="5"/>
      <c r="S66" s="5"/>
    </row>
    <row r="67" spans="1:19">
      <c r="A67" s="37">
        <v>53</v>
      </c>
      <c r="B67" s="37">
        <v>738</v>
      </c>
      <c r="C67" s="37" t="s">
        <v>129</v>
      </c>
      <c r="D67" s="37" t="s">
        <v>105</v>
      </c>
      <c r="E67" s="38">
        <v>16</v>
      </c>
      <c r="F67" s="5">
        <v>22</v>
      </c>
      <c r="G67" s="5">
        <v>18</v>
      </c>
      <c r="H67" s="5">
        <f t="shared" si="4"/>
        <v>2</v>
      </c>
      <c r="I67" s="5" t="s">
        <v>183</v>
      </c>
      <c r="J67" s="5"/>
      <c r="K67" s="5"/>
      <c r="L67" s="5">
        <v>4367</v>
      </c>
      <c r="M67" s="5">
        <v>2607.74</v>
      </c>
      <c r="N67" s="41">
        <f t="shared" si="5"/>
        <v>0.597146782688344</v>
      </c>
      <c r="O67" s="5">
        <v>58</v>
      </c>
      <c r="P67" s="5">
        <v>70</v>
      </c>
      <c r="Q67" s="5"/>
      <c r="R67" s="5"/>
      <c r="S67" s="5"/>
    </row>
    <row r="68" spans="1:19">
      <c r="A68" s="37">
        <v>32</v>
      </c>
      <c r="B68" s="37">
        <v>101453</v>
      </c>
      <c r="C68" s="37" t="s">
        <v>80</v>
      </c>
      <c r="D68" s="37" t="s">
        <v>52</v>
      </c>
      <c r="E68" s="38">
        <v>16</v>
      </c>
      <c r="F68" s="5">
        <v>22</v>
      </c>
      <c r="G68" s="5">
        <v>8</v>
      </c>
      <c r="H68" s="5">
        <f t="shared" si="4"/>
        <v>-8</v>
      </c>
      <c r="I68" s="5" t="s">
        <v>185</v>
      </c>
      <c r="J68" s="5"/>
      <c r="K68" s="5">
        <f>H68*2</f>
        <v>-16</v>
      </c>
      <c r="L68" s="5">
        <v>4550</v>
      </c>
      <c r="M68" s="5">
        <v>2615.66</v>
      </c>
      <c r="N68" s="41">
        <f t="shared" si="5"/>
        <v>0.57487032967033</v>
      </c>
      <c r="O68" s="5">
        <v>57</v>
      </c>
      <c r="P68" s="5">
        <v>73</v>
      </c>
      <c r="Q68" s="5"/>
      <c r="R68" s="5"/>
      <c r="S68" s="5"/>
    </row>
    <row r="69" spans="1:19">
      <c r="A69" s="37">
        <v>97</v>
      </c>
      <c r="B69" s="37">
        <v>515</v>
      </c>
      <c r="C69" s="37" t="s">
        <v>82</v>
      </c>
      <c r="D69" s="37" t="s">
        <v>15</v>
      </c>
      <c r="E69" s="38">
        <v>16</v>
      </c>
      <c r="F69" s="5">
        <v>22</v>
      </c>
      <c r="G69" s="5">
        <v>4</v>
      </c>
      <c r="H69" s="5">
        <f t="shared" si="4"/>
        <v>-12</v>
      </c>
      <c r="I69" s="5" t="s">
        <v>185</v>
      </c>
      <c r="J69" s="5"/>
      <c r="K69" s="5">
        <f>H69*2</f>
        <v>-24</v>
      </c>
      <c r="L69" s="5">
        <v>4110</v>
      </c>
      <c r="M69" s="5">
        <v>2511.14</v>
      </c>
      <c r="N69" s="41">
        <f t="shared" si="5"/>
        <v>0.61098296836983</v>
      </c>
      <c r="O69" s="5">
        <v>64</v>
      </c>
      <c r="P69" s="5">
        <v>66</v>
      </c>
      <c r="Q69" s="5"/>
      <c r="R69" s="5"/>
      <c r="S69" s="5"/>
    </row>
    <row r="70" spans="1:19">
      <c r="A70" s="37">
        <v>47</v>
      </c>
      <c r="B70" s="37">
        <v>106485</v>
      </c>
      <c r="C70" s="37" t="s">
        <v>85</v>
      </c>
      <c r="D70" s="37" t="s">
        <v>12</v>
      </c>
      <c r="E70" s="38">
        <v>16</v>
      </c>
      <c r="F70" s="5">
        <v>22</v>
      </c>
      <c r="G70" s="5">
        <v>11</v>
      </c>
      <c r="H70" s="5">
        <f t="shared" si="4"/>
        <v>-5</v>
      </c>
      <c r="I70" s="5" t="s">
        <v>185</v>
      </c>
      <c r="J70" s="5"/>
      <c r="K70" s="5">
        <f>H70*2</f>
        <v>-10</v>
      </c>
      <c r="L70" s="5">
        <v>4110</v>
      </c>
      <c r="M70" s="5">
        <v>2489.93</v>
      </c>
      <c r="N70" s="41">
        <f t="shared" si="5"/>
        <v>0.605822384428224</v>
      </c>
      <c r="O70" s="5">
        <v>66</v>
      </c>
      <c r="P70" s="5">
        <v>67</v>
      </c>
      <c r="Q70" s="5"/>
      <c r="R70" s="5"/>
      <c r="S70" s="5"/>
    </row>
    <row r="71" spans="1:19">
      <c r="A71" s="37">
        <v>74</v>
      </c>
      <c r="B71" s="37">
        <v>114069</v>
      </c>
      <c r="C71" s="37" t="s">
        <v>153</v>
      </c>
      <c r="D71" s="37" t="s">
        <v>28</v>
      </c>
      <c r="E71" s="38">
        <v>10</v>
      </c>
      <c r="F71" s="5">
        <v>14</v>
      </c>
      <c r="G71" s="5">
        <v>4</v>
      </c>
      <c r="H71" s="5">
        <f t="shared" si="4"/>
        <v>-6</v>
      </c>
      <c r="I71" s="5" t="s">
        <v>185</v>
      </c>
      <c r="J71" s="5"/>
      <c r="K71" s="5">
        <f>H71*2</f>
        <v>-12</v>
      </c>
      <c r="L71" s="5">
        <v>3339</v>
      </c>
      <c r="M71" s="5">
        <v>2167.37</v>
      </c>
      <c r="N71" s="41">
        <f t="shared" si="5"/>
        <v>0.649107517220725</v>
      </c>
      <c r="O71" s="5">
        <v>78</v>
      </c>
      <c r="P71" s="5">
        <v>56</v>
      </c>
      <c r="Q71" s="5"/>
      <c r="R71" s="5"/>
      <c r="S71" s="5"/>
    </row>
    <row r="72" spans="1:19">
      <c r="A72" s="37">
        <v>112</v>
      </c>
      <c r="B72" s="37">
        <v>717</v>
      </c>
      <c r="C72" s="37" t="s">
        <v>97</v>
      </c>
      <c r="D72" s="37" t="s">
        <v>32</v>
      </c>
      <c r="E72" s="38">
        <v>13</v>
      </c>
      <c r="F72" s="5">
        <v>17</v>
      </c>
      <c r="G72" s="5">
        <v>14</v>
      </c>
      <c r="H72" s="5">
        <f t="shared" si="4"/>
        <v>1</v>
      </c>
      <c r="I72" s="5" t="s">
        <v>183</v>
      </c>
      <c r="J72" s="5"/>
      <c r="K72" s="5"/>
      <c r="L72" s="5">
        <v>3596</v>
      </c>
      <c r="M72" s="5">
        <v>2293.05</v>
      </c>
      <c r="N72" s="41">
        <f t="shared" si="5"/>
        <v>0.637666852057842</v>
      </c>
      <c r="O72" s="5">
        <v>75</v>
      </c>
      <c r="P72" s="5">
        <v>59</v>
      </c>
      <c r="Q72" s="5"/>
      <c r="R72" s="5"/>
      <c r="S72" s="5"/>
    </row>
    <row r="73" s="33" customFormat="1" spans="1:19">
      <c r="A73" s="37">
        <v>9</v>
      </c>
      <c r="B73" s="37">
        <v>365</v>
      </c>
      <c r="C73" s="37" t="s">
        <v>33</v>
      </c>
      <c r="D73" s="37" t="s">
        <v>18</v>
      </c>
      <c r="E73" s="38">
        <v>78</v>
      </c>
      <c r="F73" s="5">
        <v>105</v>
      </c>
      <c r="G73" s="5">
        <v>66</v>
      </c>
      <c r="H73" s="5">
        <f t="shared" si="4"/>
        <v>-12</v>
      </c>
      <c r="I73" s="5" t="s">
        <v>185</v>
      </c>
      <c r="J73" s="5"/>
      <c r="K73" s="5">
        <f>H73*2</f>
        <v>-24</v>
      </c>
      <c r="L73" s="5">
        <v>6165</v>
      </c>
      <c r="M73" s="5">
        <v>3167.45</v>
      </c>
      <c r="N73" s="41">
        <f t="shared" si="5"/>
        <v>0.513779399837794</v>
      </c>
      <c r="O73" s="5">
        <v>45</v>
      </c>
      <c r="P73" s="5">
        <v>90</v>
      </c>
      <c r="Q73" s="5"/>
      <c r="R73" s="8"/>
      <c r="S73" s="8"/>
    </row>
    <row r="74" spans="1:19">
      <c r="A74" s="37">
        <v>105</v>
      </c>
      <c r="B74" s="37">
        <v>118758</v>
      </c>
      <c r="C74" s="37" t="s">
        <v>159</v>
      </c>
      <c r="D74" s="37" t="s">
        <v>15</v>
      </c>
      <c r="E74" s="38">
        <v>10</v>
      </c>
      <c r="F74" s="5">
        <v>14</v>
      </c>
      <c r="G74" s="5">
        <v>6</v>
      </c>
      <c r="H74" s="5">
        <f t="shared" si="4"/>
        <v>-4</v>
      </c>
      <c r="I74" s="5" t="s">
        <v>185</v>
      </c>
      <c r="J74" s="5"/>
      <c r="K74" s="5">
        <f>H74*2</f>
        <v>-8</v>
      </c>
      <c r="L74" s="5">
        <v>3082</v>
      </c>
      <c r="M74" s="5">
        <v>2089.13</v>
      </c>
      <c r="N74" s="41">
        <f t="shared" si="5"/>
        <v>0.677848799480857</v>
      </c>
      <c r="O74" s="5">
        <v>84</v>
      </c>
      <c r="P74" s="5">
        <v>51</v>
      </c>
      <c r="Q74" s="5"/>
      <c r="R74" s="5"/>
      <c r="S74" s="5"/>
    </row>
    <row r="75" spans="1:19">
      <c r="A75" s="37">
        <v>26</v>
      </c>
      <c r="B75" s="37">
        <v>102565</v>
      </c>
      <c r="C75" s="37" t="s">
        <v>106</v>
      </c>
      <c r="D75" s="37" t="s">
        <v>18</v>
      </c>
      <c r="E75" s="38">
        <v>13</v>
      </c>
      <c r="F75" s="5">
        <v>17</v>
      </c>
      <c r="G75" s="5">
        <v>8</v>
      </c>
      <c r="H75" s="5">
        <f t="shared" si="4"/>
        <v>-5</v>
      </c>
      <c r="I75" s="5" t="s">
        <v>185</v>
      </c>
      <c r="J75" s="5"/>
      <c r="K75" s="5">
        <f>H75*2</f>
        <v>-10</v>
      </c>
      <c r="L75" s="5">
        <v>3596</v>
      </c>
      <c r="M75" s="5">
        <v>2224.63</v>
      </c>
      <c r="N75" s="41">
        <f t="shared" si="5"/>
        <v>0.618640155728587</v>
      </c>
      <c r="O75" s="5">
        <v>76</v>
      </c>
      <c r="P75" s="5">
        <v>64</v>
      </c>
      <c r="Q75" s="5"/>
      <c r="R75" s="5"/>
      <c r="S75" s="5"/>
    </row>
    <row r="76" spans="1:19">
      <c r="A76" s="37">
        <v>100</v>
      </c>
      <c r="B76" s="37">
        <v>723</v>
      </c>
      <c r="C76" s="37" t="s">
        <v>111</v>
      </c>
      <c r="D76" s="37" t="s">
        <v>15</v>
      </c>
      <c r="E76" s="38">
        <v>10</v>
      </c>
      <c r="F76" s="5">
        <v>14</v>
      </c>
      <c r="G76" s="5">
        <v>7</v>
      </c>
      <c r="H76" s="5">
        <f t="shared" si="4"/>
        <v>-3</v>
      </c>
      <c r="I76" s="5" t="s">
        <v>185</v>
      </c>
      <c r="J76" s="5"/>
      <c r="K76" s="5">
        <f>H76*2</f>
        <v>-6</v>
      </c>
      <c r="L76" s="5">
        <v>3339</v>
      </c>
      <c r="M76" s="5">
        <v>2137.86</v>
      </c>
      <c r="N76" s="41">
        <f t="shared" si="5"/>
        <v>0.640269541778976</v>
      </c>
      <c r="O76" s="5">
        <v>82</v>
      </c>
      <c r="P76" s="5">
        <v>58</v>
      </c>
      <c r="Q76" s="5"/>
      <c r="R76" s="5"/>
      <c r="S76" s="5"/>
    </row>
    <row r="77" spans="1:19">
      <c r="A77" s="37">
        <v>132</v>
      </c>
      <c r="B77" s="37">
        <v>585</v>
      </c>
      <c r="C77" s="37" t="s">
        <v>46</v>
      </c>
      <c r="D77" s="37" t="s">
        <v>36</v>
      </c>
      <c r="E77" s="38">
        <v>17</v>
      </c>
      <c r="F77" s="5">
        <v>23</v>
      </c>
      <c r="G77" s="5">
        <v>13</v>
      </c>
      <c r="H77" s="5">
        <f t="shared" si="4"/>
        <v>-4</v>
      </c>
      <c r="I77" s="5" t="s">
        <v>185</v>
      </c>
      <c r="J77" s="5"/>
      <c r="K77" s="5">
        <f>H77*2</f>
        <v>-8</v>
      </c>
      <c r="L77" s="5">
        <v>5137</v>
      </c>
      <c r="M77" s="5">
        <v>2709.48</v>
      </c>
      <c r="N77" s="41">
        <f t="shared" si="5"/>
        <v>0.527444033482577</v>
      </c>
      <c r="O77" s="5">
        <v>56</v>
      </c>
      <c r="P77" s="5">
        <v>85</v>
      </c>
      <c r="Q77" s="5"/>
      <c r="R77" s="5"/>
      <c r="S77" s="5"/>
    </row>
    <row r="78" spans="1:19">
      <c r="A78" s="37">
        <v>33</v>
      </c>
      <c r="B78" s="37">
        <v>113833</v>
      </c>
      <c r="C78" s="37" t="s">
        <v>107</v>
      </c>
      <c r="D78" s="37" t="s">
        <v>52</v>
      </c>
      <c r="E78" s="38">
        <v>13</v>
      </c>
      <c r="F78" s="5">
        <v>17</v>
      </c>
      <c r="G78" s="5">
        <v>13</v>
      </c>
      <c r="H78" s="5">
        <f t="shared" si="4"/>
        <v>0</v>
      </c>
      <c r="I78" s="5" t="s">
        <v>183</v>
      </c>
      <c r="J78" s="5"/>
      <c r="K78" s="5"/>
      <c r="L78" s="5">
        <v>3596</v>
      </c>
      <c r="M78" s="5">
        <v>2149.78</v>
      </c>
      <c r="N78" s="41">
        <f t="shared" si="5"/>
        <v>0.597825361512792</v>
      </c>
      <c r="O78" s="5">
        <v>80</v>
      </c>
      <c r="P78" s="5">
        <v>69</v>
      </c>
      <c r="Q78" s="5"/>
      <c r="R78" s="5"/>
      <c r="S78" s="5"/>
    </row>
    <row r="79" spans="1:19">
      <c r="A79" s="37">
        <v>40</v>
      </c>
      <c r="B79" s="37">
        <v>752</v>
      </c>
      <c r="C79" s="37" t="s">
        <v>138</v>
      </c>
      <c r="D79" s="37" t="s">
        <v>52</v>
      </c>
      <c r="E79" s="38">
        <v>10</v>
      </c>
      <c r="F79" s="5">
        <v>14</v>
      </c>
      <c r="G79" s="5">
        <v>10</v>
      </c>
      <c r="H79" s="5">
        <f t="shared" si="4"/>
        <v>0</v>
      </c>
      <c r="I79" s="5" t="s">
        <v>183</v>
      </c>
      <c r="J79" s="5"/>
      <c r="K79" s="5"/>
      <c r="L79" s="5">
        <v>3339</v>
      </c>
      <c r="M79" s="5">
        <v>2044.33</v>
      </c>
      <c r="N79" s="41">
        <f t="shared" si="5"/>
        <v>0.612258161126086</v>
      </c>
      <c r="O79" s="5">
        <v>86</v>
      </c>
      <c r="P79" s="5">
        <v>65</v>
      </c>
      <c r="Q79" s="5"/>
      <c r="R79" s="5"/>
      <c r="S79" s="5"/>
    </row>
    <row r="80" spans="1:19">
      <c r="A80" s="37">
        <v>114</v>
      </c>
      <c r="B80" s="37">
        <v>107728</v>
      </c>
      <c r="C80" s="37" t="s">
        <v>108</v>
      </c>
      <c r="D80" s="37" t="s">
        <v>32</v>
      </c>
      <c r="E80" s="38">
        <v>13</v>
      </c>
      <c r="F80" s="5">
        <v>17</v>
      </c>
      <c r="G80" s="5">
        <v>8</v>
      </c>
      <c r="H80" s="5">
        <f t="shared" si="4"/>
        <v>-5</v>
      </c>
      <c r="I80" s="5" t="s">
        <v>185</v>
      </c>
      <c r="J80" s="5"/>
      <c r="K80" s="5">
        <f t="shared" ref="K80:K90" si="6">H80*2</f>
        <v>-10</v>
      </c>
      <c r="L80" s="5">
        <v>3596</v>
      </c>
      <c r="M80" s="5">
        <v>2143.53</v>
      </c>
      <c r="N80" s="41">
        <f t="shared" si="5"/>
        <v>0.596087319243604</v>
      </c>
      <c r="O80" s="5">
        <v>81</v>
      </c>
      <c r="P80" s="5">
        <v>71</v>
      </c>
      <c r="Q80" s="5"/>
      <c r="R80" s="5"/>
      <c r="S80" s="5"/>
    </row>
    <row r="81" spans="1:19">
      <c r="A81" s="37">
        <v>17</v>
      </c>
      <c r="B81" s="37">
        <v>105267</v>
      </c>
      <c r="C81" s="37" t="s">
        <v>77</v>
      </c>
      <c r="D81" s="37" t="s">
        <v>18</v>
      </c>
      <c r="E81" s="38">
        <v>16</v>
      </c>
      <c r="F81" s="5">
        <v>22</v>
      </c>
      <c r="G81" s="5">
        <v>12</v>
      </c>
      <c r="H81" s="5">
        <f t="shared" si="4"/>
        <v>-4</v>
      </c>
      <c r="I81" s="5" t="s">
        <v>185</v>
      </c>
      <c r="J81" s="5"/>
      <c r="K81" s="5">
        <f t="shared" si="6"/>
        <v>-8</v>
      </c>
      <c r="L81" s="5">
        <v>4697</v>
      </c>
      <c r="M81" s="5">
        <v>2466.04</v>
      </c>
      <c r="N81" s="41">
        <f t="shared" si="5"/>
        <v>0.525024483713008</v>
      </c>
      <c r="O81" s="5">
        <v>67</v>
      </c>
      <c r="P81" s="5">
        <v>86</v>
      </c>
      <c r="Q81" s="5"/>
      <c r="R81" s="5"/>
      <c r="S81" s="5"/>
    </row>
    <row r="82" spans="1:19">
      <c r="A82" s="37">
        <v>84</v>
      </c>
      <c r="B82" s="37">
        <v>114685</v>
      </c>
      <c r="C82" s="37" t="s">
        <v>14</v>
      </c>
      <c r="D82" s="37" t="s">
        <v>15</v>
      </c>
      <c r="E82" s="38">
        <v>43</v>
      </c>
      <c r="F82" s="5">
        <v>58</v>
      </c>
      <c r="G82" s="5">
        <v>42</v>
      </c>
      <c r="H82" s="5">
        <f t="shared" si="4"/>
        <v>-1</v>
      </c>
      <c r="I82" s="5" t="s">
        <v>185</v>
      </c>
      <c r="J82" s="5"/>
      <c r="K82" s="5">
        <f t="shared" si="6"/>
        <v>-2</v>
      </c>
      <c r="L82" s="5">
        <v>6421</v>
      </c>
      <c r="M82" s="5">
        <v>2860.77</v>
      </c>
      <c r="N82" s="41">
        <f t="shared" si="5"/>
        <v>0.445533406011525</v>
      </c>
      <c r="O82" s="5">
        <v>52</v>
      </c>
      <c r="P82" s="5">
        <v>104</v>
      </c>
      <c r="Q82" s="5"/>
      <c r="R82" s="5"/>
      <c r="S82" s="5"/>
    </row>
    <row r="83" spans="1:19">
      <c r="A83" s="37">
        <v>22</v>
      </c>
      <c r="B83" s="37">
        <v>745</v>
      </c>
      <c r="C83" s="37" t="s">
        <v>89</v>
      </c>
      <c r="D83" s="37" t="s">
        <v>18</v>
      </c>
      <c r="E83" s="38">
        <v>16</v>
      </c>
      <c r="F83" s="5">
        <v>22</v>
      </c>
      <c r="G83" s="5">
        <v>8</v>
      </c>
      <c r="H83" s="5">
        <f t="shared" si="4"/>
        <v>-8</v>
      </c>
      <c r="I83" s="5" t="s">
        <v>185</v>
      </c>
      <c r="J83" s="5"/>
      <c r="K83" s="5">
        <f t="shared" si="6"/>
        <v>-16</v>
      </c>
      <c r="L83" s="5">
        <v>4110</v>
      </c>
      <c r="M83" s="5">
        <v>2221.92</v>
      </c>
      <c r="N83" s="41">
        <f t="shared" si="5"/>
        <v>0.540613138686131</v>
      </c>
      <c r="O83" s="5">
        <v>77</v>
      </c>
      <c r="P83" s="5">
        <v>80</v>
      </c>
      <c r="Q83" s="5"/>
      <c r="R83" s="5"/>
      <c r="S83" s="5"/>
    </row>
    <row r="84" spans="1:19">
      <c r="A84" s="37">
        <v>28</v>
      </c>
      <c r="B84" s="37">
        <v>727</v>
      </c>
      <c r="C84" s="37" t="s">
        <v>133</v>
      </c>
      <c r="D84" s="37" t="s">
        <v>18</v>
      </c>
      <c r="E84" s="38">
        <v>10</v>
      </c>
      <c r="F84" s="5">
        <v>14</v>
      </c>
      <c r="G84" s="5">
        <v>0</v>
      </c>
      <c r="H84" s="5">
        <f t="shared" si="4"/>
        <v>-10</v>
      </c>
      <c r="I84" s="5" t="s">
        <v>185</v>
      </c>
      <c r="J84" s="5"/>
      <c r="K84" s="5">
        <f t="shared" si="6"/>
        <v>-20</v>
      </c>
      <c r="L84" s="5">
        <v>3339</v>
      </c>
      <c r="M84" s="5">
        <v>1952.55</v>
      </c>
      <c r="N84" s="41">
        <f t="shared" si="5"/>
        <v>0.584770889487871</v>
      </c>
      <c r="O84" s="5">
        <v>88</v>
      </c>
      <c r="P84" s="5">
        <v>72</v>
      </c>
      <c r="Q84" s="5"/>
      <c r="R84" s="5"/>
      <c r="S84" s="5"/>
    </row>
    <row r="85" spans="1:19">
      <c r="A85" s="37">
        <v>115</v>
      </c>
      <c r="B85" s="37">
        <v>748</v>
      </c>
      <c r="C85" s="37" t="s">
        <v>109</v>
      </c>
      <c r="D85" s="37" t="s">
        <v>32</v>
      </c>
      <c r="E85" s="38">
        <v>10</v>
      </c>
      <c r="F85" s="5">
        <v>14</v>
      </c>
      <c r="G85" s="5">
        <v>4</v>
      </c>
      <c r="H85" s="5">
        <f t="shared" si="4"/>
        <v>-6</v>
      </c>
      <c r="I85" s="5" t="s">
        <v>185</v>
      </c>
      <c r="J85" s="5"/>
      <c r="K85" s="5">
        <f t="shared" si="6"/>
        <v>-12</v>
      </c>
      <c r="L85" s="5">
        <v>3339</v>
      </c>
      <c r="M85" s="5">
        <v>1819.06</v>
      </c>
      <c r="N85" s="41">
        <f t="shared" si="5"/>
        <v>0.544791853848458</v>
      </c>
      <c r="O85" s="5">
        <v>93</v>
      </c>
      <c r="P85" s="5">
        <v>77</v>
      </c>
      <c r="Q85" s="5"/>
      <c r="R85" s="5"/>
      <c r="S85" s="5"/>
    </row>
    <row r="86" spans="1:19">
      <c r="A86" s="37">
        <v>49</v>
      </c>
      <c r="B86" s="37">
        <v>106865</v>
      </c>
      <c r="C86" s="37" t="s">
        <v>100</v>
      </c>
      <c r="D86" s="37" t="s">
        <v>12</v>
      </c>
      <c r="E86" s="38">
        <v>13</v>
      </c>
      <c r="F86" s="5">
        <v>17</v>
      </c>
      <c r="G86" s="5">
        <v>8</v>
      </c>
      <c r="H86" s="5">
        <f t="shared" si="4"/>
        <v>-5</v>
      </c>
      <c r="I86" s="5" t="s">
        <v>185</v>
      </c>
      <c r="J86" s="5"/>
      <c r="K86" s="5">
        <f t="shared" si="6"/>
        <v>-10</v>
      </c>
      <c r="L86" s="5">
        <v>3596</v>
      </c>
      <c r="M86" s="5">
        <v>1934.6</v>
      </c>
      <c r="N86" s="41">
        <f t="shared" si="5"/>
        <v>0.537986651835373</v>
      </c>
      <c r="O86" s="5">
        <v>90</v>
      </c>
      <c r="P86" s="5">
        <v>81</v>
      </c>
      <c r="Q86" s="5"/>
      <c r="R86" s="5"/>
      <c r="S86" s="5"/>
    </row>
    <row r="87" spans="1:19">
      <c r="A87" s="37">
        <v>117</v>
      </c>
      <c r="B87" s="37">
        <v>732</v>
      </c>
      <c r="C87" s="37" t="s">
        <v>124</v>
      </c>
      <c r="D87" s="37" t="s">
        <v>32</v>
      </c>
      <c r="E87" s="38">
        <v>10</v>
      </c>
      <c r="F87" s="5">
        <v>14</v>
      </c>
      <c r="G87" s="5">
        <v>2</v>
      </c>
      <c r="H87" s="5">
        <f t="shared" si="4"/>
        <v>-8</v>
      </c>
      <c r="I87" s="5" t="s">
        <v>185</v>
      </c>
      <c r="J87" s="5"/>
      <c r="K87" s="5">
        <f t="shared" si="6"/>
        <v>-16</v>
      </c>
      <c r="L87" s="5">
        <v>3339</v>
      </c>
      <c r="M87" s="5">
        <v>1818.98</v>
      </c>
      <c r="N87" s="41">
        <f t="shared" si="5"/>
        <v>0.544767894579215</v>
      </c>
      <c r="O87" s="5">
        <v>94</v>
      </c>
      <c r="P87" s="5">
        <v>78</v>
      </c>
      <c r="Q87" s="5"/>
      <c r="R87" s="5"/>
      <c r="S87" s="5"/>
    </row>
    <row r="88" spans="1:19">
      <c r="A88" s="37">
        <v>16</v>
      </c>
      <c r="B88" s="37">
        <v>103198</v>
      </c>
      <c r="C88" s="37" t="s">
        <v>71</v>
      </c>
      <c r="D88" s="37" t="s">
        <v>18</v>
      </c>
      <c r="E88" s="38">
        <v>16</v>
      </c>
      <c r="F88" s="5">
        <v>22</v>
      </c>
      <c r="G88" s="5">
        <v>6</v>
      </c>
      <c r="H88" s="5">
        <f t="shared" si="4"/>
        <v>-10</v>
      </c>
      <c r="I88" s="5" t="s">
        <v>185</v>
      </c>
      <c r="J88" s="5"/>
      <c r="K88" s="5">
        <f t="shared" si="6"/>
        <v>-20</v>
      </c>
      <c r="L88" s="5">
        <v>4110</v>
      </c>
      <c r="M88" s="5">
        <v>2089.25</v>
      </c>
      <c r="N88" s="41">
        <f t="shared" si="5"/>
        <v>0.508333333333333</v>
      </c>
      <c r="O88" s="5">
        <v>83</v>
      </c>
      <c r="P88" s="5">
        <v>91</v>
      </c>
      <c r="Q88" s="5"/>
      <c r="R88" s="5"/>
      <c r="S88" s="5"/>
    </row>
    <row r="89" spans="1:19">
      <c r="A89" s="37">
        <v>13</v>
      </c>
      <c r="B89" s="37">
        <v>102934</v>
      </c>
      <c r="C89" s="37" t="s">
        <v>56</v>
      </c>
      <c r="D89" s="37" t="s">
        <v>18</v>
      </c>
      <c r="E89" s="38">
        <v>17</v>
      </c>
      <c r="F89" s="5">
        <v>23</v>
      </c>
      <c r="G89" s="5">
        <v>14</v>
      </c>
      <c r="H89" s="5">
        <f t="shared" si="4"/>
        <v>-3</v>
      </c>
      <c r="I89" s="5" t="s">
        <v>185</v>
      </c>
      <c r="J89" s="5"/>
      <c r="K89" s="5">
        <f t="shared" si="6"/>
        <v>-6</v>
      </c>
      <c r="L89" s="5">
        <v>5137</v>
      </c>
      <c r="M89" s="5">
        <v>2306.65</v>
      </c>
      <c r="N89" s="41">
        <f t="shared" si="5"/>
        <v>0.449026669262215</v>
      </c>
      <c r="O89" s="5">
        <v>73</v>
      </c>
      <c r="P89" s="5">
        <v>102</v>
      </c>
      <c r="Q89" s="5"/>
      <c r="R89" s="5"/>
      <c r="S89" s="5"/>
    </row>
    <row r="90" spans="1:19">
      <c r="A90" s="37">
        <v>39</v>
      </c>
      <c r="B90" s="37">
        <v>116773</v>
      </c>
      <c r="C90" s="37" t="s">
        <v>137</v>
      </c>
      <c r="D90" s="37" t="s">
        <v>52</v>
      </c>
      <c r="E90" s="38">
        <v>10</v>
      </c>
      <c r="F90" s="5">
        <v>14</v>
      </c>
      <c r="G90" s="5">
        <v>4</v>
      </c>
      <c r="H90" s="5">
        <f t="shared" si="4"/>
        <v>-6</v>
      </c>
      <c r="I90" s="5" t="s">
        <v>185</v>
      </c>
      <c r="J90" s="5"/>
      <c r="K90" s="5">
        <f t="shared" si="6"/>
        <v>-12</v>
      </c>
      <c r="L90" s="5">
        <v>3339</v>
      </c>
      <c r="M90" s="5">
        <v>1778.92</v>
      </c>
      <c r="N90" s="41">
        <f t="shared" si="5"/>
        <v>0.53277029050614</v>
      </c>
      <c r="O90" s="5">
        <v>96</v>
      </c>
      <c r="P90" s="5">
        <v>84</v>
      </c>
      <c r="Q90" s="5"/>
      <c r="R90" s="5"/>
      <c r="S90" s="5"/>
    </row>
    <row r="91" spans="1:19">
      <c r="A91" s="37">
        <v>19</v>
      </c>
      <c r="B91" s="37">
        <v>106569</v>
      </c>
      <c r="C91" s="37" t="s">
        <v>83</v>
      </c>
      <c r="D91" s="37" t="s">
        <v>18</v>
      </c>
      <c r="E91" s="38">
        <v>16</v>
      </c>
      <c r="F91" s="5">
        <v>22</v>
      </c>
      <c r="G91" s="5">
        <v>24</v>
      </c>
      <c r="H91" s="5">
        <f t="shared" si="4"/>
        <v>8</v>
      </c>
      <c r="I91" s="5" t="s">
        <v>186</v>
      </c>
      <c r="J91" s="5">
        <f>G91*2</f>
        <v>48</v>
      </c>
      <c r="K91" s="5"/>
      <c r="L91" s="5">
        <v>4110</v>
      </c>
      <c r="M91" s="5">
        <v>2007.64</v>
      </c>
      <c r="N91" s="41">
        <f t="shared" si="5"/>
        <v>0.488476885644769</v>
      </c>
      <c r="O91" s="5">
        <v>87</v>
      </c>
      <c r="P91" s="5">
        <v>94</v>
      </c>
      <c r="Q91" s="5"/>
      <c r="R91" s="5"/>
      <c r="S91" s="5"/>
    </row>
    <row r="92" spans="1:19">
      <c r="A92" s="37">
        <v>27</v>
      </c>
      <c r="B92" s="37">
        <v>115971</v>
      </c>
      <c r="C92" s="37" t="s">
        <v>128</v>
      </c>
      <c r="D92" s="37" t="s">
        <v>18</v>
      </c>
      <c r="E92" s="38">
        <v>10</v>
      </c>
      <c r="F92" s="5">
        <v>14</v>
      </c>
      <c r="G92" s="5">
        <v>20</v>
      </c>
      <c r="H92" s="5">
        <f t="shared" si="4"/>
        <v>10</v>
      </c>
      <c r="I92" s="5" t="s">
        <v>186</v>
      </c>
      <c r="J92" s="5">
        <f>G92*2</f>
        <v>40</v>
      </c>
      <c r="K92" s="5"/>
      <c r="L92" s="5">
        <v>3588</v>
      </c>
      <c r="M92" s="5">
        <v>1844.02</v>
      </c>
      <c r="N92" s="41">
        <f t="shared" si="5"/>
        <v>0.513940914158305</v>
      </c>
      <c r="O92" s="5">
        <v>92</v>
      </c>
      <c r="P92" s="5">
        <v>89</v>
      </c>
      <c r="Q92" s="5"/>
      <c r="R92" s="5"/>
      <c r="S92" s="5"/>
    </row>
    <row r="93" spans="1:19">
      <c r="A93" s="37">
        <v>121</v>
      </c>
      <c r="B93" s="37">
        <v>117637</v>
      </c>
      <c r="C93" s="37" t="s">
        <v>162</v>
      </c>
      <c r="D93" s="37" t="s">
        <v>32</v>
      </c>
      <c r="E93" s="38">
        <v>10</v>
      </c>
      <c r="F93" s="5">
        <v>14</v>
      </c>
      <c r="G93" s="5">
        <v>0</v>
      </c>
      <c r="H93" s="5">
        <f t="shared" si="4"/>
        <v>-10</v>
      </c>
      <c r="I93" s="5" t="s">
        <v>185</v>
      </c>
      <c r="J93" s="5"/>
      <c r="K93" s="5">
        <f>H93*2</f>
        <v>-20</v>
      </c>
      <c r="L93" s="5">
        <v>3082</v>
      </c>
      <c r="M93" s="5">
        <v>1654.8</v>
      </c>
      <c r="N93" s="41">
        <f t="shared" si="5"/>
        <v>0.536924075275795</v>
      </c>
      <c r="O93" s="5">
        <v>102</v>
      </c>
      <c r="P93" s="5">
        <v>82</v>
      </c>
      <c r="Q93" s="5"/>
      <c r="R93" s="5"/>
      <c r="S93" s="5"/>
    </row>
    <row r="94" spans="1:19">
      <c r="A94" s="37">
        <v>38</v>
      </c>
      <c r="B94" s="37">
        <v>104429</v>
      </c>
      <c r="C94" s="37" t="s">
        <v>135</v>
      </c>
      <c r="D94" s="37" t="s">
        <v>52</v>
      </c>
      <c r="E94" s="38">
        <v>10</v>
      </c>
      <c r="F94" s="5">
        <v>14</v>
      </c>
      <c r="G94" s="5">
        <v>4</v>
      </c>
      <c r="H94" s="5">
        <f t="shared" si="4"/>
        <v>-6</v>
      </c>
      <c r="I94" s="5" t="s">
        <v>185</v>
      </c>
      <c r="J94" s="5"/>
      <c r="K94" s="5">
        <f>H94*2</f>
        <v>-12</v>
      </c>
      <c r="L94" s="5">
        <v>3339</v>
      </c>
      <c r="M94" s="5">
        <v>1749.08</v>
      </c>
      <c r="N94" s="41">
        <f t="shared" si="5"/>
        <v>0.523833483078766</v>
      </c>
      <c r="O94" s="5">
        <v>98</v>
      </c>
      <c r="P94" s="5">
        <v>87</v>
      </c>
      <c r="Q94" s="5"/>
      <c r="R94" s="5"/>
      <c r="S94" s="5"/>
    </row>
    <row r="95" spans="1:19">
      <c r="A95" s="37">
        <v>91</v>
      </c>
      <c r="B95" s="37">
        <v>114844</v>
      </c>
      <c r="C95" s="37" t="s">
        <v>53</v>
      </c>
      <c r="D95" s="37" t="s">
        <v>15</v>
      </c>
      <c r="E95" s="38">
        <v>17</v>
      </c>
      <c r="F95" s="5">
        <v>23</v>
      </c>
      <c r="G95" s="5">
        <v>32</v>
      </c>
      <c r="H95" s="5">
        <f t="shared" si="4"/>
        <v>15</v>
      </c>
      <c r="I95" s="5" t="s">
        <v>186</v>
      </c>
      <c r="J95" s="5">
        <f>G95*2</f>
        <v>64</v>
      </c>
      <c r="K95" s="5"/>
      <c r="L95" s="5">
        <v>5137</v>
      </c>
      <c r="M95" s="5">
        <v>2159.5</v>
      </c>
      <c r="N95" s="41">
        <f t="shared" si="5"/>
        <v>0.420381545649212</v>
      </c>
      <c r="O95" s="5">
        <v>79</v>
      </c>
      <c r="P95" s="5">
        <v>106</v>
      </c>
      <c r="Q95" s="5"/>
      <c r="R95" s="5"/>
      <c r="S95" s="5"/>
    </row>
    <row r="96" spans="1:19">
      <c r="A96" s="37">
        <v>94</v>
      </c>
      <c r="B96" s="37">
        <v>747</v>
      </c>
      <c r="C96" s="37" t="s">
        <v>75</v>
      </c>
      <c r="D96" s="37" t="s">
        <v>15</v>
      </c>
      <c r="E96" s="38">
        <v>16</v>
      </c>
      <c r="F96" s="5">
        <v>22</v>
      </c>
      <c r="G96" s="5">
        <v>10</v>
      </c>
      <c r="H96" s="5">
        <f t="shared" si="4"/>
        <v>-6</v>
      </c>
      <c r="I96" s="5" t="s">
        <v>185</v>
      </c>
      <c r="J96" s="5"/>
      <c r="K96" s="5">
        <f>H96*2</f>
        <v>-12</v>
      </c>
      <c r="L96" s="5">
        <v>4110</v>
      </c>
      <c r="M96" s="5">
        <v>1876.32</v>
      </c>
      <c r="N96" s="41">
        <f t="shared" si="5"/>
        <v>0.456525547445255</v>
      </c>
      <c r="O96" s="5">
        <v>91</v>
      </c>
      <c r="P96" s="5">
        <v>100</v>
      </c>
      <c r="Q96" s="5"/>
      <c r="R96" s="5"/>
      <c r="S96" s="5"/>
    </row>
    <row r="97" spans="1:19">
      <c r="A97" s="37">
        <v>101</v>
      </c>
      <c r="B97" s="37">
        <v>572</v>
      </c>
      <c r="C97" s="37" t="s">
        <v>113</v>
      </c>
      <c r="D97" s="37" t="s">
        <v>15</v>
      </c>
      <c r="E97" s="38">
        <v>13</v>
      </c>
      <c r="F97" s="5">
        <v>17</v>
      </c>
      <c r="G97" s="5">
        <v>14</v>
      </c>
      <c r="H97" s="5">
        <f t="shared" si="4"/>
        <v>1</v>
      </c>
      <c r="I97" s="5" t="s">
        <v>183</v>
      </c>
      <c r="J97" s="5"/>
      <c r="K97" s="5"/>
      <c r="L97" s="5">
        <v>3339</v>
      </c>
      <c r="M97" s="5">
        <v>1660.43</v>
      </c>
      <c r="N97" s="41">
        <f t="shared" si="5"/>
        <v>0.497283617849656</v>
      </c>
      <c r="O97" s="5">
        <v>100</v>
      </c>
      <c r="P97" s="5">
        <v>92</v>
      </c>
      <c r="Q97" s="5"/>
      <c r="R97" s="5"/>
      <c r="S97" s="5"/>
    </row>
    <row r="98" spans="1:19">
      <c r="A98" s="37">
        <v>123</v>
      </c>
      <c r="B98" s="37">
        <v>117923</v>
      </c>
      <c r="C98" s="37" t="s">
        <v>164</v>
      </c>
      <c r="D98" s="37" t="s">
        <v>32</v>
      </c>
      <c r="E98" s="38">
        <v>10</v>
      </c>
      <c r="F98" s="5">
        <v>14</v>
      </c>
      <c r="G98" s="5">
        <v>6</v>
      </c>
      <c r="H98" s="5">
        <f t="shared" si="4"/>
        <v>-4</v>
      </c>
      <c r="I98" s="5" t="s">
        <v>185</v>
      </c>
      <c r="J98" s="5"/>
      <c r="K98" s="5">
        <f t="shared" ref="K98:K104" si="7">H98*2</f>
        <v>-8</v>
      </c>
      <c r="L98" s="5">
        <v>3082</v>
      </c>
      <c r="M98" s="5">
        <v>1588.55</v>
      </c>
      <c r="N98" s="41">
        <f t="shared" si="5"/>
        <v>0.515428293316029</v>
      </c>
      <c r="O98" s="5">
        <v>105</v>
      </c>
      <c r="P98" s="5">
        <v>88</v>
      </c>
      <c r="Q98" s="5"/>
      <c r="R98" s="5"/>
      <c r="S98" s="5"/>
    </row>
    <row r="99" spans="1:19">
      <c r="A99" s="37">
        <v>34</v>
      </c>
      <c r="B99" s="37">
        <v>570</v>
      </c>
      <c r="C99" s="37" t="s">
        <v>122</v>
      </c>
      <c r="D99" s="37" t="s">
        <v>52</v>
      </c>
      <c r="E99" s="38">
        <v>10</v>
      </c>
      <c r="F99" s="5">
        <v>14</v>
      </c>
      <c r="G99" s="5">
        <v>4</v>
      </c>
      <c r="H99" s="5">
        <f t="shared" si="4"/>
        <v>-6</v>
      </c>
      <c r="I99" s="5" t="s">
        <v>185</v>
      </c>
      <c r="J99" s="5"/>
      <c r="K99" s="5">
        <f t="shared" si="7"/>
        <v>-12</v>
      </c>
      <c r="L99" s="5">
        <v>3361</v>
      </c>
      <c r="M99" s="5">
        <v>1654.89</v>
      </c>
      <c r="N99" s="41">
        <f t="shared" si="5"/>
        <v>0.492380243975007</v>
      </c>
      <c r="O99" s="5">
        <v>101</v>
      </c>
      <c r="P99" s="5">
        <v>93</v>
      </c>
      <c r="Q99" s="5"/>
      <c r="R99" s="5"/>
      <c r="S99" s="5"/>
    </row>
    <row r="100" spans="1:19">
      <c r="A100" s="37">
        <v>98</v>
      </c>
      <c r="B100" s="37">
        <v>116482</v>
      </c>
      <c r="C100" s="37" t="s">
        <v>101</v>
      </c>
      <c r="D100" s="37" t="s">
        <v>15</v>
      </c>
      <c r="E100" s="38">
        <v>13</v>
      </c>
      <c r="F100" s="5">
        <v>17</v>
      </c>
      <c r="G100" s="5">
        <v>0</v>
      </c>
      <c r="H100" s="5">
        <f t="shared" si="4"/>
        <v>-13</v>
      </c>
      <c r="I100" s="5" t="s">
        <v>185</v>
      </c>
      <c r="J100" s="5"/>
      <c r="K100" s="5">
        <f t="shared" si="7"/>
        <v>-26</v>
      </c>
      <c r="L100" s="5">
        <v>3596</v>
      </c>
      <c r="M100" s="5">
        <v>1731.93</v>
      </c>
      <c r="N100" s="41">
        <f t="shared" si="5"/>
        <v>0.48162680756396</v>
      </c>
      <c r="O100" s="5">
        <v>99</v>
      </c>
      <c r="P100" s="5">
        <v>96</v>
      </c>
      <c r="Q100" s="5"/>
      <c r="R100" s="5"/>
      <c r="S100" s="5"/>
    </row>
    <row r="101" spans="1:19">
      <c r="A101" s="37">
        <v>50</v>
      </c>
      <c r="B101" s="37">
        <v>102935</v>
      </c>
      <c r="C101" s="37" t="s">
        <v>116</v>
      </c>
      <c r="D101" s="37" t="s">
        <v>12</v>
      </c>
      <c r="E101" s="38">
        <v>10</v>
      </c>
      <c r="F101" s="5">
        <v>14</v>
      </c>
      <c r="G101" s="5">
        <v>0</v>
      </c>
      <c r="H101" s="5">
        <f t="shared" si="4"/>
        <v>-10</v>
      </c>
      <c r="I101" s="5" t="s">
        <v>185</v>
      </c>
      <c r="J101" s="5"/>
      <c r="K101" s="5">
        <f t="shared" si="7"/>
        <v>-20</v>
      </c>
      <c r="L101" s="5">
        <v>3339</v>
      </c>
      <c r="M101" s="5">
        <v>1611.2</v>
      </c>
      <c r="N101" s="41">
        <f t="shared" si="5"/>
        <v>0.482539682539683</v>
      </c>
      <c r="O101" s="5">
        <v>103</v>
      </c>
      <c r="P101" s="5">
        <v>95</v>
      </c>
      <c r="Q101" s="5"/>
      <c r="R101" s="5"/>
      <c r="S101" s="5"/>
    </row>
    <row r="102" spans="1:19">
      <c r="A102" s="37">
        <v>6</v>
      </c>
      <c r="B102" s="37">
        <v>582</v>
      </c>
      <c r="C102" s="37" t="s">
        <v>17</v>
      </c>
      <c r="D102" s="37" t="s">
        <v>18</v>
      </c>
      <c r="E102" s="38">
        <v>32</v>
      </c>
      <c r="F102" s="5">
        <v>44</v>
      </c>
      <c r="G102" s="5">
        <v>23</v>
      </c>
      <c r="H102" s="5">
        <f t="shared" si="4"/>
        <v>-9</v>
      </c>
      <c r="I102" s="5" t="s">
        <v>185</v>
      </c>
      <c r="J102" s="5"/>
      <c r="K102" s="5">
        <f t="shared" si="7"/>
        <v>-18</v>
      </c>
      <c r="L102" s="5">
        <v>5522</v>
      </c>
      <c r="M102" s="5">
        <v>2075.86</v>
      </c>
      <c r="N102" s="41">
        <f t="shared" si="5"/>
        <v>0.375925389351684</v>
      </c>
      <c r="O102" s="5">
        <v>85</v>
      </c>
      <c r="P102" s="5">
        <v>115</v>
      </c>
      <c r="Q102" s="5"/>
      <c r="R102" s="5"/>
      <c r="S102" s="5"/>
    </row>
    <row r="103" spans="1:19">
      <c r="A103" s="37">
        <v>72</v>
      </c>
      <c r="B103" s="37">
        <v>573</v>
      </c>
      <c r="C103" s="37" t="s">
        <v>147</v>
      </c>
      <c r="D103" s="37" t="s">
        <v>28</v>
      </c>
      <c r="E103" s="38">
        <v>10</v>
      </c>
      <c r="F103" s="5">
        <v>14</v>
      </c>
      <c r="G103" s="5">
        <v>4</v>
      </c>
      <c r="H103" s="5">
        <f t="shared" si="4"/>
        <v>-6</v>
      </c>
      <c r="I103" s="5" t="s">
        <v>185</v>
      </c>
      <c r="J103" s="5"/>
      <c r="K103" s="5">
        <f t="shared" si="7"/>
        <v>-12</v>
      </c>
      <c r="L103" s="5">
        <v>3339</v>
      </c>
      <c r="M103" s="5">
        <v>1580.26</v>
      </c>
      <c r="N103" s="41">
        <f t="shared" si="5"/>
        <v>0.473273435160228</v>
      </c>
      <c r="O103" s="5">
        <v>106</v>
      </c>
      <c r="P103" s="5">
        <v>97</v>
      </c>
      <c r="Q103" s="5"/>
      <c r="R103" s="5"/>
      <c r="S103" s="5"/>
    </row>
    <row r="104" spans="1:19">
      <c r="A104" s="37">
        <v>92</v>
      </c>
      <c r="B104" s="37">
        <v>744</v>
      </c>
      <c r="C104" s="37" t="s">
        <v>55</v>
      </c>
      <c r="D104" s="37" t="s">
        <v>15</v>
      </c>
      <c r="E104" s="38">
        <v>17</v>
      </c>
      <c r="F104" s="5">
        <v>23</v>
      </c>
      <c r="G104" s="5">
        <v>8</v>
      </c>
      <c r="H104" s="5">
        <f t="shared" si="4"/>
        <v>-9</v>
      </c>
      <c r="I104" s="5" t="s">
        <v>185</v>
      </c>
      <c r="J104" s="5"/>
      <c r="K104" s="5">
        <f t="shared" si="7"/>
        <v>-18</v>
      </c>
      <c r="L104" s="5">
        <v>5137</v>
      </c>
      <c r="M104" s="5">
        <v>1949.39</v>
      </c>
      <c r="N104" s="41">
        <f t="shared" si="5"/>
        <v>0.379480241386023</v>
      </c>
      <c r="O104" s="5">
        <v>89</v>
      </c>
      <c r="P104" s="5">
        <v>114</v>
      </c>
      <c r="Q104" s="5"/>
      <c r="R104" s="5"/>
      <c r="S104" s="5"/>
    </row>
    <row r="105" spans="1:19">
      <c r="A105" s="37">
        <v>70</v>
      </c>
      <c r="B105" s="37">
        <v>733</v>
      </c>
      <c r="C105" s="37" t="s">
        <v>121</v>
      </c>
      <c r="D105" s="37" t="s">
        <v>28</v>
      </c>
      <c r="E105" s="38">
        <v>10</v>
      </c>
      <c r="F105" s="5">
        <v>14</v>
      </c>
      <c r="G105" s="5">
        <v>10</v>
      </c>
      <c r="H105" s="5">
        <f t="shared" si="4"/>
        <v>0</v>
      </c>
      <c r="I105" s="5" t="s">
        <v>183</v>
      </c>
      <c r="J105" s="5"/>
      <c r="K105" s="5"/>
      <c r="L105" s="5">
        <v>3339</v>
      </c>
      <c r="M105" s="5">
        <v>1579.33</v>
      </c>
      <c r="N105" s="41">
        <f t="shared" si="5"/>
        <v>0.472994908655286</v>
      </c>
      <c r="O105" s="5">
        <v>107</v>
      </c>
      <c r="P105" s="5">
        <v>98</v>
      </c>
      <c r="Q105" s="5"/>
      <c r="R105" s="5"/>
      <c r="S105" s="5"/>
    </row>
    <row r="106" spans="1:19">
      <c r="A106" s="37">
        <v>5</v>
      </c>
      <c r="B106" s="37">
        <v>371</v>
      </c>
      <c r="C106" s="37" t="s">
        <v>155</v>
      </c>
      <c r="D106" s="37" t="s">
        <v>25</v>
      </c>
      <c r="E106" s="38">
        <v>10</v>
      </c>
      <c r="F106" s="5">
        <v>14</v>
      </c>
      <c r="G106" s="5">
        <v>6</v>
      </c>
      <c r="H106" s="5">
        <f t="shared" si="4"/>
        <v>-4</v>
      </c>
      <c r="I106" s="5" t="s">
        <v>185</v>
      </c>
      <c r="J106" s="5"/>
      <c r="K106" s="5">
        <f t="shared" ref="K106:K127" si="8">H106*2</f>
        <v>-8</v>
      </c>
      <c r="L106" s="5">
        <v>3339</v>
      </c>
      <c r="M106" s="5">
        <v>1575.93</v>
      </c>
      <c r="N106" s="41">
        <f t="shared" si="5"/>
        <v>0.471976639712489</v>
      </c>
      <c r="O106" s="5">
        <v>108</v>
      </c>
      <c r="P106" s="5">
        <v>99</v>
      </c>
      <c r="Q106" s="5"/>
      <c r="R106" s="5"/>
      <c r="S106" s="5"/>
    </row>
    <row r="107" spans="1:19">
      <c r="A107" s="37">
        <v>25</v>
      </c>
      <c r="B107" s="37">
        <v>118151</v>
      </c>
      <c r="C107" s="37" t="s">
        <v>103</v>
      </c>
      <c r="D107" s="37" t="s">
        <v>18</v>
      </c>
      <c r="E107" s="38">
        <v>13</v>
      </c>
      <c r="F107" s="5">
        <v>17</v>
      </c>
      <c r="G107" s="5">
        <v>9</v>
      </c>
      <c r="H107" s="5">
        <f t="shared" si="4"/>
        <v>-4</v>
      </c>
      <c r="I107" s="5" t="s">
        <v>185</v>
      </c>
      <c r="J107" s="5"/>
      <c r="K107" s="5">
        <f t="shared" si="8"/>
        <v>-8</v>
      </c>
      <c r="L107" s="5">
        <v>3596</v>
      </c>
      <c r="M107" s="5">
        <v>1603.32</v>
      </c>
      <c r="N107" s="41">
        <f t="shared" si="5"/>
        <v>0.445862068965517</v>
      </c>
      <c r="O107" s="5">
        <v>104</v>
      </c>
      <c r="P107" s="5">
        <v>103</v>
      </c>
      <c r="Q107" s="5"/>
      <c r="R107" s="5"/>
      <c r="S107" s="5"/>
    </row>
    <row r="108" spans="1:19">
      <c r="A108" s="37">
        <v>120</v>
      </c>
      <c r="B108" s="37">
        <v>549</v>
      </c>
      <c r="C108" s="37" t="s">
        <v>145</v>
      </c>
      <c r="D108" s="37" t="s">
        <v>32</v>
      </c>
      <c r="E108" s="38">
        <v>10</v>
      </c>
      <c r="F108" s="5">
        <v>14</v>
      </c>
      <c r="G108" s="5">
        <v>6</v>
      </c>
      <c r="H108" s="5">
        <f t="shared" si="4"/>
        <v>-4</v>
      </c>
      <c r="I108" s="5" t="s">
        <v>185</v>
      </c>
      <c r="J108" s="5"/>
      <c r="K108" s="5">
        <f t="shared" si="8"/>
        <v>-8</v>
      </c>
      <c r="L108" s="5">
        <v>3339</v>
      </c>
      <c r="M108" s="5">
        <v>1514.48</v>
      </c>
      <c r="N108" s="41">
        <f t="shared" si="5"/>
        <v>0.453572926025756</v>
      </c>
      <c r="O108" s="5">
        <v>111</v>
      </c>
      <c r="P108" s="5">
        <v>101</v>
      </c>
      <c r="Q108" s="5"/>
      <c r="R108" s="5"/>
      <c r="S108" s="5"/>
    </row>
    <row r="109" spans="1:19">
      <c r="A109" s="37">
        <v>29</v>
      </c>
      <c r="B109" s="37">
        <v>106399</v>
      </c>
      <c r="C109" s="37" t="s">
        <v>51</v>
      </c>
      <c r="D109" s="37" t="s">
        <v>52</v>
      </c>
      <c r="E109" s="38">
        <v>17</v>
      </c>
      <c r="F109" s="5">
        <v>23</v>
      </c>
      <c r="G109" s="5">
        <v>0</v>
      </c>
      <c r="H109" s="5">
        <f t="shared" si="4"/>
        <v>-17</v>
      </c>
      <c r="I109" s="5" t="s">
        <v>185</v>
      </c>
      <c r="J109" s="5"/>
      <c r="K109" s="5">
        <f t="shared" si="8"/>
        <v>-34</v>
      </c>
      <c r="L109" s="5">
        <v>5137</v>
      </c>
      <c r="M109" s="5">
        <v>1785.81</v>
      </c>
      <c r="N109" s="41">
        <f t="shared" si="5"/>
        <v>0.347636752968659</v>
      </c>
      <c r="O109" s="5">
        <v>95</v>
      </c>
      <c r="P109" s="5">
        <v>120</v>
      </c>
      <c r="Q109" s="5"/>
      <c r="R109" s="5"/>
      <c r="S109" s="5"/>
    </row>
    <row r="110" spans="1:19">
      <c r="A110" s="37">
        <v>62</v>
      </c>
      <c r="B110" s="37">
        <v>737</v>
      </c>
      <c r="C110" s="37" t="s">
        <v>40</v>
      </c>
      <c r="D110" s="37" t="s">
        <v>28</v>
      </c>
      <c r="E110" s="38">
        <v>17</v>
      </c>
      <c r="F110" s="5">
        <v>23</v>
      </c>
      <c r="G110" s="5">
        <v>6</v>
      </c>
      <c r="H110" s="5">
        <f t="shared" si="4"/>
        <v>-11</v>
      </c>
      <c r="I110" s="5" t="s">
        <v>185</v>
      </c>
      <c r="J110" s="5"/>
      <c r="K110" s="5">
        <f t="shared" si="8"/>
        <v>-22</v>
      </c>
      <c r="L110" s="5">
        <v>5137</v>
      </c>
      <c r="M110" s="5">
        <v>1769.33</v>
      </c>
      <c r="N110" s="41">
        <f t="shared" si="5"/>
        <v>0.34442865485692</v>
      </c>
      <c r="O110" s="5">
        <v>97</v>
      </c>
      <c r="P110" s="5">
        <v>121</v>
      </c>
      <c r="Q110" s="5"/>
      <c r="R110" s="5"/>
      <c r="S110" s="5"/>
    </row>
    <row r="111" spans="1:19">
      <c r="A111" s="37">
        <v>18</v>
      </c>
      <c r="B111" s="37">
        <v>111219</v>
      </c>
      <c r="C111" s="37" t="s">
        <v>79</v>
      </c>
      <c r="D111" s="37" t="s">
        <v>18</v>
      </c>
      <c r="E111" s="38">
        <v>16</v>
      </c>
      <c r="F111" s="5">
        <v>22</v>
      </c>
      <c r="G111" s="5">
        <v>8</v>
      </c>
      <c r="H111" s="5">
        <f t="shared" si="4"/>
        <v>-8</v>
      </c>
      <c r="I111" s="5" t="s">
        <v>185</v>
      </c>
      <c r="J111" s="5"/>
      <c r="K111" s="5">
        <f t="shared" si="8"/>
        <v>-16</v>
      </c>
      <c r="L111" s="5">
        <v>4110</v>
      </c>
      <c r="M111" s="5">
        <v>1566.86</v>
      </c>
      <c r="N111" s="41">
        <f t="shared" si="5"/>
        <v>0.381231143552311</v>
      </c>
      <c r="O111" s="5">
        <v>109</v>
      </c>
      <c r="P111" s="5">
        <v>112</v>
      </c>
      <c r="Q111" s="5"/>
      <c r="R111" s="5"/>
      <c r="S111" s="5"/>
    </row>
    <row r="112" spans="1:19">
      <c r="A112" s="37">
        <v>99</v>
      </c>
      <c r="B112" s="37">
        <v>113008</v>
      </c>
      <c r="C112" s="37" t="s">
        <v>102</v>
      </c>
      <c r="D112" s="37" t="s">
        <v>15</v>
      </c>
      <c r="E112" s="38">
        <v>13</v>
      </c>
      <c r="F112" s="5">
        <v>17</v>
      </c>
      <c r="G112" s="5">
        <v>9</v>
      </c>
      <c r="H112" s="5">
        <f t="shared" si="4"/>
        <v>-4</v>
      </c>
      <c r="I112" s="5" t="s">
        <v>185</v>
      </c>
      <c r="J112" s="5"/>
      <c r="K112" s="5">
        <f t="shared" si="8"/>
        <v>-8</v>
      </c>
      <c r="L112" s="5">
        <v>3596</v>
      </c>
      <c r="M112" s="5">
        <v>1467.14</v>
      </c>
      <c r="N112" s="41">
        <f t="shared" si="5"/>
        <v>0.407992213570634</v>
      </c>
      <c r="O112" s="5">
        <v>113</v>
      </c>
      <c r="P112" s="5">
        <v>108</v>
      </c>
      <c r="Q112" s="5"/>
      <c r="R112" s="5"/>
      <c r="S112" s="5"/>
    </row>
    <row r="113" spans="1:19">
      <c r="A113" s="37">
        <v>106</v>
      </c>
      <c r="B113" s="5">
        <v>128640</v>
      </c>
      <c r="C113" s="5" t="s">
        <v>170</v>
      </c>
      <c r="D113" s="5" t="s">
        <v>15</v>
      </c>
      <c r="E113" s="38">
        <v>10</v>
      </c>
      <c r="F113" s="5">
        <v>14</v>
      </c>
      <c r="G113" s="5">
        <v>4</v>
      </c>
      <c r="H113" s="5">
        <f t="shared" si="4"/>
        <v>-6</v>
      </c>
      <c r="I113" s="5" t="s">
        <v>185</v>
      </c>
      <c r="J113" s="5"/>
      <c r="K113" s="5">
        <f t="shared" si="8"/>
        <v>-12</v>
      </c>
      <c r="L113" s="5">
        <v>3082</v>
      </c>
      <c r="M113" s="5">
        <v>1306.44</v>
      </c>
      <c r="N113" s="41">
        <f t="shared" si="5"/>
        <v>0.42389357560026</v>
      </c>
      <c r="O113" s="5">
        <v>120</v>
      </c>
      <c r="P113" s="5">
        <v>105</v>
      </c>
      <c r="Q113" s="5"/>
      <c r="R113" s="5"/>
      <c r="S113" s="5"/>
    </row>
    <row r="114" spans="1:19">
      <c r="A114" s="37">
        <v>108</v>
      </c>
      <c r="B114" s="37">
        <v>111400</v>
      </c>
      <c r="C114" s="37" t="s">
        <v>70</v>
      </c>
      <c r="D114" s="37" t="s">
        <v>32</v>
      </c>
      <c r="E114" s="38">
        <v>27</v>
      </c>
      <c r="F114" s="5">
        <v>37</v>
      </c>
      <c r="G114" s="5">
        <v>26</v>
      </c>
      <c r="H114" s="5">
        <f t="shared" si="4"/>
        <v>-1</v>
      </c>
      <c r="I114" s="5" t="s">
        <v>185</v>
      </c>
      <c r="J114" s="5"/>
      <c r="K114" s="5">
        <f t="shared" si="8"/>
        <v>-2</v>
      </c>
      <c r="L114" s="5">
        <v>4110</v>
      </c>
      <c r="M114" s="5">
        <v>1534.02</v>
      </c>
      <c r="N114" s="41">
        <f t="shared" si="5"/>
        <v>0.373240875912409</v>
      </c>
      <c r="O114" s="5">
        <v>110</v>
      </c>
      <c r="P114" s="5">
        <v>116</v>
      </c>
      <c r="Q114" s="5"/>
      <c r="R114" s="5"/>
      <c r="S114" s="5"/>
    </row>
    <row r="115" spans="1:19">
      <c r="A115" s="37">
        <v>69</v>
      </c>
      <c r="B115" s="37">
        <v>104430</v>
      </c>
      <c r="C115" s="37" t="s">
        <v>117</v>
      </c>
      <c r="D115" s="37" t="s">
        <v>28</v>
      </c>
      <c r="E115" s="38">
        <v>10</v>
      </c>
      <c r="F115" s="5">
        <v>14</v>
      </c>
      <c r="G115" s="5">
        <v>4</v>
      </c>
      <c r="H115" s="5">
        <f t="shared" si="4"/>
        <v>-6</v>
      </c>
      <c r="I115" s="5" t="s">
        <v>185</v>
      </c>
      <c r="J115" s="5"/>
      <c r="K115" s="5">
        <f t="shared" si="8"/>
        <v>-12</v>
      </c>
      <c r="L115" s="5">
        <v>3339</v>
      </c>
      <c r="M115" s="5">
        <v>1327.3</v>
      </c>
      <c r="N115" s="41">
        <f t="shared" si="5"/>
        <v>0.397514225816113</v>
      </c>
      <c r="O115" s="5">
        <v>118</v>
      </c>
      <c r="P115" s="5">
        <v>109</v>
      </c>
      <c r="Q115" s="5"/>
      <c r="R115" s="5"/>
      <c r="S115" s="5"/>
    </row>
    <row r="116" spans="1:19">
      <c r="A116" s="37">
        <v>122</v>
      </c>
      <c r="B116" s="37">
        <v>104533</v>
      </c>
      <c r="C116" s="37" t="s">
        <v>163</v>
      </c>
      <c r="D116" s="37" t="s">
        <v>32</v>
      </c>
      <c r="E116" s="38">
        <v>10</v>
      </c>
      <c r="F116" s="5">
        <v>14</v>
      </c>
      <c r="G116" s="5">
        <v>0</v>
      </c>
      <c r="H116" s="5">
        <f t="shared" si="4"/>
        <v>-10</v>
      </c>
      <c r="I116" s="5" t="s">
        <v>185</v>
      </c>
      <c r="J116" s="5"/>
      <c r="K116" s="5">
        <f t="shared" si="8"/>
        <v>-20</v>
      </c>
      <c r="L116" s="5">
        <v>3082</v>
      </c>
      <c r="M116" s="5">
        <v>1268.49</v>
      </c>
      <c r="N116" s="41">
        <f t="shared" si="5"/>
        <v>0.411580142764439</v>
      </c>
      <c r="O116" s="5">
        <v>121</v>
      </c>
      <c r="P116" s="5">
        <v>107</v>
      </c>
      <c r="Q116" s="5"/>
      <c r="R116" s="5"/>
      <c r="S116" s="5"/>
    </row>
    <row r="117" spans="1:19">
      <c r="A117" s="37">
        <v>36</v>
      </c>
      <c r="B117" s="37">
        <v>118951</v>
      </c>
      <c r="C117" s="37" t="s">
        <v>130</v>
      </c>
      <c r="D117" s="37" t="s">
        <v>52</v>
      </c>
      <c r="E117" s="38">
        <v>10</v>
      </c>
      <c r="F117" s="5">
        <v>14</v>
      </c>
      <c r="G117" s="5">
        <v>2</v>
      </c>
      <c r="H117" s="5">
        <f t="shared" si="4"/>
        <v>-8</v>
      </c>
      <c r="I117" s="5" t="s">
        <v>185</v>
      </c>
      <c r="J117" s="5"/>
      <c r="K117" s="5">
        <f t="shared" si="8"/>
        <v>-16</v>
      </c>
      <c r="L117" s="5">
        <v>3339</v>
      </c>
      <c r="M117" s="5">
        <v>1315.85</v>
      </c>
      <c r="N117" s="41">
        <f t="shared" si="5"/>
        <v>0.39408505540581</v>
      </c>
      <c r="O117" s="5">
        <v>119</v>
      </c>
      <c r="P117" s="5">
        <v>110</v>
      </c>
      <c r="Q117" s="5"/>
      <c r="R117" s="5"/>
      <c r="S117" s="5"/>
    </row>
    <row r="118" spans="1:19">
      <c r="A118" s="37">
        <v>37</v>
      </c>
      <c r="B118" s="37">
        <v>113025</v>
      </c>
      <c r="C118" s="37" t="s">
        <v>131</v>
      </c>
      <c r="D118" s="37" t="s">
        <v>52</v>
      </c>
      <c r="E118" s="38">
        <v>10</v>
      </c>
      <c r="F118" s="5">
        <v>14</v>
      </c>
      <c r="G118" s="5">
        <v>4</v>
      </c>
      <c r="H118" s="5">
        <f t="shared" si="4"/>
        <v>-6</v>
      </c>
      <c r="I118" s="5" t="s">
        <v>185</v>
      </c>
      <c r="J118" s="5"/>
      <c r="K118" s="5">
        <f t="shared" si="8"/>
        <v>-12</v>
      </c>
      <c r="L118" s="5">
        <v>3596</v>
      </c>
      <c r="M118" s="5">
        <v>1369.08</v>
      </c>
      <c r="N118" s="41">
        <f t="shared" si="5"/>
        <v>0.380723025583982</v>
      </c>
      <c r="O118" s="5">
        <v>116</v>
      </c>
      <c r="P118" s="5">
        <v>113</v>
      </c>
      <c r="Q118" s="5"/>
      <c r="R118" s="5"/>
      <c r="S118" s="5"/>
    </row>
    <row r="119" spans="1:19">
      <c r="A119" s="37">
        <v>110</v>
      </c>
      <c r="B119" s="37">
        <v>746</v>
      </c>
      <c r="C119" s="37" t="s">
        <v>86</v>
      </c>
      <c r="D119" s="37" t="s">
        <v>32</v>
      </c>
      <c r="E119" s="38">
        <v>16</v>
      </c>
      <c r="F119" s="5">
        <v>22</v>
      </c>
      <c r="G119" s="5">
        <v>2</v>
      </c>
      <c r="H119" s="5">
        <f t="shared" si="4"/>
        <v>-14</v>
      </c>
      <c r="I119" s="5" t="s">
        <v>185</v>
      </c>
      <c r="J119" s="5"/>
      <c r="K119" s="5">
        <f t="shared" si="8"/>
        <v>-28</v>
      </c>
      <c r="L119" s="5">
        <v>4110</v>
      </c>
      <c r="M119" s="5">
        <v>1457.5</v>
      </c>
      <c r="N119" s="41">
        <f t="shared" si="5"/>
        <v>0.354622871046229</v>
      </c>
      <c r="O119" s="5">
        <v>114</v>
      </c>
      <c r="P119" s="5">
        <v>117</v>
      </c>
      <c r="Q119" s="5"/>
      <c r="R119" s="5"/>
      <c r="S119" s="5"/>
    </row>
    <row r="120" spans="1:19">
      <c r="A120" s="37">
        <v>75</v>
      </c>
      <c r="B120" s="37">
        <v>122198</v>
      </c>
      <c r="C120" s="37" t="s">
        <v>160</v>
      </c>
      <c r="D120" s="37" t="s">
        <v>28</v>
      </c>
      <c r="E120" s="38">
        <v>10</v>
      </c>
      <c r="F120" s="5">
        <v>14</v>
      </c>
      <c r="G120" s="5">
        <v>6</v>
      </c>
      <c r="H120" s="5">
        <f t="shared" si="4"/>
        <v>-4</v>
      </c>
      <c r="I120" s="5" t="s">
        <v>185</v>
      </c>
      <c r="J120" s="5"/>
      <c r="K120" s="5">
        <f t="shared" si="8"/>
        <v>-8</v>
      </c>
      <c r="L120" s="5">
        <v>3082</v>
      </c>
      <c r="M120" s="5">
        <v>1204.71</v>
      </c>
      <c r="N120" s="41">
        <f t="shared" si="5"/>
        <v>0.390885788449059</v>
      </c>
      <c r="O120" s="5">
        <v>123</v>
      </c>
      <c r="P120" s="5">
        <v>111</v>
      </c>
      <c r="Q120" s="5"/>
      <c r="R120" s="5"/>
      <c r="S120" s="5"/>
    </row>
    <row r="121" spans="1:19">
      <c r="A121" s="37">
        <v>45</v>
      </c>
      <c r="B121" s="37">
        <v>742</v>
      </c>
      <c r="C121" s="37" t="s">
        <v>26</v>
      </c>
      <c r="D121" s="37" t="s">
        <v>12</v>
      </c>
      <c r="E121" s="38">
        <v>21</v>
      </c>
      <c r="F121" s="5">
        <v>28</v>
      </c>
      <c r="G121" s="5">
        <v>2</v>
      </c>
      <c r="H121" s="5">
        <f t="shared" si="4"/>
        <v>-19</v>
      </c>
      <c r="I121" s="5" t="s">
        <v>185</v>
      </c>
      <c r="J121" s="5"/>
      <c r="K121" s="5">
        <f t="shared" si="8"/>
        <v>-38</v>
      </c>
      <c r="L121" s="5">
        <v>5137</v>
      </c>
      <c r="M121" s="5">
        <v>1472.4</v>
      </c>
      <c r="N121" s="41">
        <f t="shared" si="5"/>
        <v>0.286626435662838</v>
      </c>
      <c r="O121" s="5">
        <v>112</v>
      </c>
      <c r="P121" s="5">
        <v>126</v>
      </c>
      <c r="Q121" s="5"/>
      <c r="R121" s="5"/>
      <c r="S121" s="5"/>
    </row>
    <row r="122" spans="1:19">
      <c r="A122" s="37">
        <v>96</v>
      </c>
      <c r="B122" s="37">
        <v>391</v>
      </c>
      <c r="C122" s="37" t="s">
        <v>81</v>
      </c>
      <c r="D122" s="37" t="s">
        <v>15</v>
      </c>
      <c r="E122" s="38">
        <v>16</v>
      </c>
      <c r="F122" s="5">
        <v>22</v>
      </c>
      <c r="G122" s="5">
        <v>4</v>
      </c>
      <c r="H122" s="5">
        <f t="shared" si="4"/>
        <v>-12</v>
      </c>
      <c r="I122" s="5" t="s">
        <v>185</v>
      </c>
      <c r="J122" s="5"/>
      <c r="K122" s="5">
        <f t="shared" si="8"/>
        <v>-24</v>
      </c>
      <c r="L122" s="5">
        <v>4495</v>
      </c>
      <c r="M122" s="5">
        <v>1433.53</v>
      </c>
      <c r="N122" s="41">
        <f t="shared" si="5"/>
        <v>0.318916573971079</v>
      </c>
      <c r="O122" s="5">
        <v>115</v>
      </c>
      <c r="P122" s="5">
        <v>124</v>
      </c>
      <c r="Q122" s="5"/>
      <c r="R122" s="5"/>
      <c r="S122" s="5"/>
    </row>
    <row r="123" spans="1:19">
      <c r="A123" s="37">
        <v>20</v>
      </c>
      <c r="B123" s="37">
        <v>108277</v>
      </c>
      <c r="C123" s="37" t="s">
        <v>87</v>
      </c>
      <c r="D123" s="37" t="s">
        <v>18</v>
      </c>
      <c r="E123" s="38">
        <v>16</v>
      </c>
      <c r="F123" s="5">
        <v>22</v>
      </c>
      <c r="G123" s="5">
        <v>7</v>
      </c>
      <c r="H123" s="5">
        <f t="shared" si="4"/>
        <v>-9</v>
      </c>
      <c r="I123" s="5" t="s">
        <v>185</v>
      </c>
      <c r="J123" s="5"/>
      <c r="K123" s="5">
        <f t="shared" si="8"/>
        <v>-18</v>
      </c>
      <c r="L123" s="5">
        <v>4110</v>
      </c>
      <c r="M123" s="5">
        <v>1361.27</v>
      </c>
      <c r="N123" s="41">
        <f t="shared" si="5"/>
        <v>0.331209245742092</v>
      </c>
      <c r="O123" s="5">
        <v>117</v>
      </c>
      <c r="P123" s="5">
        <v>123</v>
      </c>
      <c r="Q123" s="5"/>
      <c r="R123" s="5"/>
      <c r="S123" s="5"/>
    </row>
    <row r="124" spans="1:19">
      <c r="A124" s="37">
        <v>68</v>
      </c>
      <c r="B124" s="37">
        <v>105751</v>
      </c>
      <c r="C124" s="37" t="s">
        <v>112</v>
      </c>
      <c r="D124" s="37" t="s">
        <v>28</v>
      </c>
      <c r="E124" s="38">
        <v>10</v>
      </c>
      <c r="F124" s="5">
        <v>14</v>
      </c>
      <c r="G124" s="5">
        <v>8</v>
      </c>
      <c r="H124" s="5">
        <f t="shared" si="4"/>
        <v>-2</v>
      </c>
      <c r="I124" s="5" t="s">
        <v>185</v>
      </c>
      <c r="J124" s="5"/>
      <c r="K124" s="5">
        <f t="shared" si="8"/>
        <v>-4</v>
      </c>
      <c r="L124" s="5">
        <v>3339</v>
      </c>
      <c r="M124" s="5">
        <v>1178.9</v>
      </c>
      <c r="N124" s="41">
        <f t="shared" si="5"/>
        <v>0.353069781371668</v>
      </c>
      <c r="O124" s="5">
        <v>125</v>
      </c>
      <c r="P124" s="5">
        <v>118</v>
      </c>
      <c r="Q124" s="5"/>
      <c r="R124" s="5"/>
      <c r="S124" s="5"/>
    </row>
    <row r="125" spans="1:19">
      <c r="A125" s="37">
        <v>71</v>
      </c>
      <c r="B125" s="37">
        <v>106568</v>
      </c>
      <c r="C125" s="37" t="s">
        <v>139</v>
      </c>
      <c r="D125" s="37" t="s">
        <v>28</v>
      </c>
      <c r="E125" s="38">
        <v>10</v>
      </c>
      <c r="F125" s="5">
        <v>14</v>
      </c>
      <c r="G125" s="5">
        <v>3</v>
      </c>
      <c r="H125" s="5">
        <f t="shared" si="4"/>
        <v>-7</v>
      </c>
      <c r="I125" s="5" t="s">
        <v>185</v>
      </c>
      <c r="J125" s="5"/>
      <c r="K125" s="5">
        <f t="shared" si="8"/>
        <v>-14</v>
      </c>
      <c r="L125" s="5">
        <v>3339</v>
      </c>
      <c r="M125" s="5">
        <v>1173.12</v>
      </c>
      <c r="N125" s="41">
        <f t="shared" si="5"/>
        <v>0.351338724168913</v>
      </c>
      <c r="O125" s="5">
        <v>126</v>
      </c>
      <c r="P125" s="5">
        <v>119</v>
      </c>
      <c r="Q125" s="5"/>
      <c r="R125" s="5"/>
      <c r="S125" s="5"/>
    </row>
    <row r="126" spans="1:19">
      <c r="A126" s="37">
        <v>57</v>
      </c>
      <c r="B126" s="37">
        <v>110378</v>
      </c>
      <c r="C126" s="37" t="s">
        <v>152</v>
      </c>
      <c r="D126" s="37" t="s">
        <v>105</v>
      </c>
      <c r="E126" s="38">
        <v>10</v>
      </c>
      <c r="F126" s="5">
        <v>14</v>
      </c>
      <c r="G126" s="5">
        <v>8</v>
      </c>
      <c r="H126" s="5">
        <f t="shared" si="4"/>
        <v>-2</v>
      </c>
      <c r="I126" s="5" t="s">
        <v>185</v>
      </c>
      <c r="J126" s="5"/>
      <c r="K126" s="5">
        <f t="shared" si="8"/>
        <v>-4</v>
      </c>
      <c r="L126" s="5">
        <v>3339</v>
      </c>
      <c r="M126" s="5">
        <v>1117.01</v>
      </c>
      <c r="N126" s="41">
        <f t="shared" si="5"/>
        <v>0.334534291704103</v>
      </c>
      <c r="O126" s="5">
        <v>127</v>
      </c>
      <c r="P126" s="5">
        <v>122</v>
      </c>
      <c r="Q126" s="5"/>
      <c r="R126" s="5"/>
      <c r="S126" s="5"/>
    </row>
    <row r="127" spans="1:19">
      <c r="A127" s="37">
        <v>42</v>
      </c>
      <c r="B127" s="37">
        <v>113298</v>
      </c>
      <c r="C127" s="37" t="s">
        <v>154</v>
      </c>
      <c r="D127" s="37" t="s">
        <v>52</v>
      </c>
      <c r="E127" s="38">
        <v>10</v>
      </c>
      <c r="F127" s="5">
        <v>14</v>
      </c>
      <c r="G127" s="5">
        <v>2</v>
      </c>
      <c r="H127" s="5">
        <f t="shared" si="4"/>
        <v>-8</v>
      </c>
      <c r="I127" s="5" t="s">
        <v>185</v>
      </c>
      <c r="J127" s="5"/>
      <c r="K127" s="5">
        <f t="shared" si="8"/>
        <v>-16</v>
      </c>
      <c r="L127" s="5">
        <v>3339</v>
      </c>
      <c r="M127" s="5">
        <v>1056.87</v>
      </c>
      <c r="N127" s="41">
        <f t="shared" si="5"/>
        <v>0.316522911051213</v>
      </c>
      <c r="O127" s="5">
        <v>129</v>
      </c>
      <c r="P127" s="5">
        <v>125</v>
      </c>
      <c r="Q127" s="5"/>
      <c r="R127" s="5"/>
      <c r="S127" s="5"/>
    </row>
    <row r="128" spans="1:19">
      <c r="A128" s="37">
        <v>79</v>
      </c>
      <c r="B128" s="37">
        <v>104838</v>
      </c>
      <c r="C128" s="37" t="s">
        <v>142</v>
      </c>
      <c r="D128" s="37" t="s">
        <v>63</v>
      </c>
      <c r="E128" s="38">
        <v>10</v>
      </c>
      <c r="F128" s="5">
        <v>14</v>
      </c>
      <c r="G128" s="5">
        <v>17</v>
      </c>
      <c r="H128" s="5">
        <f t="shared" si="4"/>
        <v>7</v>
      </c>
      <c r="I128" s="5" t="s">
        <v>186</v>
      </c>
      <c r="J128" s="5">
        <f>G128*2</f>
        <v>34</v>
      </c>
      <c r="K128" s="5"/>
      <c r="L128" s="5">
        <v>3339</v>
      </c>
      <c r="M128" s="5">
        <v>922.29</v>
      </c>
      <c r="N128" s="41">
        <f t="shared" si="5"/>
        <v>0.276217430368374</v>
      </c>
      <c r="O128" s="5">
        <v>131</v>
      </c>
      <c r="P128" s="5">
        <v>127</v>
      </c>
      <c r="Q128" s="5"/>
      <c r="R128" s="5"/>
      <c r="S128" s="5"/>
    </row>
    <row r="129" spans="1:19">
      <c r="A129" s="37">
        <v>137</v>
      </c>
      <c r="B129" s="37">
        <v>120844</v>
      </c>
      <c r="C129" s="37" t="s">
        <v>73</v>
      </c>
      <c r="D129" s="37" t="s">
        <v>36</v>
      </c>
      <c r="E129" s="38">
        <v>16</v>
      </c>
      <c r="F129" s="5">
        <v>22</v>
      </c>
      <c r="G129" s="5">
        <v>2</v>
      </c>
      <c r="H129" s="5">
        <f t="shared" si="4"/>
        <v>-14</v>
      </c>
      <c r="I129" s="5" t="s">
        <v>185</v>
      </c>
      <c r="J129" s="5"/>
      <c r="K129" s="5">
        <f>H129*2</f>
        <v>-28</v>
      </c>
      <c r="L129" s="5">
        <v>4110</v>
      </c>
      <c r="M129" s="5">
        <v>1115.09</v>
      </c>
      <c r="N129" s="41">
        <f t="shared" si="5"/>
        <v>0.271311435523114</v>
      </c>
      <c r="O129" s="5">
        <v>128</v>
      </c>
      <c r="P129" s="5">
        <v>130</v>
      </c>
      <c r="Q129" s="5"/>
      <c r="R129" s="5"/>
      <c r="S129" s="5"/>
    </row>
    <row r="130" spans="1:19">
      <c r="A130" s="37">
        <v>8</v>
      </c>
      <c r="B130" s="37">
        <v>117491</v>
      </c>
      <c r="C130" s="37" t="s">
        <v>29</v>
      </c>
      <c r="D130" s="37" t="s">
        <v>18</v>
      </c>
      <c r="E130" s="38">
        <v>21</v>
      </c>
      <c r="F130" s="5">
        <v>28</v>
      </c>
      <c r="G130" s="5">
        <v>2</v>
      </c>
      <c r="H130" s="5">
        <f t="shared" ref="H130:H144" si="9">G130-E130</f>
        <v>-19</v>
      </c>
      <c r="I130" s="5" t="s">
        <v>185</v>
      </c>
      <c r="J130" s="5"/>
      <c r="K130" s="5">
        <f>H130*2</f>
        <v>-38</v>
      </c>
      <c r="L130" s="5">
        <v>6165</v>
      </c>
      <c r="M130" s="5">
        <v>1218.1</v>
      </c>
      <c r="N130" s="41">
        <f t="shared" ref="N130:N144" si="10">M130/L130</f>
        <v>0.197583130575831</v>
      </c>
      <c r="O130" s="5">
        <v>122</v>
      </c>
      <c r="P130" s="5">
        <v>137</v>
      </c>
      <c r="Q130" s="5"/>
      <c r="R130" s="5"/>
      <c r="S130" s="5"/>
    </row>
    <row r="131" spans="1:19">
      <c r="A131" s="37">
        <v>80</v>
      </c>
      <c r="B131" s="37">
        <v>754</v>
      </c>
      <c r="C131" s="37" t="s">
        <v>144</v>
      </c>
      <c r="D131" s="37" t="s">
        <v>63</v>
      </c>
      <c r="E131" s="38">
        <v>10</v>
      </c>
      <c r="F131" s="5">
        <v>14</v>
      </c>
      <c r="G131" s="5">
        <v>10</v>
      </c>
      <c r="H131" s="5">
        <f t="shared" si="9"/>
        <v>0</v>
      </c>
      <c r="I131" s="5" t="s">
        <v>183</v>
      </c>
      <c r="J131" s="5"/>
      <c r="K131" s="5"/>
      <c r="L131" s="5">
        <v>3339</v>
      </c>
      <c r="M131" s="5">
        <v>920.91</v>
      </c>
      <c r="N131" s="41">
        <f t="shared" si="10"/>
        <v>0.275804132973944</v>
      </c>
      <c r="O131" s="5">
        <v>132</v>
      </c>
      <c r="P131" s="5">
        <v>128</v>
      </c>
      <c r="Q131" s="5"/>
      <c r="R131" s="5"/>
      <c r="S131" s="5"/>
    </row>
    <row r="132" spans="1:19">
      <c r="A132" s="37">
        <v>24</v>
      </c>
      <c r="B132" s="37">
        <v>117310</v>
      </c>
      <c r="C132" s="37" t="s">
        <v>99</v>
      </c>
      <c r="D132" s="37" t="s">
        <v>18</v>
      </c>
      <c r="E132" s="38">
        <v>13</v>
      </c>
      <c r="F132" s="5">
        <v>17</v>
      </c>
      <c r="G132" s="5">
        <v>8</v>
      </c>
      <c r="H132" s="5">
        <f t="shared" si="9"/>
        <v>-5</v>
      </c>
      <c r="I132" s="5" t="s">
        <v>185</v>
      </c>
      <c r="J132" s="5"/>
      <c r="K132" s="5">
        <f>H132*2</f>
        <v>-10</v>
      </c>
      <c r="L132" s="5">
        <v>3596</v>
      </c>
      <c r="M132" s="5">
        <v>959.6</v>
      </c>
      <c r="N132" s="41">
        <f t="shared" si="10"/>
        <v>0.266852057842047</v>
      </c>
      <c r="O132" s="5">
        <v>130</v>
      </c>
      <c r="P132" s="5">
        <v>131</v>
      </c>
      <c r="Q132" s="5"/>
      <c r="R132" s="5"/>
      <c r="S132" s="5"/>
    </row>
    <row r="133" spans="1:19">
      <c r="A133" s="37">
        <v>128</v>
      </c>
      <c r="B133" s="37">
        <v>311</v>
      </c>
      <c r="C133" s="37" t="s">
        <v>35</v>
      </c>
      <c r="D133" s="37" t="s">
        <v>36</v>
      </c>
      <c r="E133" s="38">
        <v>21</v>
      </c>
      <c r="F133" s="5">
        <v>28</v>
      </c>
      <c r="G133" s="5">
        <v>8</v>
      </c>
      <c r="H133" s="5">
        <f t="shared" si="9"/>
        <v>-13</v>
      </c>
      <c r="I133" s="5" t="s">
        <v>185</v>
      </c>
      <c r="J133" s="5"/>
      <c r="K133" s="5">
        <f>H133*2</f>
        <v>-26</v>
      </c>
      <c r="L133" s="5">
        <v>6165</v>
      </c>
      <c r="M133" s="5">
        <v>1203.71</v>
      </c>
      <c r="N133" s="41">
        <f t="shared" si="10"/>
        <v>0.19524898621249</v>
      </c>
      <c r="O133" s="5">
        <v>124</v>
      </c>
      <c r="P133" s="5">
        <v>138</v>
      </c>
      <c r="Q133" s="5"/>
      <c r="R133" s="5"/>
      <c r="S133" s="5"/>
    </row>
    <row r="134" spans="1:19">
      <c r="A134" s="37">
        <v>126</v>
      </c>
      <c r="B134" s="37">
        <v>591</v>
      </c>
      <c r="C134" s="37" t="s">
        <v>167</v>
      </c>
      <c r="D134" s="37" t="s">
        <v>32</v>
      </c>
      <c r="E134" s="38">
        <v>10</v>
      </c>
      <c r="F134" s="5">
        <v>14</v>
      </c>
      <c r="G134" s="5">
        <v>4</v>
      </c>
      <c r="H134" s="5">
        <f t="shared" si="9"/>
        <v>-6</v>
      </c>
      <c r="I134" s="5" t="s">
        <v>185</v>
      </c>
      <c r="J134" s="5"/>
      <c r="K134" s="5">
        <f>H134*2</f>
        <v>-12</v>
      </c>
      <c r="L134" s="5">
        <v>3082</v>
      </c>
      <c r="M134" s="5">
        <v>844.79</v>
      </c>
      <c r="N134" s="41">
        <f t="shared" si="10"/>
        <v>0.27410447761194</v>
      </c>
      <c r="O134" s="5">
        <v>135</v>
      </c>
      <c r="P134" s="5">
        <v>129</v>
      </c>
      <c r="Q134" s="5"/>
      <c r="R134" s="5"/>
      <c r="S134" s="5"/>
    </row>
    <row r="135" spans="1:19">
      <c r="A135" s="37">
        <v>41</v>
      </c>
      <c r="B135" s="37">
        <v>112888</v>
      </c>
      <c r="C135" s="37" t="s">
        <v>140</v>
      </c>
      <c r="D135" s="37" t="s">
        <v>52</v>
      </c>
      <c r="E135" s="38">
        <v>10</v>
      </c>
      <c r="F135" s="5">
        <v>14</v>
      </c>
      <c r="G135" s="5">
        <v>12</v>
      </c>
      <c r="H135" s="5">
        <f t="shared" si="9"/>
        <v>2</v>
      </c>
      <c r="I135" s="5" t="s">
        <v>183</v>
      </c>
      <c r="J135" s="5"/>
      <c r="K135" s="5"/>
      <c r="L135" s="5">
        <v>3339</v>
      </c>
      <c r="M135" s="5">
        <v>850.57</v>
      </c>
      <c r="N135" s="41">
        <f t="shared" si="10"/>
        <v>0.254737945492662</v>
      </c>
      <c r="O135" s="5">
        <v>134</v>
      </c>
      <c r="P135" s="5">
        <v>133</v>
      </c>
      <c r="Q135" s="5"/>
      <c r="R135" s="5"/>
      <c r="S135" s="5"/>
    </row>
    <row r="136" spans="1:19">
      <c r="A136" s="37">
        <v>67</v>
      </c>
      <c r="B136" s="37">
        <v>743</v>
      </c>
      <c r="C136" s="37" t="s">
        <v>96</v>
      </c>
      <c r="D136" s="37" t="s">
        <v>28</v>
      </c>
      <c r="E136" s="38">
        <v>13</v>
      </c>
      <c r="F136" s="5">
        <v>17</v>
      </c>
      <c r="G136" s="5">
        <v>2</v>
      </c>
      <c r="H136" s="5">
        <f t="shared" si="9"/>
        <v>-11</v>
      </c>
      <c r="I136" s="5" t="s">
        <v>185</v>
      </c>
      <c r="J136" s="5"/>
      <c r="K136" s="5">
        <f t="shared" ref="K136:K143" si="11">H136*2</f>
        <v>-22</v>
      </c>
      <c r="L136" s="5">
        <v>3596</v>
      </c>
      <c r="M136" s="5">
        <v>884.02</v>
      </c>
      <c r="N136" s="41">
        <f t="shared" si="10"/>
        <v>0.24583426028921</v>
      </c>
      <c r="O136" s="5">
        <v>133</v>
      </c>
      <c r="P136" s="5">
        <v>135</v>
      </c>
      <c r="Q136" s="5"/>
      <c r="R136" s="5"/>
      <c r="S136" s="5"/>
    </row>
    <row r="137" spans="1:19">
      <c r="A137" s="37">
        <v>124</v>
      </c>
      <c r="B137" s="37">
        <v>123007</v>
      </c>
      <c r="C137" s="37" t="s">
        <v>165</v>
      </c>
      <c r="D137" s="37" t="s">
        <v>32</v>
      </c>
      <c r="E137" s="38">
        <v>10</v>
      </c>
      <c r="F137" s="5">
        <v>14</v>
      </c>
      <c r="G137" s="5">
        <v>0</v>
      </c>
      <c r="H137" s="5">
        <f t="shared" si="9"/>
        <v>-10</v>
      </c>
      <c r="I137" s="5" t="s">
        <v>185</v>
      </c>
      <c r="J137" s="5"/>
      <c r="K137" s="5">
        <f t="shared" si="11"/>
        <v>-20</v>
      </c>
      <c r="L137" s="5">
        <v>3082</v>
      </c>
      <c r="M137" s="5">
        <v>814.49</v>
      </c>
      <c r="N137" s="41">
        <f t="shared" si="10"/>
        <v>0.264273199221285</v>
      </c>
      <c r="O137" s="5">
        <v>137</v>
      </c>
      <c r="P137" s="5">
        <v>132</v>
      </c>
      <c r="Q137" s="5"/>
      <c r="R137" s="5"/>
      <c r="S137" s="5"/>
    </row>
    <row r="138" spans="1:19">
      <c r="A138" s="37">
        <v>102</v>
      </c>
      <c r="B138" s="37">
        <v>355</v>
      </c>
      <c r="C138" s="37" t="s">
        <v>119</v>
      </c>
      <c r="D138" s="37" t="s">
        <v>15</v>
      </c>
      <c r="E138" s="38">
        <v>10</v>
      </c>
      <c r="F138" s="5">
        <v>14</v>
      </c>
      <c r="G138" s="5">
        <v>6</v>
      </c>
      <c r="H138" s="5">
        <f t="shared" si="9"/>
        <v>-4</v>
      </c>
      <c r="I138" s="5" t="s">
        <v>185</v>
      </c>
      <c r="J138" s="5"/>
      <c r="K138" s="5">
        <f t="shared" si="11"/>
        <v>-8</v>
      </c>
      <c r="L138" s="5">
        <v>3339</v>
      </c>
      <c r="M138" s="5">
        <v>842.73</v>
      </c>
      <c r="N138" s="41">
        <f t="shared" si="10"/>
        <v>0.252389937106918</v>
      </c>
      <c r="O138" s="5">
        <v>136</v>
      </c>
      <c r="P138" s="5">
        <v>134</v>
      </c>
      <c r="Q138" s="5"/>
      <c r="R138" s="5"/>
      <c r="S138" s="5"/>
    </row>
    <row r="139" spans="1:19">
      <c r="A139" s="37">
        <v>4</v>
      </c>
      <c r="B139" s="37">
        <v>102567</v>
      </c>
      <c r="C139" s="37" t="s">
        <v>151</v>
      </c>
      <c r="D139" s="37" t="s">
        <v>25</v>
      </c>
      <c r="E139" s="38">
        <v>10</v>
      </c>
      <c r="F139" s="5">
        <v>14</v>
      </c>
      <c r="G139" s="5">
        <v>8</v>
      </c>
      <c r="H139" s="5">
        <f t="shared" si="9"/>
        <v>-2</v>
      </c>
      <c r="I139" s="5" t="s">
        <v>185</v>
      </c>
      <c r="J139" s="5"/>
      <c r="K139" s="5">
        <f t="shared" si="11"/>
        <v>-4</v>
      </c>
      <c r="L139" s="5">
        <v>3339</v>
      </c>
      <c r="M139" s="5">
        <v>811.7</v>
      </c>
      <c r="N139" s="41">
        <f t="shared" si="10"/>
        <v>0.243096735549566</v>
      </c>
      <c r="O139" s="5">
        <v>138</v>
      </c>
      <c r="P139" s="5">
        <v>136</v>
      </c>
      <c r="Q139" s="5"/>
      <c r="R139" s="5"/>
      <c r="S139" s="5"/>
    </row>
    <row r="140" spans="1:19">
      <c r="A140" s="37">
        <v>118</v>
      </c>
      <c r="B140" s="37">
        <v>720</v>
      </c>
      <c r="C140" s="37" t="s">
        <v>126</v>
      </c>
      <c r="D140" s="37" t="s">
        <v>32</v>
      </c>
      <c r="E140" s="38">
        <v>32</v>
      </c>
      <c r="F140" s="5">
        <v>44</v>
      </c>
      <c r="G140" s="5">
        <v>10</v>
      </c>
      <c r="H140" s="5">
        <f t="shared" si="9"/>
        <v>-22</v>
      </c>
      <c r="I140" s="5" t="s">
        <v>185</v>
      </c>
      <c r="J140" s="5"/>
      <c r="K140" s="5">
        <f t="shared" si="11"/>
        <v>-44</v>
      </c>
      <c r="L140" s="5">
        <v>3339</v>
      </c>
      <c r="M140" s="5">
        <v>569.95</v>
      </c>
      <c r="N140" s="41">
        <f t="shared" si="10"/>
        <v>0.170694818808026</v>
      </c>
      <c r="O140" s="5">
        <v>139</v>
      </c>
      <c r="P140" s="5">
        <v>139</v>
      </c>
      <c r="Q140" s="5"/>
      <c r="R140" s="5"/>
      <c r="S140" s="5"/>
    </row>
    <row r="141" spans="1:19">
      <c r="A141" s="37">
        <v>125</v>
      </c>
      <c r="B141" s="37">
        <v>122686</v>
      </c>
      <c r="C141" s="37" t="s">
        <v>166</v>
      </c>
      <c r="D141" s="37" t="s">
        <v>32</v>
      </c>
      <c r="E141" s="38">
        <v>10</v>
      </c>
      <c r="F141" s="5">
        <v>14</v>
      </c>
      <c r="G141" s="5">
        <v>2</v>
      </c>
      <c r="H141" s="5">
        <f t="shared" si="9"/>
        <v>-8</v>
      </c>
      <c r="I141" s="5" t="s">
        <v>185</v>
      </c>
      <c r="J141" s="5"/>
      <c r="K141" s="5">
        <f t="shared" si="11"/>
        <v>-16</v>
      </c>
      <c r="L141" s="5">
        <v>3082</v>
      </c>
      <c r="M141" s="5">
        <v>435</v>
      </c>
      <c r="N141" s="41">
        <f t="shared" si="10"/>
        <v>0.141142115509409</v>
      </c>
      <c r="O141" s="5">
        <v>140</v>
      </c>
      <c r="P141" s="5">
        <v>140</v>
      </c>
      <c r="Q141" s="5"/>
      <c r="R141" s="5"/>
      <c r="S141" s="5"/>
    </row>
    <row r="142" spans="1:19">
      <c r="A142" s="37">
        <v>83</v>
      </c>
      <c r="B142" s="37">
        <v>122176</v>
      </c>
      <c r="C142" s="37" t="s">
        <v>169</v>
      </c>
      <c r="D142" s="37" t="s">
        <v>63</v>
      </c>
      <c r="E142" s="38">
        <v>10</v>
      </c>
      <c r="F142" s="5">
        <v>14</v>
      </c>
      <c r="G142" s="5">
        <v>0</v>
      </c>
      <c r="H142" s="5">
        <f t="shared" si="9"/>
        <v>-10</v>
      </c>
      <c r="I142" s="5" t="s">
        <v>185</v>
      </c>
      <c r="J142" s="5"/>
      <c r="K142" s="5">
        <f t="shared" si="11"/>
        <v>-20</v>
      </c>
      <c r="L142" s="5">
        <v>3082</v>
      </c>
      <c r="M142" s="5">
        <v>396.98</v>
      </c>
      <c r="N142" s="41">
        <f t="shared" si="10"/>
        <v>0.128805970149254</v>
      </c>
      <c r="O142" s="5">
        <v>141</v>
      </c>
      <c r="P142" s="5">
        <v>141</v>
      </c>
      <c r="Q142" s="5"/>
      <c r="R142" s="5"/>
      <c r="S142" s="5"/>
    </row>
    <row r="143" spans="1:19">
      <c r="A143" s="37">
        <v>127</v>
      </c>
      <c r="B143" s="37">
        <v>122718</v>
      </c>
      <c r="C143" s="37" t="s">
        <v>168</v>
      </c>
      <c r="D143" s="37" t="s">
        <v>32</v>
      </c>
      <c r="E143" s="38">
        <v>10</v>
      </c>
      <c r="F143" s="5">
        <v>14</v>
      </c>
      <c r="G143" s="5">
        <v>8</v>
      </c>
      <c r="H143" s="5">
        <f t="shared" si="9"/>
        <v>-2</v>
      </c>
      <c r="I143" s="5" t="s">
        <v>185</v>
      </c>
      <c r="J143" s="5"/>
      <c r="K143" s="5">
        <f t="shared" si="11"/>
        <v>-4</v>
      </c>
      <c r="L143" s="5">
        <v>3082</v>
      </c>
      <c r="M143" s="5">
        <v>345.98</v>
      </c>
      <c r="N143" s="41">
        <f t="shared" si="10"/>
        <v>0.112258273848151</v>
      </c>
      <c r="O143" s="5">
        <v>142</v>
      </c>
      <c r="P143" s="5">
        <v>142</v>
      </c>
      <c r="Q143" s="5"/>
      <c r="R143" s="5"/>
      <c r="S143" s="5"/>
    </row>
    <row r="144" spans="1:19">
      <c r="A144" s="5"/>
      <c r="B144" s="5"/>
      <c r="C144" s="5" t="s">
        <v>171</v>
      </c>
      <c r="D144" s="5"/>
      <c r="E144" s="38">
        <v>2585</v>
      </c>
      <c r="F144" s="5">
        <v>3521</v>
      </c>
      <c r="G144" s="5">
        <v>0</v>
      </c>
      <c r="H144" s="5">
        <f t="shared" si="9"/>
        <v>-2585</v>
      </c>
      <c r="I144" s="5"/>
      <c r="J144" s="5">
        <f>SUM(J2:J143)</f>
        <v>982</v>
      </c>
      <c r="K144" s="5"/>
      <c r="L144" s="5">
        <f>SUM(L2:L143)</f>
        <v>638028</v>
      </c>
      <c r="M144" s="5">
        <f>SUM(M2:M143)</f>
        <v>442118.83</v>
      </c>
      <c r="N144" s="41">
        <f t="shared" si="10"/>
        <v>0.692945811155624</v>
      </c>
      <c r="O144" s="5">
        <f>SUM(O2:O143)</f>
        <v>10153</v>
      </c>
      <c r="P144" s="5">
        <f>SUM(P2:P143)</f>
        <v>10153</v>
      </c>
      <c r="Q144" s="5"/>
      <c r="R144" s="5"/>
      <c r="S144" s="5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-0.5"/>
  </sheetPr>
  <dimension ref="A1:M373"/>
  <sheetViews>
    <sheetView workbookViewId="0">
      <selection activeCell="G19" sqref="G19"/>
    </sheetView>
  </sheetViews>
  <sheetFormatPr defaultColWidth="9" defaultRowHeight="21" customHeight="1"/>
  <cols>
    <col min="1" max="2" width="9" style="28"/>
    <col min="3" max="3" width="25.375" style="28" customWidth="1"/>
    <col min="4" max="5" width="9" style="28"/>
    <col min="6" max="6" width="18" style="28" customWidth="1"/>
    <col min="7" max="7" width="12.625" style="29" customWidth="1"/>
    <col min="8" max="8" width="9.375" style="28"/>
    <col min="9" max="12" width="12.625" style="28"/>
    <col min="13" max="16384" width="9" style="28"/>
  </cols>
  <sheetData>
    <row r="1" s="28" customFormat="1" customHeight="1" spans="1:13">
      <c r="A1" s="1" t="s">
        <v>189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2" t="s">
        <v>195</v>
      </c>
      <c r="H1" s="3" t="s">
        <v>196</v>
      </c>
      <c r="I1" s="3" t="s">
        <v>177</v>
      </c>
      <c r="J1" s="3" t="s">
        <v>178</v>
      </c>
      <c r="K1" s="3" t="s">
        <v>179</v>
      </c>
      <c r="L1" s="3" t="s">
        <v>197</v>
      </c>
      <c r="M1" s="3" t="s">
        <v>198</v>
      </c>
    </row>
    <row r="2" s="28" customFormat="1" customHeight="1" spans="1:13">
      <c r="A2" s="3">
        <v>12504</v>
      </c>
      <c r="B2" s="3" t="s">
        <v>199</v>
      </c>
      <c r="C2" s="3" t="s">
        <v>72</v>
      </c>
      <c r="D2" s="3">
        <v>103199</v>
      </c>
      <c r="E2" s="3" t="s">
        <v>200</v>
      </c>
      <c r="F2" s="3">
        <v>2055</v>
      </c>
      <c r="G2" s="2">
        <f>VLOOKUP(D:D,任务完成情况及奖励!B:N,13,0)</f>
        <v>3.44551824817518</v>
      </c>
      <c r="H2" s="3">
        <v>13207.48</v>
      </c>
      <c r="I2" s="2">
        <f t="shared" ref="I2:I65" si="0">H2/F2</f>
        <v>6.42699756690998</v>
      </c>
      <c r="J2" s="30">
        <v>1</v>
      </c>
      <c r="K2" s="30">
        <v>1</v>
      </c>
      <c r="L2" s="3">
        <v>1</v>
      </c>
      <c r="M2" s="3">
        <v>300</v>
      </c>
    </row>
    <row r="3" s="28" customFormat="1" customHeight="1" spans="1:13">
      <c r="A3" s="3">
        <v>5406</v>
      </c>
      <c r="B3" s="3" t="s">
        <v>201</v>
      </c>
      <c r="C3" s="3" t="s">
        <v>48</v>
      </c>
      <c r="D3" s="3">
        <v>514</v>
      </c>
      <c r="E3" s="3" t="s">
        <v>200</v>
      </c>
      <c r="F3" s="3">
        <v>1320</v>
      </c>
      <c r="G3" s="2">
        <f>VLOOKUP(D:D,任务完成情况及奖励!B:N,13,0)</f>
        <v>2.11479268055285</v>
      </c>
      <c r="H3" s="3">
        <v>7315.75</v>
      </c>
      <c r="I3" s="2">
        <f t="shared" si="0"/>
        <v>5.54223484848485</v>
      </c>
      <c r="J3" s="30">
        <v>2</v>
      </c>
      <c r="K3" s="30">
        <v>2</v>
      </c>
      <c r="L3" s="3">
        <v>2</v>
      </c>
      <c r="M3" s="3">
        <v>300</v>
      </c>
    </row>
    <row r="4" s="28" customFormat="1" customHeight="1" spans="1:13">
      <c r="A4" s="3">
        <v>9988</v>
      </c>
      <c r="B4" s="3" t="s">
        <v>202</v>
      </c>
      <c r="C4" s="3" t="s">
        <v>74</v>
      </c>
      <c r="D4" s="3">
        <v>329</v>
      </c>
      <c r="E4" s="3" t="s">
        <v>200</v>
      </c>
      <c r="F4" s="3">
        <v>2055</v>
      </c>
      <c r="G4" s="2">
        <f>VLOOKUP(D:D,任务完成情况及奖励!B:N,13,0)</f>
        <v>2.31498783454988</v>
      </c>
      <c r="H4" s="3">
        <v>7067.1</v>
      </c>
      <c r="I4" s="2">
        <f t="shared" si="0"/>
        <v>3.43897810218978</v>
      </c>
      <c r="J4" s="30">
        <v>4</v>
      </c>
      <c r="K4" s="30">
        <v>3</v>
      </c>
      <c r="L4" s="3">
        <v>3</v>
      </c>
      <c r="M4" s="3">
        <v>300</v>
      </c>
    </row>
    <row r="5" s="28" customFormat="1" customHeight="1" spans="1:13">
      <c r="A5" s="3">
        <v>5347</v>
      </c>
      <c r="B5" s="3" t="s">
        <v>203</v>
      </c>
      <c r="C5" s="3" t="s">
        <v>93</v>
      </c>
      <c r="D5" s="3">
        <v>103639</v>
      </c>
      <c r="E5" s="3" t="s">
        <v>200</v>
      </c>
      <c r="F5" s="3">
        <v>1798</v>
      </c>
      <c r="G5" s="2">
        <f>VLOOKUP(D:D,任务完成情况及奖励!B:N,13,0)</f>
        <v>1.77222191323693</v>
      </c>
      <c r="H5" s="3">
        <v>5110.24</v>
      </c>
      <c r="I5" s="2">
        <f t="shared" si="0"/>
        <v>2.84218020022247</v>
      </c>
      <c r="J5" s="30">
        <v>7</v>
      </c>
      <c r="K5" s="30">
        <v>5</v>
      </c>
      <c r="L5" s="3">
        <v>4</v>
      </c>
      <c r="M5" s="3">
        <v>300</v>
      </c>
    </row>
    <row r="6" s="28" customFormat="1" customHeight="1" spans="1:13">
      <c r="A6" s="3">
        <v>7917</v>
      </c>
      <c r="B6" s="3" t="s">
        <v>204</v>
      </c>
      <c r="C6" s="3" t="s">
        <v>45</v>
      </c>
      <c r="D6" s="3">
        <v>511</v>
      </c>
      <c r="E6" s="3" t="s">
        <v>205</v>
      </c>
      <c r="F6" s="3">
        <v>1715</v>
      </c>
      <c r="G6" s="2">
        <f>VLOOKUP(D:D,任务完成情况及奖励!B:N,13,0)</f>
        <v>1.35411963882619</v>
      </c>
      <c r="H6" s="3">
        <v>4527.5</v>
      </c>
      <c r="I6" s="2">
        <f t="shared" si="0"/>
        <v>2.6399416909621</v>
      </c>
      <c r="J6" s="30">
        <v>8</v>
      </c>
      <c r="K6" s="30">
        <v>6</v>
      </c>
      <c r="L6" s="3">
        <v>5</v>
      </c>
      <c r="M6" s="3">
        <v>300</v>
      </c>
    </row>
    <row r="7" s="28" customFormat="1" customHeight="1" spans="1:13">
      <c r="A7" s="3">
        <v>13019</v>
      </c>
      <c r="B7" s="3" t="s">
        <v>206</v>
      </c>
      <c r="C7" s="3" t="s">
        <v>22</v>
      </c>
      <c r="D7" s="3">
        <v>343</v>
      </c>
      <c r="E7" s="3" t="s">
        <v>207</v>
      </c>
      <c r="F7" s="3">
        <v>1276</v>
      </c>
      <c r="G7" s="2">
        <f>VLOOKUP(D:D,任务完成情况及奖励!B:N,13,0)</f>
        <v>2.0000803291536</v>
      </c>
      <c r="H7" s="3">
        <v>3699.75</v>
      </c>
      <c r="I7" s="2">
        <f t="shared" si="0"/>
        <v>2.89949059561129</v>
      </c>
      <c r="J7" s="30">
        <v>12</v>
      </c>
      <c r="K7" s="30">
        <v>4</v>
      </c>
      <c r="L7" s="3">
        <v>6</v>
      </c>
      <c r="M7" s="3">
        <v>300</v>
      </c>
    </row>
    <row r="8" s="28" customFormat="1" customHeight="1" spans="1:13">
      <c r="A8" s="3">
        <v>8972</v>
      </c>
      <c r="B8" s="3" t="s">
        <v>208</v>
      </c>
      <c r="C8" s="3" t="s">
        <v>27</v>
      </c>
      <c r="D8" s="3">
        <v>712</v>
      </c>
      <c r="E8" s="3" t="s">
        <v>209</v>
      </c>
      <c r="F8" s="3">
        <v>1975</v>
      </c>
      <c r="G8" s="2">
        <f>VLOOKUP(D:D,任务完成情况及奖励!B:N,13,0)</f>
        <v>1.34772644692447</v>
      </c>
      <c r="H8" s="3">
        <v>4021.34</v>
      </c>
      <c r="I8" s="2">
        <f t="shared" si="0"/>
        <v>2.03612151898734</v>
      </c>
      <c r="J8" s="30">
        <v>9</v>
      </c>
      <c r="K8" s="30">
        <v>9</v>
      </c>
      <c r="L8" s="3">
        <v>7</v>
      </c>
      <c r="M8" s="3">
        <v>300</v>
      </c>
    </row>
    <row r="9" s="28" customFormat="1" customHeight="1" spans="1:13">
      <c r="A9" s="3">
        <v>8338</v>
      </c>
      <c r="B9" s="3" t="s">
        <v>210</v>
      </c>
      <c r="C9" s="3" t="s">
        <v>38</v>
      </c>
      <c r="D9" s="3">
        <v>730</v>
      </c>
      <c r="E9" s="3" t="s">
        <v>211</v>
      </c>
      <c r="F9" s="3">
        <v>1600</v>
      </c>
      <c r="G9" s="2">
        <f>VLOOKUP(D:D,任务完成情况及奖励!B:N,13,0)</f>
        <v>1.39644457996646</v>
      </c>
      <c r="H9" s="3">
        <v>3805.94</v>
      </c>
      <c r="I9" s="2">
        <f t="shared" si="0"/>
        <v>2.3787125</v>
      </c>
      <c r="J9" s="30">
        <v>11</v>
      </c>
      <c r="K9" s="30">
        <v>8</v>
      </c>
      <c r="L9" s="3">
        <v>8</v>
      </c>
      <c r="M9" s="3">
        <v>300</v>
      </c>
    </row>
    <row r="10" s="28" customFormat="1" customHeight="1" spans="1:13">
      <c r="A10" s="3">
        <v>13698</v>
      </c>
      <c r="B10" s="3" t="s">
        <v>212</v>
      </c>
      <c r="C10" s="3" t="s">
        <v>76</v>
      </c>
      <c r="D10" s="3">
        <v>114286</v>
      </c>
      <c r="E10" s="3" t="s">
        <v>213</v>
      </c>
      <c r="F10" s="3">
        <v>3404</v>
      </c>
      <c r="G10" s="2">
        <f>VLOOKUP(D:D,任务完成情况及奖励!B:N,13,0)</f>
        <v>1.33777288085794</v>
      </c>
      <c r="H10" s="3">
        <v>5599.96</v>
      </c>
      <c r="I10" s="2">
        <f t="shared" si="0"/>
        <v>1.6451116333725</v>
      </c>
      <c r="J10" s="30">
        <v>6</v>
      </c>
      <c r="K10" s="30">
        <v>15</v>
      </c>
      <c r="L10" s="3">
        <v>9</v>
      </c>
      <c r="M10" s="3">
        <v>300</v>
      </c>
    </row>
    <row r="11" s="28" customFormat="1" customHeight="1" spans="1:13">
      <c r="A11" s="3">
        <v>11382</v>
      </c>
      <c r="B11" s="3" t="s">
        <v>214</v>
      </c>
      <c r="C11" s="3" t="s">
        <v>27</v>
      </c>
      <c r="D11" s="3">
        <v>712</v>
      </c>
      <c r="E11" s="3" t="s">
        <v>209</v>
      </c>
      <c r="F11" s="3">
        <v>1975</v>
      </c>
      <c r="G11" s="2">
        <f>VLOOKUP(D:D,任务完成情况及奖励!B:N,13,0)</f>
        <v>1.34772644692447</v>
      </c>
      <c r="H11" s="3">
        <v>3819.3</v>
      </c>
      <c r="I11" s="2">
        <f t="shared" si="0"/>
        <v>1.93382278481013</v>
      </c>
      <c r="J11" s="30">
        <v>10</v>
      </c>
      <c r="K11" s="30">
        <v>12</v>
      </c>
      <c r="L11" s="3">
        <v>10</v>
      </c>
      <c r="M11" s="3">
        <v>300</v>
      </c>
    </row>
    <row r="12" s="28" customFormat="1" customHeight="1" spans="1:13">
      <c r="A12" s="3">
        <v>6472</v>
      </c>
      <c r="B12" s="3" t="s">
        <v>215</v>
      </c>
      <c r="C12" s="3" t="s">
        <v>95</v>
      </c>
      <c r="D12" s="3">
        <v>104428</v>
      </c>
      <c r="E12" s="3" t="s">
        <v>200</v>
      </c>
      <c r="F12" s="3">
        <v>1798</v>
      </c>
      <c r="G12" s="2">
        <f>VLOOKUP(D:D,任务完成情况及奖励!B:N,13,0)</f>
        <v>1.36192436040044</v>
      </c>
      <c r="H12" s="3">
        <v>3546.85</v>
      </c>
      <c r="I12" s="2">
        <f t="shared" si="0"/>
        <v>1.97266407119021</v>
      </c>
      <c r="J12" s="30">
        <v>14</v>
      </c>
      <c r="K12" s="30">
        <v>10</v>
      </c>
      <c r="L12" s="3">
        <v>11</v>
      </c>
      <c r="M12" s="3">
        <v>200</v>
      </c>
    </row>
    <row r="13" s="28" customFormat="1" customHeight="1" spans="1:13">
      <c r="A13" s="3">
        <v>7583</v>
      </c>
      <c r="B13" s="3" t="s">
        <v>216</v>
      </c>
      <c r="C13" s="3" t="s">
        <v>22</v>
      </c>
      <c r="D13" s="3">
        <v>343</v>
      </c>
      <c r="E13" s="3" t="s">
        <v>200</v>
      </c>
      <c r="F13" s="3">
        <v>1276</v>
      </c>
      <c r="G13" s="2">
        <f>VLOOKUP(D:D,任务完成情况及奖励!B:N,13,0)</f>
        <v>2.0000803291536</v>
      </c>
      <c r="H13" s="3">
        <v>3180.17</v>
      </c>
      <c r="I13" s="2">
        <f t="shared" si="0"/>
        <v>2.49229623824451</v>
      </c>
      <c r="J13" s="30">
        <v>18</v>
      </c>
      <c r="K13" s="30">
        <v>7</v>
      </c>
      <c r="L13" s="3">
        <v>12</v>
      </c>
      <c r="M13" s="3">
        <v>200</v>
      </c>
    </row>
    <row r="14" s="28" customFormat="1" customHeight="1" spans="1:13">
      <c r="A14" s="3">
        <v>6544</v>
      </c>
      <c r="B14" s="3" t="s">
        <v>217</v>
      </c>
      <c r="C14" s="3" t="s">
        <v>161</v>
      </c>
      <c r="D14" s="3">
        <v>119262</v>
      </c>
      <c r="E14" s="3" t="s">
        <v>218</v>
      </c>
      <c r="F14" s="3">
        <v>2041</v>
      </c>
      <c r="G14" s="2">
        <f>VLOOKUP(D:D,任务完成情况及奖励!B:N,13,0)</f>
        <v>1.42944192083063</v>
      </c>
      <c r="H14" s="3">
        <v>3609.62</v>
      </c>
      <c r="I14" s="2">
        <f t="shared" si="0"/>
        <v>1.76855463008329</v>
      </c>
      <c r="J14" s="30">
        <v>13</v>
      </c>
      <c r="K14" s="30">
        <v>14</v>
      </c>
      <c r="L14" s="3">
        <v>13</v>
      </c>
      <c r="M14" s="3">
        <v>200</v>
      </c>
    </row>
    <row r="15" s="28" customFormat="1" customHeight="1" spans="1:13">
      <c r="A15" s="3">
        <v>9328</v>
      </c>
      <c r="B15" s="3" t="s">
        <v>219</v>
      </c>
      <c r="C15" s="3" t="s">
        <v>38</v>
      </c>
      <c r="D15" s="3">
        <v>730</v>
      </c>
      <c r="E15" s="3" t="s">
        <v>200</v>
      </c>
      <c r="F15" s="3">
        <v>1500</v>
      </c>
      <c r="G15" s="2">
        <f>VLOOKUP(D:D,任务完成情况及奖励!B:N,13,0)</f>
        <v>1.39644457996646</v>
      </c>
      <c r="H15" s="3">
        <v>2664.13</v>
      </c>
      <c r="I15" s="2">
        <f t="shared" si="0"/>
        <v>1.77608666666667</v>
      </c>
      <c r="J15" s="30">
        <v>19</v>
      </c>
      <c r="K15" s="30">
        <v>13</v>
      </c>
      <c r="L15" s="3">
        <v>14</v>
      </c>
      <c r="M15" s="3">
        <v>200</v>
      </c>
    </row>
    <row r="16" s="28" customFormat="1" customHeight="1" spans="1:13">
      <c r="A16" s="3">
        <v>11619</v>
      </c>
      <c r="B16" s="3" t="s">
        <v>220</v>
      </c>
      <c r="C16" s="3" t="s">
        <v>84</v>
      </c>
      <c r="D16" s="3">
        <v>721</v>
      </c>
      <c r="E16" s="3" t="s">
        <v>209</v>
      </c>
      <c r="F16" s="3">
        <v>1370</v>
      </c>
      <c r="G16" s="2">
        <f>VLOOKUP(D:D,任务完成情况及奖励!B:N,13,0)</f>
        <v>1.31397080291971</v>
      </c>
      <c r="H16" s="3">
        <v>2213.62</v>
      </c>
      <c r="I16" s="2">
        <f t="shared" si="0"/>
        <v>1.61578102189781</v>
      </c>
      <c r="J16" s="30">
        <v>26</v>
      </c>
      <c r="K16" s="30">
        <v>16</v>
      </c>
      <c r="L16" s="3">
        <v>15</v>
      </c>
      <c r="M16" s="3">
        <v>200</v>
      </c>
    </row>
    <row r="17" s="28" customFormat="1" customHeight="1" spans="1:13">
      <c r="A17" s="3">
        <v>9749</v>
      </c>
      <c r="B17" s="3" t="s">
        <v>221</v>
      </c>
      <c r="C17" s="3" t="s">
        <v>148</v>
      </c>
      <c r="D17" s="3">
        <v>740</v>
      </c>
      <c r="E17" s="3" t="s">
        <v>209</v>
      </c>
      <c r="F17" s="3">
        <v>1757</v>
      </c>
      <c r="G17" s="2">
        <f>VLOOKUP(D:D,任务完成情况及奖励!B:N,13,0)</f>
        <v>1.11233902365978</v>
      </c>
      <c r="H17" s="3">
        <v>2269.69</v>
      </c>
      <c r="I17" s="2">
        <f t="shared" si="0"/>
        <v>1.29179852020489</v>
      </c>
      <c r="J17" s="30">
        <v>24</v>
      </c>
      <c r="K17" s="30">
        <v>26</v>
      </c>
      <c r="L17" s="3">
        <v>16</v>
      </c>
      <c r="M17" s="3">
        <v>200</v>
      </c>
    </row>
    <row r="18" s="28" customFormat="1" customHeight="1" spans="1:13">
      <c r="A18" s="3">
        <v>15506</v>
      </c>
      <c r="B18" s="3" t="s">
        <v>222</v>
      </c>
      <c r="C18" s="3" t="s">
        <v>74</v>
      </c>
      <c r="D18" s="3">
        <v>329</v>
      </c>
      <c r="E18" s="3" t="s">
        <v>218</v>
      </c>
      <c r="F18" s="3">
        <v>2055</v>
      </c>
      <c r="G18" s="2">
        <f>VLOOKUP(D:D,任务完成情况及奖励!B:N,13,0)</f>
        <v>2.31498783454988</v>
      </c>
      <c r="H18" s="3">
        <v>2447.5</v>
      </c>
      <c r="I18" s="2">
        <f t="shared" si="0"/>
        <v>1.19099756690998</v>
      </c>
      <c r="J18" s="30">
        <v>22</v>
      </c>
      <c r="K18" s="30">
        <v>37</v>
      </c>
      <c r="L18" s="3">
        <v>17</v>
      </c>
      <c r="M18" s="3">
        <v>200</v>
      </c>
    </row>
    <row r="19" s="28" customFormat="1" customHeight="1" spans="1:13">
      <c r="A19" s="3">
        <v>14251</v>
      </c>
      <c r="B19" s="3" t="s">
        <v>223</v>
      </c>
      <c r="C19" s="3" t="s">
        <v>76</v>
      </c>
      <c r="D19" s="3">
        <v>114286</v>
      </c>
      <c r="E19" s="3" t="s">
        <v>200</v>
      </c>
      <c r="F19" s="3">
        <v>3403</v>
      </c>
      <c r="G19" s="2">
        <f>VLOOKUP(D:D,任务完成情况及奖励!B:N,13,0)</f>
        <v>1.33777288085794</v>
      </c>
      <c r="H19" s="3">
        <v>3506.26</v>
      </c>
      <c r="I19" s="2">
        <f t="shared" si="0"/>
        <v>1.03034381428152</v>
      </c>
      <c r="J19" s="30">
        <v>15</v>
      </c>
      <c r="K19" s="30">
        <v>48</v>
      </c>
      <c r="L19" s="3">
        <v>18</v>
      </c>
      <c r="M19" s="3">
        <v>200</v>
      </c>
    </row>
    <row r="20" s="28" customFormat="1" customHeight="1" spans="1:13">
      <c r="A20" s="3">
        <v>6148</v>
      </c>
      <c r="B20" s="3" t="s">
        <v>224</v>
      </c>
      <c r="C20" s="3" t="s">
        <v>123</v>
      </c>
      <c r="D20" s="3">
        <v>594</v>
      </c>
      <c r="E20" s="3" t="s">
        <v>225</v>
      </c>
      <c r="F20" s="3">
        <v>1669</v>
      </c>
      <c r="G20" s="2">
        <f>VLOOKUP(D:D,任务完成情况及奖励!B:N,13,0)</f>
        <v>1.0998322851153</v>
      </c>
      <c r="H20" s="3">
        <v>2024.56</v>
      </c>
      <c r="I20" s="2">
        <f t="shared" si="0"/>
        <v>1.21303774715398</v>
      </c>
      <c r="J20" s="30">
        <v>30</v>
      </c>
      <c r="K20" s="30">
        <v>34</v>
      </c>
      <c r="L20" s="3">
        <v>19</v>
      </c>
      <c r="M20" s="3">
        <v>200</v>
      </c>
    </row>
    <row r="21" s="28" customFormat="1" customHeight="1" spans="1:13">
      <c r="A21" s="3">
        <v>13329</v>
      </c>
      <c r="B21" s="3" t="s">
        <v>226</v>
      </c>
      <c r="C21" s="3" t="s">
        <v>22</v>
      </c>
      <c r="D21" s="3">
        <v>343</v>
      </c>
      <c r="E21" s="3" t="s">
        <v>207</v>
      </c>
      <c r="F21" s="3">
        <v>1276</v>
      </c>
      <c r="G21" s="2">
        <f>VLOOKUP(D:D,任务完成情况及奖励!B:N,13,0)</f>
        <v>2.0000803291536</v>
      </c>
      <c r="H21" s="3">
        <v>1706.05</v>
      </c>
      <c r="I21" s="2">
        <f t="shared" si="0"/>
        <v>1.33702978056426</v>
      </c>
      <c r="J21" s="30">
        <v>42</v>
      </c>
      <c r="K21" s="30">
        <v>23</v>
      </c>
      <c r="L21" s="3">
        <v>20</v>
      </c>
      <c r="M21" s="3">
        <v>200</v>
      </c>
    </row>
    <row r="22" s="28" customFormat="1" customHeight="1" spans="1:13">
      <c r="A22" s="3">
        <v>7011</v>
      </c>
      <c r="B22" s="3" t="s">
        <v>227</v>
      </c>
      <c r="C22" s="3" t="s">
        <v>84</v>
      </c>
      <c r="D22" s="3">
        <v>721</v>
      </c>
      <c r="E22" s="3" t="s">
        <v>200</v>
      </c>
      <c r="F22" s="3">
        <v>1370</v>
      </c>
      <c r="G22" s="2">
        <f>VLOOKUP(D:D,任务完成情况及奖励!B:N,13,0)</f>
        <v>1.31397080291971</v>
      </c>
      <c r="H22" s="3">
        <v>1720.55</v>
      </c>
      <c r="I22" s="2">
        <f t="shared" si="0"/>
        <v>1.25587591240876</v>
      </c>
      <c r="J22" s="30">
        <v>40</v>
      </c>
      <c r="K22" s="30">
        <v>28</v>
      </c>
      <c r="L22" s="3">
        <v>21</v>
      </c>
      <c r="M22" s="3">
        <v>100</v>
      </c>
    </row>
    <row r="23" s="28" customFormat="1" customHeight="1" spans="1:13">
      <c r="A23" s="3">
        <v>10932</v>
      </c>
      <c r="B23" s="3" t="s">
        <v>228</v>
      </c>
      <c r="C23" s="3" t="s">
        <v>22</v>
      </c>
      <c r="D23" s="3">
        <v>343</v>
      </c>
      <c r="E23" s="3" t="s">
        <v>207</v>
      </c>
      <c r="F23" s="3">
        <v>1276</v>
      </c>
      <c r="G23" s="2">
        <f>VLOOKUP(D:D,任务完成情况及奖励!B:N,13,0)</f>
        <v>2.0000803291536</v>
      </c>
      <c r="H23" s="3">
        <v>1622.44</v>
      </c>
      <c r="I23" s="2">
        <f t="shared" si="0"/>
        <v>1.27150470219436</v>
      </c>
      <c r="J23" s="30">
        <v>43</v>
      </c>
      <c r="K23" s="30">
        <v>27</v>
      </c>
      <c r="L23" s="3">
        <v>22</v>
      </c>
      <c r="M23" s="3">
        <v>100</v>
      </c>
    </row>
    <row r="24" s="28" customFormat="1" customHeight="1" spans="1:13">
      <c r="A24" s="3">
        <v>10043</v>
      </c>
      <c r="B24" s="3" t="s">
        <v>229</v>
      </c>
      <c r="C24" s="3" t="s">
        <v>114</v>
      </c>
      <c r="D24" s="3">
        <v>367</v>
      </c>
      <c r="E24" s="3" t="s">
        <v>230</v>
      </c>
      <c r="F24" s="3">
        <v>1670</v>
      </c>
      <c r="G24" s="2">
        <f>VLOOKUP(D:D,任务完成情况及奖励!B:N,13,0)</f>
        <v>1.02591793950285</v>
      </c>
      <c r="H24" s="3">
        <v>1937.47</v>
      </c>
      <c r="I24" s="2">
        <f t="shared" si="0"/>
        <v>1.16016167664671</v>
      </c>
      <c r="J24" s="30">
        <v>33</v>
      </c>
      <c r="K24" s="30">
        <v>38</v>
      </c>
      <c r="L24" s="3">
        <v>23</v>
      </c>
      <c r="M24" s="3">
        <v>100</v>
      </c>
    </row>
    <row r="25" s="28" customFormat="1" customHeight="1" spans="1:13">
      <c r="A25" s="3">
        <v>15065</v>
      </c>
      <c r="B25" s="3" t="s">
        <v>231</v>
      </c>
      <c r="C25" s="3" t="s">
        <v>38</v>
      </c>
      <c r="D25" s="3">
        <v>730</v>
      </c>
      <c r="E25" s="3" t="s">
        <v>232</v>
      </c>
      <c r="F25" s="3">
        <v>1659</v>
      </c>
      <c r="G25" s="2">
        <f>VLOOKUP(D:D,任务完成情况及奖励!B:N,13,0)</f>
        <v>1.39644457996646</v>
      </c>
      <c r="H25" s="3">
        <v>1910.33</v>
      </c>
      <c r="I25" s="2">
        <f t="shared" si="0"/>
        <v>1.15149487643159</v>
      </c>
      <c r="J25" s="30">
        <v>34</v>
      </c>
      <c r="K25" s="30">
        <v>40</v>
      </c>
      <c r="L25" s="3">
        <v>24</v>
      </c>
      <c r="M25" s="3">
        <v>100</v>
      </c>
    </row>
    <row r="26" s="28" customFormat="1" customHeight="1" spans="1:13">
      <c r="A26" s="3">
        <v>4330</v>
      </c>
      <c r="B26" s="3" t="s">
        <v>233</v>
      </c>
      <c r="C26" s="3" t="s">
        <v>48</v>
      </c>
      <c r="D26" s="3">
        <v>514</v>
      </c>
      <c r="E26" s="3" t="s">
        <v>211</v>
      </c>
      <c r="F26" s="3">
        <v>1761</v>
      </c>
      <c r="G26" s="2">
        <f>VLOOKUP(D:D,任务完成情况及奖励!B:N,13,0)</f>
        <v>2.11479268055285</v>
      </c>
      <c r="H26" s="3">
        <v>1895.49</v>
      </c>
      <c r="I26" s="2">
        <f t="shared" si="0"/>
        <v>1.07637137989779</v>
      </c>
      <c r="J26" s="30">
        <v>35</v>
      </c>
      <c r="K26" s="30">
        <v>42</v>
      </c>
      <c r="L26" s="3">
        <v>25</v>
      </c>
      <c r="M26" s="3">
        <v>100</v>
      </c>
    </row>
    <row r="27" s="28" customFormat="1" customHeight="1" spans="1:13">
      <c r="A27" s="3">
        <v>6505</v>
      </c>
      <c r="B27" s="3" t="s">
        <v>234</v>
      </c>
      <c r="C27" s="3" t="s">
        <v>118</v>
      </c>
      <c r="D27" s="3">
        <v>704</v>
      </c>
      <c r="E27" s="3" t="s">
        <v>209</v>
      </c>
      <c r="F27" s="3">
        <v>1975</v>
      </c>
      <c r="G27" s="2">
        <f>VLOOKUP(D:D,任务完成情况及奖励!B:N,13,0)</f>
        <v>1.01048366675108</v>
      </c>
      <c r="H27" s="3">
        <v>2016.73</v>
      </c>
      <c r="I27" s="2">
        <f t="shared" si="0"/>
        <v>1.02112911392405</v>
      </c>
      <c r="J27" s="30">
        <v>31</v>
      </c>
      <c r="K27" s="30">
        <v>49</v>
      </c>
      <c r="L27" s="3">
        <v>26</v>
      </c>
      <c r="M27" s="3">
        <v>100</v>
      </c>
    </row>
    <row r="28" s="28" customFormat="1" customHeight="1" spans="1:13">
      <c r="A28" s="3">
        <v>12934</v>
      </c>
      <c r="B28" s="3" t="s">
        <v>235</v>
      </c>
      <c r="C28" s="3" t="s">
        <v>84</v>
      </c>
      <c r="D28" s="3">
        <v>721</v>
      </c>
      <c r="E28" s="3" t="s">
        <v>209</v>
      </c>
      <c r="F28" s="3">
        <v>1370</v>
      </c>
      <c r="G28" s="2">
        <f>VLOOKUP(D:D,任务完成情况及奖励!B:N,13,0)</f>
        <v>1.31397080291971</v>
      </c>
      <c r="H28" s="3">
        <v>1466.25</v>
      </c>
      <c r="I28" s="2">
        <f t="shared" si="0"/>
        <v>1.07025547445255</v>
      </c>
      <c r="J28" s="30">
        <v>46</v>
      </c>
      <c r="K28" s="30">
        <v>43</v>
      </c>
      <c r="L28" s="3">
        <v>27</v>
      </c>
      <c r="M28" s="3">
        <v>100</v>
      </c>
    </row>
    <row r="29" s="28" customFormat="1" customHeight="1" spans="1:13">
      <c r="A29" s="3">
        <v>9679</v>
      </c>
      <c r="B29" s="3" t="s">
        <v>236</v>
      </c>
      <c r="C29" s="3" t="s">
        <v>85</v>
      </c>
      <c r="D29" s="3">
        <v>106485</v>
      </c>
      <c r="E29" s="3" t="s">
        <v>200</v>
      </c>
      <c r="F29" s="3">
        <v>37</v>
      </c>
      <c r="G29" s="2"/>
      <c r="H29" s="3">
        <v>1688.9</v>
      </c>
      <c r="I29" s="2">
        <f t="shared" si="0"/>
        <v>45.6459459459459</v>
      </c>
      <c r="J29" s="2"/>
      <c r="K29" s="2"/>
      <c r="L29" s="3"/>
      <c r="M29" s="3"/>
    </row>
    <row r="30" s="28" customFormat="1" customHeight="1" spans="1:13">
      <c r="A30" s="3">
        <v>14315</v>
      </c>
      <c r="B30" s="3" t="s">
        <v>237</v>
      </c>
      <c r="C30" s="3" t="s">
        <v>85</v>
      </c>
      <c r="D30" s="3">
        <v>106485</v>
      </c>
      <c r="E30" s="3" t="s">
        <v>205</v>
      </c>
      <c r="F30" s="3">
        <v>37</v>
      </c>
      <c r="G30" s="2"/>
      <c r="H30" s="3">
        <v>340.44</v>
      </c>
      <c r="I30" s="2">
        <f t="shared" si="0"/>
        <v>9.20108108108108</v>
      </c>
      <c r="J30" s="2"/>
      <c r="K30" s="2"/>
      <c r="L30" s="3"/>
      <c r="M30" s="3"/>
    </row>
    <row r="31" s="28" customFormat="1" customHeight="1" spans="1:13">
      <c r="A31" s="3">
        <v>15543</v>
      </c>
      <c r="B31" s="3" t="s">
        <v>238</v>
      </c>
      <c r="C31" s="3" t="s">
        <v>66</v>
      </c>
      <c r="D31" s="3">
        <v>114622</v>
      </c>
      <c r="E31" s="3" t="s">
        <v>239</v>
      </c>
      <c r="F31" s="3">
        <v>1124</v>
      </c>
      <c r="G31" s="2"/>
      <c r="H31" s="3">
        <v>2189.01</v>
      </c>
      <c r="I31" s="2">
        <f t="shared" si="0"/>
        <v>1.94751779359431</v>
      </c>
      <c r="J31" s="2"/>
      <c r="K31" s="2"/>
      <c r="L31" s="3"/>
      <c r="M31" s="3"/>
    </row>
    <row r="32" s="28" customFormat="1" customHeight="1" spans="1:13">
      <c r="A32" s="3">
        <v>7948</v>
      </c>
      <c r="B32" s="3" t="s">
        <v>240</v>
      </c>
      <c r="C32" s="3" t="s">
        <v>156</v>
      </c>
      <c r="D32" s="3">
        <v>56</v>
      </c>
      <c r="E32" s="3" t="s">
        <v>209</v>
      </c>
      <c r="F32" s="3">
        <v>1282</v>
      </c>
      <c r="G32" s="2"/>
      <c r="H32" s="3">
        <v>2049.05</v>
      </c>
      <c r="I32" s="2">
        <f t="shared" si="0"/>
        <v>1.59832293291732</v>
      </c>
      <c r="J32" s="2"/>
      <c r="K32" s="2"/>
      <c r="L32" s="3"/>
      <c r="M32" s="3"/>
    </row>
    <row r="33" s="28" customFormat="1" customHeight="1" spans="1:13">
      <c r="A33" s="3">
        <v>6814</v>
      </c>
      <c r="B33" s="3" t="s">
        <v>241</v>
      </c>
      <c r="C33" s="3" t="s">
        <v>49</v>
      </c>
      <c r="D33" s="3">
        <v>357</v>
      </c>
      <c r="E33" s="3" t="s">
        <v>200</v>
      </c>
      <c r="F33" s="3">
        <v>1712</v>
      </c>
      <c r="G33" s="2"/>
      <c r="H33" s="3">
        <v>2658.4</v>
      </c>
      <c r="I33" s="2">
        <f t="shared" si="0"/>
        <v>1.55280373831776</v>
      </c>
      <c r="J33" s="2"/>
      <c r="K33" s="2"/>
      <c r="L33" s="3"/>
      <c r="M33" s="3"/>
    </row>
    <row r="34" s="28" customFormat="1" customHeight="1" spans="1:13">
      <c r="A34" s="3">
        <v>11143</v>
      </c>
      <c r="B34" s="3" t="s">
        <v>242</v>
      </c>
      <c r="C34" s="3" t="s">
        <v>19</v>
      </c>
      <c r="D34" s="3">
        <v>517</v>
      </c>
      <c r="E34" s="3" t="s">
        <v>209</v>
      </c>
      <c r="F34" s="3">
        <v>1168</v>
      </c>
      <c r="G34" s="2"/>
      <c r="H34" s="3">
        <v>1711.28</v>
      </c>
      <c r="I34" s="2">
        <f t="shared" si="0"/>
        <v>1.46513698630137</v>
      </c>
      <c r="J34" s="2"/>
      <c r="K34" s="2"/>
      <c r="L34" s="3"/>
      <c r="M34" s="3"/>
    </row>
    <row r="35" s="28" customFormat="1" customHeight="1" spans="1:13">
      <c r="A35" s="3">
        <v>15292</v>
      </c>
      <c r="B35" s="3" t="s">
        <v>243</v>
      </c>
      <c r="C35" s="3" t="s">
        <v>19</v>
      </c>
      <c r="D35" s="3">
        <v>517</v>
      </c>
      <c r="E35" s="3" t="s">
        <v>244</v>
      </c>
      <c r="F35" s="3">
        <v>234</v>
      </c>
      <c r="G35" s="2"/>
      <c r="H35" s="3">
        <v>341.63</v>
      </c>
      <c r="I35" s="2">
        <f t="shared" si="0"/>
        <v>1.45995726495726</v>
      </c>
      <c r="J35" s="2"/>
      <c r="K35" s="2"/>
      <c r="L35" s="3"/>
      <c r="M35" s="3"/>
    </row>
    <row r="36" s="28" customFormat="1" customHeight="1" spans="1:13">
      <c r="A36" s="3">
        <v>10989</v>
      </c>
      <c r="B36" s="3" t="s">
        <v>245</v>
      </c>
      <c r="C36" s="3" t="s">
        <v>11</v>
      </c>
      <c r="D36" s="3">
        <v>307</v>
      </c>
      <c r="E36" s="3" t="s">
        <v>209</v>
      </c>
      <c r="F36" s="3">
        <v>5000</v>
      </c>
      <c r="G36" s="2"/>
      <c r="H36" s="3">
        <v>7150.67</v>
      </c>
      <c r="I36" s="2">
        <f t="shared" si="0"/>
        <v>1.430134</v>
      </c>
      <c r="J36" s="2"/>
      <c r="K36" s="2"/>
      <c r="L36" s="3"/>
      <c r="M36" s="3"/>
    </row>
    <row r="37" s="28" customFormat="1" customHeight="1" spans="1:13">
      <c r="A37" s="3">
        <v>4188</v>
      </c>
      <c r="B37" s="3" t="s">
        <v>246</v>
      </c>
      <c r="C37" s="3" t="s">
        <v>132</v>
      </c>
      <c r="D37" s="3">
        <v>112415</v>
      </c>
      <c r="E37" s="3" t="s">
        <v>200</v>
      </c>
      <c r="F37" s="3">
        <v>1670</v>
      </c>
      <c r="G37" s="2"/>
      <c r="H37" s="3">
        <v>2243.94</v>
      </c>
      <c r="I37" s="2">
        <f t="shared" si="0"/>
        <v>1.34367664670659</v>
      </c>
      <c r="J37" s="2"/>
      <c r="K37" s="2"/>
      <c r="L37" s="3"/>
      <c r="M37" s="3"/>
    </row>
    <row r="38" s="28" customFormat="1" customHeight="1" spans="1:13">
      <c r="A38" s="3">
        <v>14380</v>
      </c>
      <c r="B38" s="3" t="s">
        <v>247</v>
      </c>
      <c r="C38" s="3" t="s">
        <v>115</v>
      </c>
      <c r="D38" s="3">
        <v>308</v>
      </c>
      <c r="E38" s="3" t="s">
        <v>200</v>
      </c>
      <c r="F38" s="3">
        <v>1156</v>
      </c>
      <c r="G38" s="2"/>
      <c r="H38" s="3">
        <v>1520.23</v>
      </c>
      <c r="I38" s="2">
        <f t="shared" si="0"/>
        <v>1.31507785467128</v>
      </c>
      <c r="J38" s="2"/>
      <c r="K38" s="2"/>
      <c r="L38" s="3"/>
      <c r="M38" s="3"/>
    </row>
    <row r="39" s="28" customFormat="1" customHeight="1" spans="1:13">
      <c r="A39" s="3">
        <v>11372</v>
      </c>
      <c r="B39" s="3" t="s">
        <v>248</v>
      </c>
      <c r="C39" s="3" t="s">
        <v>31</v>
      </c>
      <c r="D39" s="3">
        <v>341</v>
      </c>
      <c r="E39" s="3" t="s">
        <v>209</v>
      </c>
      <c r="F39" s="3">
        <v>2499</v>
      </c>
      <c r="G39" s="2"/>
      <c r="H39" s="3">
        <v>3230.64</v>
      </c>
      <c r="I39" s="2">
        <f t="shared" si="0"/>
        <v>1.2927731092437</v>
      </c>
      <c r="J39" s="2"/>
      <c r="K39" s="2"/>
      <c r="L39" s="3"/>
      <c r="M39" s="3"/>
    </row>
    <row r="40" s="28" customFormat="1" customHeight="1" spans="1:13">
      <c r="A40" s="3">
        <v>11109</v>
      </c>
      <c r="B40" s="3" t="s">
        <v>249</v>
      </c>
      <c r="C40" s="3" t="s">
        <v>54</v>
      </c>
      <c r="D40" s="3">
        <v>118074</v>
      </c>
      <c r="E40" s="3" t="s">
        <v>200</v>
      </c>
      <c r="F40" s="3">
        <v>2569</v>
      </c>
      <c r="G40" s="2"/>
      <c r="H40" s="3">
        <v>3192.76</v>
      </c>
      <c r="I40" s="2">
        <f t="shared" si="0"/>
        <v>1.24280264694434</v>
      </c>
      <c r="J40" s="2"/>
      <c r="K40" s="2"/>
      <c r="L40" s="3"/>
      <c r="M40" s="3"/>
    </row>
    <row r="41" s="28" customFormat="1" customHeight="1" spans="1:13">
      <c r="A41" s="3">
        <v>7388</v>
      </c>
      <c r="B41" s="3" t="s">
        <v>250</v>
      </c>
      <c r="C41" s="3" t="s">
        <v>43</v>
      </c>
      <c r="D41" s="3">
        <v>107658</v>
      </c>
      <c r="E41" s="3" t="s">
        <v>200</v>
      </c>
      <c r="F41" s="3">
        <v>1712</v>
      </c>
      <c r="G41" s="2"/>
      <c r="H41" s="3">
        <v>2126.55</v>
      </c>
      <c r="I41" s="2">
        <f t="shared" si="0"/>
        <v>1.24214369158879</v>
      </c>
      <c r="J41" s="2"/>
      <c r="K41" s="2"/>
      <c r="L41" s="3"/>
      <c r="M41" s="3"/>
    </row>
    <row r="42" s="28" customFormat="1" customHeight="1" spans="1:13">
      <c r="A42" s="3">
        <v>13581</v>
      </c>
      <c r="B42" s="3" t="s">
        <v>251</v>
      </c>
      <c r="C42" s="3" t="s">
        <v>59</v>
      </c>
      <c r="D42" s="3">
        <v>581</v>
      </c>
      <c r="E42" s="3" t="s">
        <v>209</v>
      </c>
      <c r="F42" s="3">
        <v>1499</v>
      </c>
      <c r="G42" s="2"/>
      <c r="H42" s="3">
        <v>1850.83</v>
      </c>
      <c r="I42" s="2">
        <f t="shared" si="0"/>
        <v>1.23470980653769</v>
      </c>
      <c r="J42" s="2"/>
      <c r="K42" s="2"/>
      <c r="L42" s="3"/>
      <c r="M42" s="3"/>
    </row>
    <row r="43" s="28" customFormat="1" customHeight="1" spans="1:13">
      <c r="A43" s="3">
        <v>7107</v>
      </c>
      <c r="B43" s="3" t="s">
        <v>252</v>
      </c>
      <c r="C43" s="3" t="s">
        <v>11</v>
      </c>
      <c r="D43" s="3">
        <v>307</v>
      </c>
      <c r="E43" s="3" t="s">
        <v>209</v>
      </c>
      <c r="F43" s="3">
        <v>5000</v>
      </c>
      <c r="G43" s="2"/>
      <c r="H43" s="3">
        <v>6105.26</v>
      </c>
      <c r="I43" s="2">
        <f t="shared" si="0"/>
        <v>1.221052</v>
      </c>
      <c r="J43" s="2"/>
      <c r="K43" s="2"/>
      <c r="L43" s="3"/>
      <c r="M43" s="3"/>
    </row>
    <row r="44" s="28" customFormat="1" customHeight="1" spans="1:13">
      <c r="A44" s="3">
        <v>6830</v>
      </c>
      <c r="B44" s="3" t="s">
        <v>253</v>
      </c>
      <c r="C44" s="3" t="s">
        <v>57</v>
      </c>
      <c r="D44" s="3">
        <v>379</v>
      </c>
      <c r="E44" s="3" t="s">
        <v>200</v>
      </c>
      <c r="F44" s="3">
        <v>1900</v>
      </c>
      <c r="G44" s="2"/>
      <c r="H44" s="3">
        <v>2306.45</v>
      </c>
      <c r="I44" s="2">
        <f t="shared" si="0"/>
        <v>1.21392105263158</v>
      </c>
      <c r="J44" s="2"/>
      <c r="K44" s="2"/>
      <c r="L44" s="3"/>
      <c r="M44" s="3"/>
    </row>
    <row r="45" s="28" customFormat="1" customHeight="1" spans="1:13">
      <c r="A45" s="3">
        <v>15385</v>
      </c>
      <c r="B45" s="3" t="s">
        <v>254</v>
      </c>
      <c r="C45" s="3" t="s">
        <v>141</v>
      </c>
      <c r="D45" s="3">
        <v>710</v>
      </c>
      <c r="E45" s="3" t="s">
        <v>255</v>
      </c>
      <c r="F45" s="3">
        <v>1002</v>
      </c>
      <c r="G45" s="2"/>
      <c r="H45" s="3">
        <v>1214.78</v>
      </c>
      <c r="I45" s="2">
        <f t="shared" si="0"/>
        <v>1.21235528942116</v>
      </c>
      <c r="J45" s="2"/>
      <c r="K45" s="2"/>
      <c r="L45" s="3"/>
      <c r="M45" s="3"/>
    </row>
    <row r="46" s="28" customFormat="1" customHeight="1" spans="1:13">
      <c r="A46" s="3">
        <v>15144</v>
      </c>
      <c r="B46" s="3" t="s">
        <v>256</v>
      </c>
      <c r="C46" s="3" t="s">
        <v>66</v>
      </c>
      <c r="D46" s="3">
        <v>114622</v>
      </c>
      <c r="E46" s="3" t="s">
        <v>257</v>
      </c>
      <c r="F46" s="3">
        <v>1124</v>
      </c>
      <c r="G46" s="2"/>
      <c r="H46" s="3">
        <v>1347.01</v>
      </c>
      <c r="I46" s="2">
        <f t="shared" si="0"/>
        <v>1.19840747330961</v>
      </c>
      <c r="J46" s="2"/>
      <c r="K46" s="2"/>
      <c r="L46" s="3"/>
      <c r="M46" s="3"/>
    </row>
    <row r="47" s="28" customFormat="1" customHeight="1" spans="1:13">
      <c r="A47" s="3">
        <v>6506</v>
      </c>
      <c r="B47" s="3" t="s">
        <v>258</v>
      </c>
      <c r="C47" s="3" t="s">
        <v>146</v>
      </c>
      <c r="D47" s="3">
        <v>706</v>
      </c>
      <c r="E47" s="3" t="s">
        <v>200</v>
      </c>
      <c r="F47" s="3">
        <v>1579</v>
      </c>
      <c r="G47" s="2"/>
      <c r="H47" s="3">
        <v>1831.64</v>
      </c>
      <c r="I47" s="2">
        <f t="shared" si="0"/>
        <v>1.16</v>
      </c>
      <c r="J47" s="2"/>
      <c r="K47" s="2"/>
      <c r="L47" s="3"/>
      <c r="M47" s="3"/>
    </row>
    <row r="48" s="28" customFormat="1" customHeight="1" spans="1:13">
      <c r="A48" s="3">
        <v>9320</v>
      </c>
      <c r="B48" s="3" t="s">
        <v>259</v>
      </c>
      <c r="C48" s="3" t="s">
        <v>98</v>
      </c>
      <c r="D48" s="3">
        <v>539</v>
      </c>
      <c r="E48" s="3" t="s">
        <v>211</v>
      </c>
      <c r="F48" s="3">
        <v>1798</v>
      </c>
      <c r="G48" s="2"/>
      <c r="H48" s="3">
        <v>1995.26</v>
      </c>
      <c r="I48" s="2">
        <f t="shared" si="0"/>
        <v>1.10971078976641</v>
      </c>
      <c r="J48" s="2"/>
      <c r="K48" s="2"/>
      <c r="L48" s="3"/>
      <c r="M48" s="3"/>
    </row>
    <row r="49" s="28" customFormat="1" customHeight="1" spans="1:13">
      <c r="A49" s="3">
        <v>10191</v>
      </c>
      <c r="B49" s="3" t="s">
        <v>260</v>
      </c>
      <c r="C49" s="3" t="s">
        <v>68</v>
      </c>
      <c r="D49" s="3">
        <v>709</v>
      </c>
      <c r="E49" s="3" t="s">
        <v>261</v>
      </c>
      <c r="F49" s="3">
        <v>2386</v>
      </c>
      <c r="G49" s="2"/>
      <c r="H49" s="3">
        <v>2545.33</v>
      </c>
      <c r="I49" s="2">
        <f t="shared" si="0"/>
        <v>1.0667770326907</v>
      </c>
      <c r="J49" s="2"/>
      <c r="K49" s="2"/>
      <c r="L49" s="3"/>
      <c r="M49" s="3"/>
    </row>
    <row r="50" s="28" customFormat="1" customHeight="1" spans="1:13">
      <c r="A50" s="3">
        <v>10930</v>
      </c>
      <c r="B50" s="3" t="s">
        <v>262</v>
      </c>
      <c r="C50" s="3" t="s">
        <v>50</v>
      </c>
      <c r="D50" s="3">
        <v>724</v>
      </c>
      <c r="E50" s="3" t="s">
        <v>200</v>
      </c>
      <c r="F50" s="3">
        <v>1712</v>
      </c>
      <c r="G50" s="2"/>
      <c r="H50" s="3">
        <v>1783.3</v>
      </c>
      <c r="I50" s="2">
        <f t="shared" si="0"/>
        <v>1.04164719626168</v>
      </c>
      <c r="J50" s="2"/>
      <c r="K50" s="2"/>
      <c r="L50" s="3"/>
      <c r="M50" s="3"/>
    </row>
    <row r="51" s="28" customFormat="1" customHeight="1" spans="1:13">
      <c r="A51" s="3">
        <v>13052</v>
      </c>
      <c r="B51" s="3" t="s">
        <v>263</v>
      </c>
      <c r="C51" s="3" t="s">
        <v>59</v>
      </c>
      <c r="D51" s="3">
        <v>581</v>
      </c>
      <c r="E51" s="3" t="s">
        <v>209</v>
      </c>
      <c r="F51" s="3">
        <v>1498</v>
      </c>
      <c r="G51" s="2"/>
      <c r="H51" s="3">
        <v>1558.1</v>
      </c>
      <c r="I51" s="2">
        <f t="shared" si="0"/>
        <v>1.04012016021362</v>
      </c>
      <c r="J51" s="2"/>
      <c r="K51" s="2"/>
      <c r="L51" s="3"/>
      <c r="M51" s="3"/>
    </row>
    <row r="52" s="28" customFormat="1" customHeight="1" spans="1:13">
      <c r="A52" s="3">
        <v>5473</v>
      </c>
      <c r="B52" s="3" t="s">
        <v>264</v>
      </c>
      <c r="C52" s="3" t="s">
        <v>158</v>
      </c>
      <c r="D52" s="3">
        <v>351</v>
      </c>
      <c r="E52" s="3" t="s">
        <v>218</v>
      </c>
      <c r="F52" s="3">
        <v>1750</v>
      </c>
      <c r="G52" s="2"/>
      <c r="H52" s="3">
        <v>1818.75</v>
      </c>
      <c r="I52" s="2">
        <f t="shared" si="0"/>
        <v>1.03928571428571</v>
      </c>
      <c r="J52" s="2"/>
      <c r="K52" s="2"/>
      <c r="L52" s="3"/>
      <c r="M52" s="3"/>
    </row>
    <row r="53" s="28" customFormat="1" customHeight="1" spans="1:13">
      <c r="A53" s="3">
        <v>6492</v>
      </c>
      <c r="B53" s="3" t="s">
        <v>265</v>
      </c>
      <c r="C53" s="3" t="s">
        <v>136</v>
      </c>
      <c r="D53" s="3">
        <v>713</v>
      </c>
      <c r="E53" s="3" t="s">
        <v>200</v>
      </c>
      <c r="F53" s="3">
        <v>2123</v>
      </c>
      <c r="G53" s="2"/>
      <c r="H53" s="3">
        <v>2157.07</v>
      </c>
      <c r="I53" s="2">
        <f t="shared" si="0"/>
        <v>1.01604804521903</v>
      </c>
      <c r="J53" s="2"/>
      <c r="K53" s="2"/>
      <c r="L53" s="3"/>
      <c r="M53" s="3"/>
    </row>
    <row r="54" s="28" customFormat="1" customHeight="1" spans="1:13">
      <c r="A54" s="3">
        <v>7749</v>
      </c>
      <c r="B54" s="3" t="s">
        <v>266</v>
      </c>
      <c r="C54" s="3" t="s">
        <v>24</v>
      </c>
      <c r="D54" s="3">
        <v>385</v>
      </c>
      <c r="E54" s="3" t="s">
        <v>211</v>
      </c>
      <c r="F54" s="3">
        <v>2141</v>
      </c>
      <c r="G54" s="2"/>
      <c r="H54" s="3">
        <v>2158.74</v>
      </c>
      <c r="I54" s="2">
        <f t="shared" si="0"/>
        <v>1.0082858477347</v>
      </c>
      <c r="J54" s="2"/>
      <c r="K54" s="2"/>
      <c r="L54" s="3"/>
      <c r="M54" s="3"/>
    </row>
    <row r="55" s="28" customFormat="1" customHeight="1" spans="1:13">
      <c r="A55" s="3">
        <v>6301</v>
      </c>
      <c r="B55" s="3" t="s">
        <v>267</v>
      </c>
      <c r="C55" s="3" t="s">
        <v>62</v>
      </c>
      <c r="D55" s="3">
        <v>54</v>
      </c>
      <c r="E55" s="3" t="s">
        <v>209</v>
      </c>
      <c r="F55" s="3">
        <v>2098</v>
      </c>
      <c r="G55" s="2"/>
      <c r="H55" s="3">
        <v>2107.75</v>
      </c>
      <c r="I55" s="2">
        <f t="shared" si="0"/>
        <v>1.00464728312679</v>
      </c>
      <c r="J55" s="2"/>
      <c r="K55" s="2"/>
      <c r="L55" s="3"/>
      <c r="M55" s="3"/>
    </row>
    <row r="56" s="28" customFormat="1" customHeight="1" spans="1:13">
      <c r="A56" s="3">
        <v>4304</v>
      </c>
      <c r="B56" s="3" t="s">
        <v>268</v>
      </c>
      <c r="C56" s="3" t="s">
        <v>153</v>
      </c>
      <c r="D56" s="3">
        <v>114069</v>
      </c>
      <c r="E56" s="3" t="s">
        <v>200</v>
      </c>
      <c r="F56" s="3">
        <v>1669</v>
      </c>
      <c r="G56" s="2"/>
      <c r="H56" s="3">
        <v>1668.7</v>
      </c>
      <c r="I56" s="2">
        <f t="shared" si="0"/>
        <v>0.999820251647693</v>
      </c>
      <c r="J56" s="2"/>
      <c r="K56" s="2"/>
      <c r="L56" s="3"/>
      <c r="M56" s="3"/>
    </row>
    <row r="57" s="28" customFormat="1" customHeight="1" spans="1:13">
      <c r="A57" s="3">
        <v>6232</v>
      </c>
      <c r="B57" s="3" t="s">
        <v>269</v>
      </c>
      <c r="C57" s="3" t="s">
        <v>123</v>
      </c>
      <c r="D57" s="3">
        <v>594</v>
      </c>
      <c r="E57" s="3" t="s">
        <v>211</v>
      </c>
      <c r="F57" s="3">
        <v>1670</v>
      </c>
      <c r="G57" s="2">
        <f>VLOOKUP(D:D,任务完成情况及奖励!B:N,13,0)</f>
        <v>1.0998322851153</v>
      </c>
      <c r="H57" s="3">
        <v>1647.78</v>
      </c>
      <c r="I57" s="2">
        <f t="shared" si="0"/>
        <v>0.986694610778443</v>
      </c>
      <c r="J57" s="2"/>
      <c r="K57" s="2"/>
      <c r="L57" s="3"/>
      <c r="M57" s="3"/>
    </row>
    <row r="58" s="28" customFormat="1" customHeight="1" spans="1:13">
      <c r="A58" s="3">
        <v>6385</v>
      </c>
      <c r="B58" s="3" t="s">
        <v>270</v>
      </c>
      <c r="C58" s="3" t="s">
        <v>118</v>
      </c>
      <c r="D58" s="3">
        <v>704</v>
      </c>
      <c r="E58" s="3" t="s">
        <v>200</v>
      </c>
      <c r="F58" s="3">
        <v>1974</v>
      </c>
      <c r="G58" s="2">
        <f>VLOOKUP(D:D,任务完成情况及奖励!B:N,13,0)</f>
        <v>1.01048366675108</v>
      </c>
      <c r="H58" s="3">
        <v>1946.67</v>
      </c>
      <c r="I58" s="2">
        <f t="shared" si="0"/>
        <v>0.986155015197568</v>
      </c>
      <c r="J58" s="2"/>
      <c r="K58" s="2"/>
      <c r="L58" s="3"/>
      <c r="M58" s="3"/>
    </row>
    <row r="59" s="28" customFormat="1" customHeight="1" spans="1:13">
      <c r="A59" s="3">
        <v>5527</v>
      </c>
      <c r="B59" s="3" t="s">
        <v>271</v>
      </c>
      <c r="C59" s="3" t="s">
        <v>45</v>
      </c>
      <c r="D59" s="3">
        <v>511</v>
      </c>
      <c r="E59" s="3" t="s">
        <v>200</v>
      </c>
      <c r="F59" s="3">
        <v>1715</v>
      </c>
      <c r="G59" s="2">
        <f>VLOOKUP(D:D,任务完成情况及奖励!B:N,13,0)</f>
        <v>1.35411963882619</v>
      </c>
      <c r="H59" s="3">
        <v>1659.45</v>
      </c>
      <c r="I59" s="2">
        <f t="shared" si="0"/>
        <v>0.967609329446064</v>
      </c>
      <c r="J59" s="2"/>
      <c r="K59" s="2"/>
      <c r="L59" s="3"/>
      <c r="M59" s="3"/>
    </row>
    <row r="60" s="28" customFormat="1" customHeight="1" spans="1:13">
      <c r="A60" s="3">
        <v>6662</v>
      </c>
      <c r="B60" s="3" t="s">
        <v>272</v>
      </c>
      <c r="C60" s="3" t="s">
        <v>69</v>
      </c>
      <c r="D60" s="3">
        <v>598</v>
      </c>
      <c r="E60" s="3" t="s">
        <v>209</v>
      </c>
      <c r="F60" s="3">
        <v>1370</v>
      </c>
      <c r="G60" s="2"/>
      <c r="H60" s="3">
        <v>1296.32</v>
      </c>
      <c r="I60" s="2">
        <f t="shared" si="0"/>
        <v>0.94621897810219</v>
      </c>
      <c r="J60" s="2"/>
      <c r="K60" s="2"/>
      <c r="L60" s="3"/>
      <c r="M60" s="3"/>
    </row>
    <row r="61" s="28" customFormat="1" customHeight="1" spans="1:13">
      <c r="A61" s="3">
        <v>12845</v>
      </c>
      <c r="B61" s="3" t="s">
        <v>273</v>
      </c>
      <c r="C61" s="3" t="s">
        <v>69</v>
      </c>
      <c r="D61" s="3">
        <v>598</v>
      </c>
      <c r="E61" s="3" t="s">
        <v>261</v>
      </c>
      <c r="F61" s="3">
        <v>1370</v>
      </c>
      <c r="G61" s="2"/>
      <c r="H61" s="3">
        <v>1273.78</v>
      </c>
      <c r="I61" s="2">
        <f t="shared" si="0"/>
        <v>0.929766423357664</v>
      </c>
      <c r="J61" s="2"/>
      <c r="K61" s="2"/>
      <c r="L61" s="3"/>
      <c r="M61" s="3"/>
    </row>
    <row r="62" s="28" customFormat="1" customHeight="1" spans="1:13">
      <c r="A62" s="3">
        <v>4562</v>
      </c>
      <c r="B62" s="3" t="s">
        <v>274</v>
      </c>
      <c r="C62" s="3" t="s">
        <v>43</v>
      </c>
      <c r="D62" s="3">
        <v>107658</v>
      </c>
      <c r="E62" s="3" t="s">
        <v>209</v>
      </c>
      <c r="F62" s="3">
        <v>1712</v>
      </c>
      <c r="G62" s="2"/>
      <c r="H62" s="3">
        <v>1584.5</v>
      </c>
      <c r="I62" s="2">
        <f t="shared" si="0"/>
        <v>0.925525700934579</v>
      </c>
      <c r="J62" s="2"/>
      <c r="K62" s="2"/>
      <c r="L62" s="3"/>
      <c r="M62" s="3"/>
    </row>
    <row r="63" s="28" customFormat="1" customHeight="1" spans="1:13">
      <c r="A63" s="3">
        <v>11487</v>
      </c>
      <c r="B63" s="3" t="s">
        <v>275</v>
      </c>
      <c r="C63" s="3" t="s">
        <v>148</v>
      </c>
      <c r="D63" s="3">
        <v>740</v>
      </c>
      <c r="E63" s="3" t="s">
        <v>200</v>
      </c>
      <c r="F63" s="3">
        <v>1582</v>
      </c>
      <c r="G63" s="2">
        <f>VLOOKUP(D:D,任务完成情况及奖励!B:N,13,0)</f>
        <v>1.11233902365978</v>
      </c>
      <c r="H63" s="3">
        <v>1444.41</v>
      </c>
      <c r="I63" s="2">
        <f t="shared" si="0"/>
        <v>0.91302781289507</v>
      </c>
      <c r="J63" s="2"/>
      <c r="K63" s="2"/>
      <c r="L63" s="3"/>
      <c r="M63" s="3"/>
    </row>
    <row r="64" s="28" customFormat="1" customHeight="1" spans="1:13">
      <c r="A64" s="3">
        <v>14429</v>
      </c>
      <c r="B64" s="3" t="s">
        <v>276</v>
      </c>
      <c r="C64" s="3" t="s">
        <v>125</v>
      </c>
      <c r="D64" s="3">
        <v>113299</v>
      </c>
      <c r="E64" s="3" t="s">
        <v>200</v>
      </c>
      <c r="F64" s="3">
        <v>1670</v>
      </c>
      <c r="G64" s="2"/>
      <c r="H64" s="3">
        <v>1497.18</v>
      </c>
      <c r="I64" s="2">
        <f t="shared" si="0"/>
        <v>0.89651497005988</v>
      </c>
      <c r="J64" s="2"/>
      <c r="K64" s="2"/>
      <c r="L64" s="3"/>
      <c r="M64" s="3"/>
    </row>
    <row r="65" s="28" customFormat="1" customHeight="1" spans="1:13">
      <c r="A65" s="3">
        <v>15334</v>
      </c>
      <c r="B65" s="3" t="s">
        <v>277</v>
      </c>
      <c r="C65" s="3" t="s">
        <v>45</v>
      </c>
      <c r="D65" s="3">
        <v>511</v>
      </c>
      <c r="E65" s="3" t="s">
        <v>205</v>
      </c>
      <c r="F65" s="3">
        <v>514</v>
      </c>
      <c r="G65" s="2">
        <f>VLOOKUP(D:D,任务完成情况及奖励!B:N,13,0)</f>
        <v>1.35411963882619</v>
      </c>
      <c r="H65" s="3">
        <v>460</v>
      </c>
      <c r="I65" s="2">
        <f t="shared" si="0"/>
        <v>0.894941634241245</v>
      </c>
      <c r="J65" s="2"/>
      <c r="K65" s="2"/>
      <c r="L65" s="3"/>
      <c r="M65" s="3"/>
    </row>
    <row r="66" s="28" customFormat="1" customHeight="1" spans="1:13">
      <c r="A66" s="3">
        <v>11799</v>
      </c>
      <c r="B66" s="3" t="s">
        <v>278</v>
      </c>
      <c r="C66" s="3" t="s">
        <v>114</v>
      </c>
      <c r="D66" s="3">
        <v>367</v>
      </c>
      <c r="E66" s="3" t="s">
        <v>209</v>
      </c>
      <c r="F66" s="3">
        <v>1669</v>
      </c>
      <c r="G66" s="2">
        <f>VLOOKUP(D:D,任务完成情况及奖励!B:N,13,0)</f>
        <v>1.02591793950285</v>
      </c>
      <c r="H66" s="3">
        <v>1488.07</v>
      </c>
      <c r="I66" s="2">
        <f t="shared" ref="I66:I129" si="1">H66/F66</f>
        <v>0.891593768723787</v>
      </c>
      <c r="J66" s="2"/>
      <c r="K66" s="2"/>
      <c r="L66" s="3"/>
      <c r="M66" s="3"/>
    </row>
    <row r="67" s="28" customFormat="1" customHeight="1" spans="1:13">
      <c r="A67" s="3">
        <v>9138</v>
      </c>
      <c r="B67" s="3" t="s">
        <v>279</v>
      </c>
      <c r="C67" s="3" t="s">
        <v>124</v>
      </c>
      <c r="D67" s="3">
        <v>732</v>
      </c>
      <c r="E67" s="3" t="s">
        <v>209</v>
      </c>
      <c r="F67" s="3">
        <v>1113</v>
      </c>
      <c r="G67" s="2"/>
      <c r="H67" s="3">
        <v>970.43</v>
      </c>
      <c r="I67" s="2">
        <f t="shared" si="1"/>
        <v>0.871904761904762</v>
      </c>
      <c r="J67" s="2"/>
      <c r="K67" s="2"/>
      <c r="L67" s="3"/>
      <c r="M67" s="3"/>
    </row>
    <row r="68" s="28" customFormat="1" customHeight="1" spans="1:13">
      <c r="A68" s="3">
        <v>14827</v>
      </c>
      <c r="B68" s="3" t="s">
        <v>280</v>
      </c>
      <c r="C68" s="3" t="s">
        <v>48</v>
      </c>
      <c r="D68" s="3">
        <v>514</v>
      </c>
      <c r="E68" s="3" t="s">
        <v>209</v>
      </c>
      <c r="F68" s="3">
        <v>1174</v>
      </c>
      <c r="G68" s="2">
        <f>VLOOKUP(D:D,任务完成情况及奖励!B:N,13,0)</f>
        <v>2.11479268055285</v>
      </c>
      <c r="H68" s="3">
        <v>1002.21</v>
      </c>
      <c r="I68" s="2">
        <f t="shared" si="1"/>
        <v>0.853671209540034</v>
      </c>
      <c r="J68" s="2"/>
      <c r="K68" s="2"/>
      <c r="L68" s="3"/>
      <c r="M68" s="3"/>
    </row>
    <row r="69" s="28" customFormat="1" customHeight="1" spans="1:13">
      <c r="A69" s="3">
        <v>7317</v>
      </c>
      <c r="B69" s="3" t="s">
        <v>281</v>
      </c>
      <c r="C69" s="3" t="s">
        <v>24</v>
      </c>
      <c r="D69" s="3">
        <v>385</v>
      </c>
      <c r="E69" s="3" t="s">
        <v>282</v>
      </c>
      <c r="F69" s="3">
        <v>2141</v>
      </c>
      <c r="G69" s="2"/>
      <c r="H69" s="3">
        <v>1823.12</v>
      </c>
      <c r="I69" s="2">
        <f t="shared" si="1"/>
        <v>0.851527323680523</v>
      </c>
      <c r="J69" s="2"/>
      <c r="K69" s="2"/>
      <c r="L69" s="3"/>
      <c r="M69" s="3"/>
    </row>
    <row r="70" s="28" customFormat="1" customHeight="1" spans="1:13">
      <c r="A70" s="3">
        <v>11178</v>
      </c>
      <c r="B70" s="3" t="s">
        <v>283</v>
      </c>
      <c r="C70" s="3" t="s">
        <v>69</v>
      </c>
      <c r="D70" s="3">
        <v>598</v>
      </c>
      <c r="E70" s="3" t="s">
        <v>200</v>
      </c>
      <c r="F70" s="3">
        <v>1370</v>
      </c>
      <c r="G70" s="2"/>
      <c r="H70" s="3">
        <v>1166.56</v>
      </c>
      <c r="I70" s="2">
        <f t="shared" si="1"/>
        <v>0.851503649635036</v>
      </c>
      <c r="J70" s="2"/>
      <c r="K70" s="2"/>
      <c r="L70" s="3"/>
      <c r="M70" s="3"/>
    </row>
    <row r="71" s="28" customFormat="1" customHeight="1" spans="1:13">
      <c r="A71" s="3">
        <v>11318</v>
      </c>
      <c r="B71" s="3" t="s">
        <v>284</v>
      </c>
      <c r="C71" s="3" t="s">
        <v>138</v>
      </c>
      <c r="D71" s="3">
        <v>752</v>
      </c>
      <c r="E71" s="3" t="s">
        <v>200</v>
      </c>
      <c r="F71" s="3">
        <v>1670</v>
      </c>
      <c r="G71" s="2"/>
      <c r="H71" s="3">
        <v>1421.4</v>
      </c>
      <c r="I71" s="2">
        <f t="shared" si="1"/>
        <v>0.851137724550898</v>
      </c>
      <c r="J71" s="2"/>
      <c r="K71" s="2"/>
      <c r="L71" s="3"/>
      <c r="M71" s="3"/>
    </row>
    <row r="72" s="28" customFormat="1" customHeight="1" spans="1:13">
      <c r="A72" s="3">
        <v>14338</v>
      </c>
      <c r="B72" s="3" t="s">
        <v>285</v>
      </c>
      <c r="C72" s="3" t="s">
        <v>92</v>
      </c>
      <c r="D72" s="3">
        <v>716</v>
      </c>
      <c r="E72" s="3" t="s">
        <v>209</v>
      </c>
      <c r="F72" s="3">
        <v>1199</v>
      </c>
      <c r="G72" s="2"/>
      <c r="H72" s="3">
        <v>1002.52</v>
      </c>
      <c r="I72" s="2">
        <f t="shared" si="1"/>
        <v>0.836130108423686</v>
      </c>
      <c r="J72" s="2"/>
      <c r="K72" s="2"/>
      <c r="L72" s="3"/>
      <c r="M72" s="3"/>
    </row>
    <row r="73" s="28" customFormat="1" customHeight="1" spans="1:13">
      <c r="A73" s="3">
        <v>13397</v>
      </c>
      <c r="B73" s="3" t="s">
        <v>286</v>
      </c>
      <c r="C73" s="3" t="s">
        <v>108</v>
      </c>
      <c r="D73" s="3">
        <v>107728</v>
      </c>
      <c r="E73" s="3" t="s">
        <v>200</v>
      </c>
      <c r="F73" s="3">
        <v>1704</v>
      </c>
      <c r="G73" s="2"/>
      <c r="H73" s="3">
        <v>1412.57</v>
      </c>
      <c r="I73" s="2">
        <f t="shared" si="1"/>
        <v>0.828973004694836</v>
      </c>
      <c r="J73" s="2"/>
      <c r="K73" s="2"/>
      <c r="L73" s="3"/>
      <c r="M73" s="3"/>
    </row>
    <row r="74" s="28" customFormat="1" customHeight="1" spans="1:13">
      <c r="A74" s="3">
        <v>15047</v>
      </c>
      <c r="B74" s="3" t="s">
        <v>287</v>
      </c>
      <c r="C74" s="3" t="s">
        <v>150</v>
      </c>
      <c r="D74" s="3">
        <v>52</v>
      </c>
      <c r="E74" s="3" t="s">
        <v>200</v>
      </c>
      <c r="F74" s="3">
        <v>1670</v>
      </c>
      <c r="G74" s="2"/>
      <c r="H74" s="3">
        <v>1374.01</v>
      </c>
      <c r="I74" s="2">
        <f t="shared" si="1"/>
        <v>0.822760479041916</v>
      </c>
      <c r="J74" s="2"/>
      <c r="K74" s="2"/>
      <c r="L74" s="3"/>
      <c r="M74" s="3"/>
    </row>
    <row r="75" s="28" customFormat="1" customHeight="1" spans="1:13">
      <c r="A75" s="3">
        <v>14861</v>
      </c>
      <c r="B75" s="3" t="s">
        <v>288</v>
      </c>
      <c r="C75" s="3" t="s">
        <v>43</v>
      </c>
      <c r="D75" s="3">
        <v>107658</v>
      </c>
      <c r="E75" s="3" t="s">
        <v>211</v>
      </c>
      <c r="F75" s="3">
        <v>1713</v>
      </c>
      <c r="G75" s="2"/>
      <c r="H75" s="3">
        <v>1408.02</v>
      </c>
      <c r="I75" s="2">
        <f t="shared" si="1"/>
        <v>0.821961471103328</v>
      </c>
      <c r="J75" s="2"/>
      <c r="K75" s="2"/>
      <c r="L75" s="3"/>
      <c r="M75" s="3"/>
    </row>
    <row r="76" s="28" customFormat="1" customHeight="1" spans="1:13">
      <c r="A76" s="3">
        <v>11323</v>
      </c>
      <c r="B76" s="3" t="s">
        <v>289</v>
      </c>
      <c r="C76" s="3" t="s">
        <v>58</v>
      </c>
      <c r="D76" s="3">
        <v>377</v>
      </c>
      <c r="E76" s="3" t="s">
        <v>200</v>
      </c>
      <c r="F76" s="3">
        <v>1713</v>
      </c>
      <c r="G76" s="2"/>
      <c r="H76" s="3">
        <v>1382.27</v>
      </c>
      <c r="I76" s="2">
        <f t="shared" si="1"/>
        <v>0.806929363689434</v>
      </c>
      <c r="J76" s="2"/>
      <c r="K76" s="2"/>
      <c r="L76" s="3"/>
      <c r="M76" s="3"/>
    </row>
    <row r="77" s="28" customFormat="1" customHeight="1" spans="1:13">
      <c r="A77" s="3">
        <v>14248</v>
      </c>
      <c r="B77" s="3" t="s">
        <v>290</v>
      </c>
      <c r="C77" s="3" t="s">
        <v>31</v>
      </c>
      <c r="D77" s="3">
        <v>341</v>
      </c>
      <c r="E77" s="3" t="s">
        <v>291</v>
      </c>
      <c r="F77" s="3">
        <v>1249</v>
      </c>
      <c r="G77" s="2"/>
      <c r="H77" s="3">
        <v>1002.23</v>
      </c>
      <c r="I77" s="2">
        <f t="shared" si="1"/>
        <v>0.802425940752602</v>
      </c>
      <c r="J77" s="2"/>
      <c r="K77" s="2"/>
      <c r="L77" s="3"/>
      <c r="M77" s="3"/>
    </row>
    <row r="78" s="28" customFormat="1" customHeight="1" spans="1:13">
      <c r="A78" s="3">
        <v>7379</v>
      </c>
      <c r="B78" s="3" t="s">
        <v>292</v>
      </c>
      <c r="C78" s="3" t="s">
        <v>62</v>
      </c>
      <c r="D78" s="3">
        <v>54</v>
      </c>
      <c r="E78" s="3" t="s">
        <v>209</v>
      </c>
      <c r="F78" s="3">
        <v>2097</v>
      </c>
      <c r="G78" s="2"/>
      <c r="H78" s="3">
        <v>1657.8</v>
      </c>
      <c r="I78" s="2">
        <f t="shared" si="1"/>
        <v>0.790557939914163</v>
      </c>
      <c r="J78" s="2"/>
      <c r="K78" s="2"/>
      <c r="L78" s="3"/>
      <c r="M78" s="3"/>
    </row>
    <row r="79" s="28" customFormat="1" customHeight="1" spans="1:13">
      <c r="A79" s="3">
        <v>8073</v>
      </c>
      <c r="B79" s="3" t="s">
        <v>293</v>
      </c>
      <c r="C79" s="3" t="s">
        <v>104</v>
      </c>
      <c r="D79" s="3">
        <v>587</v>
      </c>
      <c r="E79" s="3" t="s">
        <v>200</v>
      </c>
      <c r="F79" s="3">
        <v>1798</v>
      </c>
      <c r="G79" s="2"/>
      <c r="H79" s="3">
        <v>1416.2</v>
      </c>
      <c r="I79" s="2">
        <f t="shared" si="1"/>
        <v>0.787652947719689</v>
      </c>
      <c r="J79" s="2"/>
      <c r="K79" s="2"/>
      <c r="L79" s="3"/>
      <c r="M79" s="3"/>
    </row>
    <row r="80" s="28" customFormat="1" customHeight="1" spans="1:13">
      <c r="A80" s="3">
        <v>14453</v>
      </c>
      <c r="B80" s="3" t="s">
        <v>294</v>
      </c>
      <c r="C80" s="3" t="s">
        <v>115</v>
      </c>
      <c r="D80" s="3">
        <v>308</v>
      </c>
      <c r="E80" s="3" t="s">
        <v>209</v>
      </c>
      <c r="F80" s="3">
        <v>899</v>
      </c>
      <c r="G80" s="2"/>
      <c r="H80" s="3">
        <v>707.39</v>
      </c>
      <c r="I80" s="2">
        <f t="shared" si="1"/>
        <v>0.786863181312569</v>
      </c>
      <c r="J80" s="2"/>
      <c r="K80" s="2"/>
      <c r="L80" s="3"/>
      <c r="M80" s="3"/>
    </row>
    <row r="81" s="28" customFormat="1" customHeight="1" spans="1:13">
      <c r="A81" s="3">
        <v>6473</v>
      </c>
      <c r="B81" s="3" t="s">
        <v>295</v>
      </c>
      <c r="C81" s="3" t="s">
        <v>92</v>
      </c>
      <c r="D81" s="3">
        <v>716</v>
      </c>
      <c r="E81" s="3" t="s">
        <v>200</v>
      </c>
      <c r="F81" s="3">
        <v>1199</v>
      </c>
      <c r="G81" s="2"/>
      <c r="H81" s="3">
        <v>935.7</v>
      </c>
      <c r="I81" s="2">
        <f t="shared" si="1"/>
        <v>0.780400333611343</v>
      </c>
      <c r="J81" s="2"/>
      <c r="K81" s="2"/>
      <c r="L81" s="3"/>
      <c r="M81" s="3"/>
    </row>
    <row r="82" s="28" customFormat="1" customHeight="1" spans="1:13">
      <c r="A82" s="3">
        <v>11363</v>
      </c>
      <c r="B82" s="3" t="s">
        <v>296</v>
      </c>
      <c r="C82" s="3" t="s">
        <v>134</v>
      </c>
      <c r="D82" s="3">
        <v>102564</v>
      </c>
      <c r="E82" s="3" t="s">
        <v>209</v>
      </c>
      <c r="F82" s="3">
        <v>1670</v>
      </c>
      <c r="G82" s="2"/>
      <c r="H82" s="3">
        <v>1294.43</v>
      </c>
      <c r="I82" s="2">
        <f t="shared" si="1"/>
        <v>0.775107784431138</v>
      </c>
      <c r="J82" s="2"/>
      <c r="K82" s="2"/>
      <c r="L82" s="3"/>
      <c r="M82" s="3"/>
    </row>
    <row r="83" s="28" customFormat="1" customHeight="1" spans="1:13">
      <c r="A83" s="3">
        <v>5844</v>
      </c>
      <c r="B83" s="3" t="s">
        <v>297</v>
      </c>
      <c r="C83" s="3" t="s">
        <v>120</v>
      </c>
      <c r="D83" s="3">
        <v>102479</v>
      </c>
      <c r="E83" s="3" t="s">
        <v>205</v>
      </c>
      <c r="F83" s="3">
        <v>1989</v>
      </c>
      <c r="G83" s="2"/>
      <c r="H83" s="3">
        <v>1535.96</v>
      </c>
      <c r="I83" s="2">
        <f t="shared" si="1"/>
        <v>0.772227249874309</v>
      </c>
      <c r="J83" s="2"/>
      <c r="K83" s="2"/>
      <c r="L83" s="3"/>
      <c r="M83" s="3"/>
    </row>
    <row r="84" s="28" customFormat="1" customHeight="1" spans="1:13">
      <c r="A84" s="3">
        <v>6752</v>
      </c>
      <c r="B84" s="3" t="s">
        <v>298</v>
      </c>
      <c r="C84" s="3" t="s">
        <v>97</v>
      </c>
      <c r="D84" s="3">
        <v>717</v>
      </c>
      <c r="E84" s="3" t="s">
        <v>200</v>
      </c>
      <c r="F84" s="3">
        <v>1703</v>
      </c>
      <c r="G84" s="2"/>
      <c r="H84" s="3">
        <v>1307.45</v>
      </c>
      <c r="I84" s="2">
        <f t="shared" si="1"/>
        <v>0.767733411626541</v>
      </c>
      <c r="J84" s="2"/>
      <c r="K84" s="2"/>
      <c r="L84" s="3"/>
      <c r="M84" s="3"/>
    </row>
    <row r="85" s="28" customFormat="1" customHeight="1" spans="1:13">
      <c r="A85" s="3">
        <v>991137</v>
      </c>
      <c r="B85" s="3" t="s">
        <v>299</v>
      </c>
      <c r="C85" s="3" t="s">
        <v>11</v>
      </c>
      <c r="D85" s="3">
        <v>307</v>
      </c>
      <c r="E85" s="3" t="s">
        <v>300</v>
      </c>
      <c r="F85" s="3">
        <v>5000</v>
      </c>
      <c r="G85" s="2"/>
      <c r="H85" s="3">
        <v>3834.34</v>
      </c>
      <c r="I85" s="2">
        <f t="shared" si="1"/>
        <v>0.766868</v>
      </c>
      <c r="J85" s="2"/>
      <c r="K85" s="2"/>
      <c r="L85" s="3"/>
      <c r="M85" s="3"/>
    </row>
    <row r="86" s="28" customFormat="1" customHeight="1" spans="1:13">
      <c r="A86" s="3">
        <v>6607</v>
      </c>
      <c r="B86" s="3" t="s">
        <v>301</v>
      </c>
      <c r="C86" s="3" t="s">
        <v>44</v>
      </c>
      <c r="D86" s="3">
        <v>726</v>
      </c>
      <c r="E86" s="3" t="s">
        <v>200</v>
      </c>
      <c r="F86" s="3">
        <v>2988</v>
      </c>
      <c r="G86" s="2"/>
      <c r="H86" s="3">
        <v>2285.07</v>
      </c>
      <c r="I86" s="2">
        <f t="shared" si="1"/>
        <v>0.764748995983936</v>
      </c>
      <c r="J86" s="2"/>
      <c r="K86" s="2"/>
      <c r="L86" s="3"/>
      <c r="M86" s="3"/>
    </row>
    <row r="87" s="28" customFormat="1" customHeight="1" spans="1:13">
      <c r="A87" s="3">
        <v>14442</v>
      </c>
      <c r="B87" s="3" t="s">
        <v>302</v>
      </c>
      <c r="C87" s="3" t="s">
        <v>77</v>
      </c>
      <c r="D87" s="3">
        <v>105267</v>
      </c>
      <c r="E87" s="3" t="s">
        <v>218</v>
      </c>
      <c r="F87" s="3">
        <v>1045</v>
      </c>
      <c r="G87" s="2"/>
      <c r="H87" s="3">
        <v>797.8</v>
      </c>
      <c r="I87" s="2">
        <f t="shared" si="1"/>
        <v>0.763444976076555</v>
      </c>
      <c r="J87" s="2"/>
      <c r="K87" s="2"/>
      <c r="L87" s="3"/>
      <c r="M87" s="3"/>
    </row>
    <row r="88" s="28" customFormat="1" customHeight="1" spans="1:13">
      <c r="A88" s="3">
        <v>14389</v>
      </c>
      <c r="B88" s="3" t="s">
        <v>303</v>
      </c>
      <c r="C88" s="3" t="s">
        <v>125</v>
      </c>
      <c r="D88" s="3">
        <v>113299</v>
      </c>
      <c r="E88" s="3" t="s">
        <v>205</v>
      </c>
      <c r="F88" s="3">
        <v>1670</v>
      </c>
      <c r="G88" s="2"/>
      <c r="H88" s="3">
        <v>1254.01</v>
      </c>
      <c r="I88" s="2">
        <f t="shared" si="1"/>
        <v>0.750904191616766</v>
      </c>
      <c r="J88" s="2"/>
      <c r="K88" s="2"/>
      <c r="L88" s="3"/>
      <c r="M88" s="3"/>
    </row>
    <row r="89" s="28" customFormat="1" customHeight="1" spans="1:13">
      <c r="A89" s="3">
        <v>15255</v>
      </c>
      <c r="B89" s="3" t="s">
        <v>304</v>
      </c>
      <c r="C89" s="3" t="s">
        <v>19</v>
      </c>
      <c r="D89" s="3">
        <v>517</v>
      </c>
      <c r="E89" s="3" t="s">
        <v>305</v>
      </c>
      <c r="F89" s="3">
        <v>234</v>
      </c>
      <c r="G89" s="2"/>
      <c r="H89" s="3">
        <v>175.59</v>
      </c>
      <c r="I89" s="2">
        <f t="shared" si="1"/>
        <v>0.750384615384615</v>
      </c>
      <c r="J89" s="2"/>
      <c r="K89" s="2"/>
      <c r="L89" s="3"/>
      <c r="M89" s="3"/>
    </row>
    <row r="90" s="28" customFormat="1" customHeight="1" spans="1:13">
      <c r="A90" s="3">
        <v>11231</v>
      </c>
      <c r="B90" s="3" t="s">
        <v>306</v>
      </c>
      <c r="C90" s="3" t="s">
        <v>71</v>
      </c>
      <c r="D90" s="3">
        <v>103198</v>
      </c>
      <c r="E90" s="3" t="s">
        <v>200</v>
      </c>
      <c r="F90" s="3">
        <v>1321</v>
      </c>
      <c r="G90" s="2"/>
      <c r="H90" s="3">
        <v>983.77</v>
      </c>
      <c r="I90" s="2">
        <f t="shared" si="1"/>
        <v>0.744716124148372</v>
      </c>
      <c r="J90" s="2"/>
      <c r="K90" s="2"/>
      <c r="L90" s="3"/>
      <c r="M90" s="3"/>
    </row>
    <row r="91" s="28" customFormat="1" customHeight="1" spans="1:13">
      <c r="A91" s="3">
        <v>11537</v>
      </c>
      <c r="B91" s="3" t="s">
        <v>307</v>
      </c>
      <c r="C91" s="3" t="s">
        <v>106</v>
      </c>
      <c r="D91" s="3">
        <v>102565</v>
      </c>
      <c r="E91" s="3" t="s">
        <v>200</v>
      </c>
      <c r="F91" s="3">
        <v>1798</v>
      </c>
      <c r="G91" s="2"/>
      <c r="H91" s="3">
        <v>1336.96</v>
      </c>
      <c r="I91" s="2">
        <f t="shared" si="1"/>
        <v>0.743581757508343</v>
      </c>
      <c r="J91" s="2"/>
      <c r="K91" s="2"/>
      <c r="L91" s="3"/>
      <c r="M91" s="3"/>
    </row>
    <row r="92" s="28" customFormat="1" customHeight="1" spans="1:13">
      <c r="A92" s="3">
        <v>7707</v>
      </c>
      <c r="B92" s="3" t="s">
        <v>308</v>
      </c>
      <c r="C92" s="3" t="s">
        <v>128</v>
      </c>
      <c r="D92" s="3">
        <v>115971</v>
      </c>
      <c r="E92" s="3" t="s">
        <v>309</v>
      </c>
      <c r="F92" s="3">
        <v>1794</v>
      </c>
      <c r="G92" s="2"/>
      <c r="H92" s="3">
        <v>1330.02</v>
      </c>
      <c r="I92" s="2">
        <f t="shared" si="1"/>
        <v>0.741371237458194</v>
      </c>
      <c r="J92" s="2"/>
      <c r="K92" s="2"/>
      <c r="L92" s="3"/>
      <c r="M92" s="3"/>
    </row>
    <row r="93" s="28" customFormat="1" customHeight="1" spans="1:13">
      <c r="A93" s="3">
        <v>13100</v>
      </c>
      <c r="B93" s="3" t="s">
        <v>310</v>
      </c>
      <c r="C93" s="3" t="s">
        <v>49</v>
      </c>
      <c r="D93" s="3">
        <v>357</v>
      </c>
      <c r="E93" s="3" t="s">
        <v>209</v>
      </c>
      <c r="F93" s="3">
        <v>1903</v>
      </c>
      <c r="G93" s="2"/>
      <c r="H93" s="3">
        <v>1404.57</v>
      </c>
      <c r="I93" s="2">
        <f t="shared" si="1"/>
        <v>0.738081975827641</v>
      </c>
      <c r="J93" s="2"/>
      <c r="K93" s="2"/>
      <c r="L93" s="3"/>
      <c r="M93" s="3"/>
    </row>
    <row r="94" s="28" customFormat="1" customHeight="1" spans="1:13">
      <c r="A94" s="3">
        <v>12338</v>
      </c>
      <c r="B94" s="3" t="s">
        <v>311</v>
      </c>
      <c r="C94" s="3" t="s">
        <v>48</v>
      </c>
      <c r="D94" s="3">
        <v>514</v>
      </c>
      <c r="E94" s="3" t="s">
        <v>209</v>
      </c>
      <c r="F94" s="3">
        <v>882</v>
      </c>
      <c r="G94" s="2">
        <f>VLOOKUP(D:D,任务完成情况及奖励!B:N,13,0)</f>
        <v>2.11479268055285</v>
      </c>
      <c r="H94" s="3">
        <v>650.24</v>
      </c>
      <c r="I94" s="2">
        <f t="shared" si="1"/>
        <v>0.737233560090703</v>
      </c>
      <c r="J94" s="2"/>
      <c r="K94" s="2"/>
      <c r="L94" s="3"/>
      <c r="M94" s="3"/>
    </row>
    <row r="95" s="28" customFormat="1" customHeight="1" spans="1:13">
      <c r="A95" s="3">
        <v>14385</v>
      </c>
      <c r="B95" s="3" t="s">
        <v>312</v>
      </c>
      <c r="C95" s="3" t="s">
        <v>71</v>
      </c>
      <c r="D95" s="3">
        <v>103198</v>
      </c>
      <c r="E95" s="3" t="s">
        <v>205</v>
      </c>
      <c r="F95" s="3">
        <v>1468</v>
      </c>
      <c r="G95" s="2"/>
      <c r="H95" s="3">
        <v>1077.48</v>
      </c>
      <c r="I95" s="2">
        <f t="shared" si="1"/>
        <v>0.733978201634877</v>
      </c>
      <c r="J95" s="2"/>
      <c r="K95" s="2"/>
      <c r="L95" s="3"/>
      <c r="M95" s="3"/>
    </row>
    <row r="96" s="28" customFormat="1" customHeight="1" spans="1:13">
      <c r="A96" s="3">
        <v>8113</v>
      </c>
      <c r="B96" s="3" t="s">
        <v>313</v>
      </c>
      <c r="C96" s="3" t="s">
        <v>134</v>
      </c>
      <c r="D96" s="3">
        <v>102564</v>
      </c>
      <c r="E96" s="3" t="s">
        <v>200</v>
      </c>
      <c r="F96" s="3">
        <v>1670</v>
      </c>
      <c r="G96" s="2"/>
      <c r="H96" s="3">
        <v>1221.71</v>
      </c>
      <c r="I96" s="2">
        <f t="shared" si="1"/>
        <v>0.731562874251497</v>
      </c>
      <c r="J96" s="2"/>
      <c r="K96" s="2"/>
      <c r="L96" s="3"/>
      <c r="M96" s="3"/>
    </row>
    <row r="97" s="28" customFormat="1" customHeight="1" spans="1:13">
      <c r="A97" s="3">
        <v>11602</v>
      </c>
      <c r="B97" s="3" t="s">
        <v>314</v>
      </c>
      <c r="C97" s="3" t="s">
        <v>47</v>
      </c>
      <c r="D97" s="3">
        <v>373</v>
      </c>
      <c r="E97" s="3" t="s">
        <v>200</v>
      </c>
      <c r="F97" s="3">
        <v>2203</v>
      </c>
      <c r="G97" s="2"/>
      <c r="H97" s="3">
        <v>1601.77</v>
      </c>
      <c r="I97" s="2">
        <f t="shared" si="1"/>
        <v>0.72708579210168</v>
      </c>
      <c r="J97" s="2"/>
      <c r="K97" s="2"/>
      <c r="L97" s="3"/>
      <c r="M97" s="3"/>
    </row>
    <row r="98" s="28" customFormat="1" customHeight="1" spans="1:13">
      <c r="A98" s="3">
        <v>12718</v>
      </c>
      <c r="B98" s="3" t="s">
        <v>315</v>
      </c>
      <c r="C98" s="3" t="s">
        <v>127</v>
      </c>
      <c r="D98" s="3">
        <v>119263</v>
      </c>
      <c r="E98" s="3" t="s">
        <v>200</v>
      </c>
      <c r="F98" s="3">
        <v>1669</v>
      </c>
      <c r="G98" s="2"/>
      <c r="H98" s="3">
        <v>1207.92</v>
      </c>
      <c r="I98" s="2">
        <f t="shared" si="1"/>
        <v>0.723738765727981</v>
      </c>
      <c r="J98" s="2"/>
      <c r="K98" s="2"/>
      <c r="L98" s="3"/>
      <c r="M98" s="3"/>
    </row>
    <row r="99" s="28" customFormat="1" customHeight="1" spans="1:13">
      <c r="A99" s="3">
        <v>14337</v>
      </c>
      <c r="B99" s="3" t="s">
        <v>316</v>
      </c>
      <c r="C99" s="3" t="s">
        <v>127</v>
      </c>
      <c r="D99" s="3">
        <v>119263</v>
      </c>
      <c r="E99" s="3" t="s">
        <v>209</v>
      </c>
      <c r="F99" s="3">
        <v>1670</v>
      </c>
      <c r="G99" s="2"/>
      <c r="H99" s="3">
        <v>1194.63</v>
      </c>
      <c r="I99" s="2">
        <f t="shared" si="1"/>
        <v>0.715347305389222</v>
      </c>
      <c r="J99" s="2"/>
      <c r="K99" s="2"/>
      <c r="L99" s="3"/>
      <c r="M99" s="3"/>
    </row>
    <row r="100" s="28" customFormat="1" customHeight="1" spans="1:13">
      <c r="A100" s="3">
        <v>4033</v>
      </c>
      <c r="B100" s="3" t="s">
        <v>317</v>
      </c>
      <c r="C100" s="3" t="s">
        <v>20</v>
      </c>
      <c r="D100" s="3">
        <v>750</v>
      </c>
      <c r="E100" s="3" t="s">
        <v>200</v>
      </c>
      <c r="F100" s="3">
        <v>3166</v>
      </c>
      <c r="G100" s="2"/>
      <c r="H100" s="3">
        <v>2259.98</v>
      </c>
      <c r="I100" s="2">
        <f t="shared" si="1"/>
        <v>0.713828174352495</v>
      </c>
      <c r="J100" s="2"/>
      <c r="K100" s="2"/>
      <c r="L100" s="3"/>
      <c r="M100" s="3"/>
    </row>
    <row r="101" s="28" customFormat="1" customHeight="1" spans="1:13">
      <c r="A101" s="3">
        <v>13198</v>
      </c>
      <c r="B101" s="3" t="s">
        <v>318</v>
      </c>
      <c r="C101" s="3" t="s">
        <v>19</v>
      </c>
      <c r="D101" s="3">
        <v>517</v>
      </c>
      <c r="E101" s="3" t="s">
        <v>209</v>
      </c>
      <c r="F101" s="3">
        <v>1168</v>
      </c>
      <c r="G101" s="2"/>
      <c r="H101" s="3">
        <v>831.01</v>
      </c>
      <c r="I101" s="2">
        <f t="shared" si="1"/>
        <v>0.711481164383562</v>
      </c>
      <c r="J101" s="2"/>
      <c r="K101" s="2"/>
      <c r="L101" s="3"/>
      <c r="M101" s="3"/>
    </row>
    <row r="102" s="28" customFormat="1" customHeight="1" spans="1:13">
      <c r="A102" s="3">
        <v>12977</v>
      </c>
      <c r="B102" s="3" t="s">
        <v>319</v>
      </c>
      <c r="C102" s="3" t="s">
        <v>20</v>
      </c>
      <c r="D102" s="3">
        <v>750</v>
      </c>
      <c r="E102" s="3" t="s">
        <v>209</v>
      </c>
      <c r="F102" s="3">
        <v>3166</v>
      </c>
      <c r="G102" s="2"/>
      <c r="H102" s="3">
        <v>2250.8</v>
      </c>
      <c r="I102" s="2">
        <f t="shared" si="1"/>
        <v>0.710928616550853</v>
      </c>
      <c r="J102" s="2"/>
      <c r="K102" s="2"/>
      <c r="L102" s="3"/>
      <c r="M102" s="3"/>
    </row>
    <row r="103" s="28" customFormat="1" customHeight="1" spans="1:13">
      <c r="A103" s="3">
        <v>12454</v>
      </c>
      <c r="B103" s="3" t="s">
        <v>320</v>
      </c>
      <c r="C103" s="3" t="s">
        <v>120</v>
      </c>
      <c r="D103" s="3">
        <v>102479</v>
      </c>
      <c r="E103" s="3" t="s">
        <v>200</v>
      </c>
      <c r="F103" s="3">
        <v>1990</v>
      </c>
      <c r="G103" s="2"/>
      <c r="H103" s="3">
        <v>1409.56</v>
      </c>
      <c r="I103" s="2">
        <f t="shared" si="1"/>
        <v>0.708321608040201</v>
      </c>
      <c r="J103" s="2"/>
      <c r="K103" s="2"/>
      <c r="L103" s="3"/>
      <c r="M103" s="3"/>
    </row>
    <row r="104" s="28" customFormat="1" customHeight="1" spans="1:13">
      <c r="A104" s="3">
        <v>9112</v>
      </c>
      <c r="B104" s="3" t="s">
        <v>321</v>
      </c>
      <c r="C104" s="3" t="s">
        <v>155</v>
      </c>
      <c r="D104" s="3">
        <v>371</v>
      </c>
      <c r="E104" s="3" t="s">
        <v>209</v>
      </c>
      <c r="F104" s="3">
        <v>1670</v>
      </c>
      <c r="G104" s="2"/>
      <c r="H104" s="3">
        <v>1180.93</v>
      </c>
      <c r="I104" s="2">
        <f t="shared" si="1"/>
        <v>0.70714371257485</v>
      </c>
      <c r="J104" s="2"/>
      <c r="K104" s="2"/>
      <c r="L104" s="3"/>
      <c r="M104" s="3"/>
    </row>
    <row r="105" s="28" customFormat="1" customHeight="1" spans="1:13">
      <c r="A105" s="3">
        <v>11961</v>
      </c>
      <c r="B105" s="3" t="s">
        <v>322</v>
      </c>
      <c r="C105" s="3" t="s">
        <v>136</v>
      </c>
      <c r="D105" s="3">
        <v>713</v>
      </c>
      <c r="E105" s="3" t="s">
        <v>209</v>
      </c>
      <c r="F105" s="3">
        <v>2123</v>
      </c>
      <c r="G105" s="2"/>
      <c r="H105" s="3">
        <v>1496.07</v>
      </c>
      <c r="I105" s="2">
        <f t="shared" si="1"/>
        <v>0.704696184644371</v>
      </c>
      <c r="J105" s="2"/>
      <c r="K105" s="2"/>
      <c r="L105" s="3"/>
      <c r="M105" s="3"/>
    </row>
    <row r="106" s="28" customFormat="1" customHeight="1" spans="1:13">
      <c r="A106" s="3">
        <v>4089</v>
      </c>
      <c r="B106" s="3" t="s">
        <v>323</v>
      </c>
      <c r="C106" s="3" t="s">
        <v>27</v>
      </c>
      <c r="D106" s="3">
        <v>712</v>
      </c>
      <c r="E106" s="3" t="s">
        <v>200</v>
      </c>
      <c r="F106" s="3">
        <v>1781</v>
      </c>
      <c r="G106" s="2">
        <f>VLOOKUP(D:D,任务完成情况及奖励!B:N,13,0)</f>
        <v>1.34772644692447</v>
      </c>
      <c r="H106" s="3">
        <v>1251.5</v>
      </c>
      <c r="I106" s="2">
        <f t="shared" si="1"/>
        <v>0.702695115103874</v>
      </c>
      <c r="J106" s="2"/>
      <c r="K106" s="2"/>
      <c r="L106" s="3"/>
      <c r="M106" s="3"/>
    </row>
    <row r="107" s="28" customFormat="1" customHeight="1" spans="1:13">
      <c r="A107" s="3">
        <v>12164</v>
      </c>
      <c r="B107" s="3" t="s">
        <v>324</v>
      </c>
      <c r="C107" s="3" t="s">
        <v>93</v>
      </c>
      <c r="D107" s="3">
        <v>103639</v>
      </c>
      <c r="E107" s="3" t="s">
        <v>209</v>
      </c>
      <c r="F107" s="3">
        <v>1798</v>
      </c>
      <c r="G107" s="2">
        <f>VLOOKUP(D:D,任务完成情况及奖励!B:N,13,0)</f>
        <v>1.77222191323693</v>
      </c>
      <c r="H107" s="3">
        <v>1262.67</v>
      </c>
      <c r="I107" s="2">
        <f t="shared" si="1"/>
        <v>0.70226362625139</v>
      </c>
      <c r="J107" s="2"/>
      <c r="K107" s="2"/>
      <c r="L107" s="3"/>
      <c r="M107" s="3"/>
    </row>
    <row r="108" s="28" customFormat="1" customHeight="1" spans="1:13">
      <c r="A108" s="3">
        <v>14436</v>
      </c>
      <c r="B108" s="3" t="s">
        <v>325</v>
      </c>
      <c r="C108" s="3" t="s">
        <v>100</v>
      </c>
      <c r="D108" s="3">
        <v>106865</v>
      </c>
      <c r="E108" s="3" t="s">
        <v>209</v>
      </c>
      <c r="F108" s="3">
        <v>1790</v>
      </c>
      <c r="G108" s="2"/>
      <c r="H108" s="3">
        <v>1254.05</v>
      </c>
      <c r="I108" s="2">
        <f t="shared" si="1"/>
        <v>0.700586592178771</v>
      </c>
      <c r="J108" s="2"/>
      <c r="K108" s="2"/>
      <c r="L108" s="3"/>
      <c r="M108" s="3"/>
    </row>
    <row r="109" s="28" customFormat="1" customHeight="1" spans="1:13">
      <c r="A109" s="3">
        <v>14444</v>
      </c>
      <c r="B109" s="3" t="s">
        <v>326</v>
      </c>
      <c r="C109" s="3" t="s">
        <v>50</v>
      </c>
      <c r="D109" s="3">
        <v>724</v>
      </c>
      <c r="E109" s="3" t="s">
        <v>327</v>
      </c>
      <c r="F109" s="3">
        <v>1523</v>
      </c>
      <c r="G109" s="2"/>
      <c r="H109" s="3">
        <v>1058.99</v>
      </c>
      <c r="I109" s="2">
        <f t="shared" si="1"/>
        <v>0.695331582403152</v>
      </c>
      <c r="J109" s="2"/>
      <c r="K109" s="2"/>
      <c r="L109" s="3"/>
      <c r="M109" s="3"/>
    </row>
    <row r="110" s="28" customFormat="1" customHeight="1" spans="1:13">
      <c r="A110" s="3">
        <v>10931</v>
      </c>
      <c r="B110" s="3" t="s">
        <v>328</v>
      </c>
      <c r="C110" s="3" t="s">
        <v>33</v>
      </c>
      <c r="D110" s="3">
        <v>365</v>
      </c>
      <c r="E110" s="3" t="s">
        <v>209</v>
      </c>
      <c r="F110" s="3">
        <v>3083</v>
      </c>
      <c r="G110" s="2"/>
      <c r="H110" s="3">
        <v>2117.8</v>
      </c>
      <c r="I110" s="2">
        <f t="shared" si="1"/>
        <v>0.686928316574765</v>
      </c>
      <c r="J110" s="2"/>
      <c r="K110" s="2"/>
      <c r="L110" s="3"/>
      <c r="M110" s="3"/>
    </row>
    <row r="111" s="28" customFormat="1" customHeight="1" spans="1:13">
      <c r="A111" s="3">
        <v>5782</v>
      </c>
      <c r="B111" s="3" t="s">
        <v>329</v>
      </c>
      <c r="C111" s="3" t="s">
        <v>58</v>
      </c>
      <c r="D111" s="3">
        <v>377</v>
      </c>
      <c r="E111" s="3" t="s">
        <v>209</v>
      </c>
      <c r="F111" s="3">
        <v>1712</v>
      </c>
      <c r="G111" s="2"/>
      <c r="H111" s="3">
        <v>1166.95</v>
      </c>
      <c r="I111" s="2">
        <f t="shared" si="1"/>
        <v>0.681629672897196</v>
      </c>
      <c r="J111" s="2"/>
      <c r="K111" s="2"/>
      <c r="L111" s="3"/>
      <c r="M111" s="3"/>
    </row>
    <row r="112" s="28" customFormat="1" customHeight="1" spans="1:13">
      <c r="A112" s="3">
        <v>15158</v>
      </c>
      <c r="B112" s="3" t="s">
        <v>330</v>
      </c>
      <c r="C112" s="3" t="s">
        <v>71</v>
      </c>
      <c r="D112" s="3">
        <v>103198</v>
      </c>
      <c r="E112" s="3" t="s">
        <v>331</v>
      </c>
      <c r="F112" s="3">
        <v>1321</v>
      </c>
      <c r="G112" s="2"/>
      <c r="H112" s="3">
        <v>892.48</v>
      </c>
      <c r="I112" s="2">
        <f t="shared" si="1"/>
        <v>0.675609386828161</v>
      </c>
      <c r="J112" s="2"/>
      <c r="K112" s="2"/>
      <c r="L112" s="3"/>
      <c r="M112" s="3"/>
    </row>
    <row r="113" s="28" customFormat="1" customHeight="1" spans="1:13">
      <c r="A113" s="3">
        <v>12623</v>
      </c>
      <c r="B113" s="3" t="s">
        <v>332</v>
      </c>
      <c r="C113" s="3" t="s">
        <v>82</v>
      </c>
      <c r="D113" s="3">
        <v>515</v>
      </c>
      <c r="E113" s="3" t="s">
        <v>200</v>
      </c>
      <c r="F113" s="3">
        <v>1850</v>
      </c>
      <c r="G113" s="2"/>
      <c r="H113" s="3">
        <v>1249.64</v>
      </c>
      <c r="I113" s="2">
        <f t="shared" si="1"/>
        <v>0.675481081081081</v>
      </c>
      <c r="J113" s="2"/>
      <c r="K113" s="2"/>
      <c r="L113" s="3"/>
      <c r="M113" s="3"/>
    </row>
    <row r="114" s="28" customFormat="1" customHeight="1" spans="1:13">
      <c r="A114" s="3">
        <v>9563</v>
      </c>
      <c r="B114" s="3" t="s">
        <v>333</v>
      </c>
      <c r="C114" s="3" t="s">
        <v>11</v>
      </c>
      <c r="D114" s="3">
        <v>307</v>
      </c>
      <c r="E114" s="3" t="s">
        <v>209</v>
      </c>
      <c r="F114" s="3">
        <v>5000</v>
      </c>
      <c r="G114" s="2"/>
      <c r="H114" s="3">
        <v>3377.29</v>
      </c>
      <c r="I114" s="2">
        <f t="shared" si="1"/>
        <v>0.675458</v>
      </c>
      <c r="J114" s="2"/>
      <c r="K114" s="2"/>
      <c r="L114" s="3"/>
      <c r="M114" s="3"/>
    </row>
    <row r="115" s="28" customFormat="1" customHeight="1" spans="1:13">
      <c r="A115" s="3">
        <v>13199</v>
      </c>
      <c r="B115" s="3" t="s">
        <v>334</v>
      </c>
      <c r="C115" s="3" t="s">
        <v>88</v>
      </c>
      <c r="D115" s="3">
        <v>105910</v>
      </c>
      <c r="E115" s="3" t="s">
        <v>200</v>
      </c>
      <c r="F115" s="3">
        <v>2055</v>
      </c>
      <c r="G115" s="2"/>
      <c r="H115" s="3">
        <v>1383.74</v>
      </c>
      <c r="I115" s="2">
        <f t="shared" si="1"/>
        <v>0.673352798053528</v>
      </c>
      <c r="J115" s="2"/>
      <c r="K115" s="2"/>
      <c r="L115" s="3"/>
      <c r="M115" s="3"/>
    </row>
    <row r="116" s="28" customFormat="1" customHeight="1" spans="1:13">
      <c r="A116" s="3">
        <v>13144</v>
      </c>
      <c r="B116" s="3" t="s">
        <v>335</v>
      </c>
      <c r="C116" s="3" t="s">
        <v>54</v>
      </c>
      <c r="D116" s="3">
        <v>118074</v>
      </c>
      <c r="E116" s="3" t="s">
        <v>209</v>
      </c>
      <c r="F116" s="3">
        <v>2569</v>
      </c>
      <c r="G116" s="2"/>
      <c r="H116" s="3">
        <v>1722.63</v>
      </c>
      <c r="I116" s="2">
        <f t="shared" si="1"/>
        <v>0.670544959128065</v>
      </c>
      <c r="J116" s="2"/>
      <c r="K116" s="2"/>
      <c r="L116" s="3"/>
      <c r="M116" s="3"/>
    </row>
    <row r="117" s="28" customFormat="1" customHeight="1" spans="1:13">
      <c r="A117" s="3">
        <v>14306</v>
      </c>
      <c r="B117" s="3" t="s">
        <v>336</v>
      </c>
      <c r="C117" s="3" t="s">
        <v>14</v>
      </c>
      <c r="D117" s="3">
        <v>114685</v>
      </c>
      <c r="E117" s="3" t="s">
        <v>211</v>
      </c>
      <c r="F117" s="3">
        <v>1605</v>
      </c>
      <c r="G117" s="2"/>
      <c r="H117" s="3">
        <v>1069</v>
      </c>
      <c r="I117" s="2">
        <f t="shared" si="1"/>
        <v>0.666043613707165</v>
      </c>
      <c r="J117" s="2"/>
      <c r="K117" s="2"/>
      <c r="L117" s="3"/>
      <c r="M117" s="3"/>
    </row>
    <row r="118" s="28" customFormat="1" customHeight="1" spans="1:13">
      <c r="A118" s="3">
        <v>14992</v>
      </c>
      <c r="B118" s="3" t="s">
        <v>337</v>
      </c>
      <c r="C118" s="3" t="s">
        <v>111</v>
      </c>
      <c r="D118" s="3">
        <v>723</v>
      </c>
      <c r="E118" s="3" t="s">
        <v>209</v>
      </c>
      <c r="F118" s="3">
        <v>1669</v>
      </c>
      <c r="G118" s="2"/>
      <c r="H118" s="3">
        <v>1094.56</v>
      </c>
      <c r="I118" s="2">
        <f t="shared" si="1"/>
        <v>0.655817855002996</v>
      </c>
      <c r="J118" s="2"/>
      <c r="K118" s="2"/>
      <c r="L118" s="3"/>
      <c r="M118" s="3"/>
    </row>
    <row r="119" s="28" customFormat="1" customHeight="1" spans="1:13">
      <c r="A119" s="3">
        <v>15067</v>
      </c>
      <c r="B119" s="3" t="s">
        <v>338</v>
      </c>
      <c r="C119" s="3" t="s">
        <v>27</v>
      </c>
      <c r="D119" s="3">
        <v>712</v>
      </c>
      <c r="E119" s="3" t="s">
        <v>211</v>
      </c>
      <c r="F119" s="3">
        <v>1975</v>
      </c>
      <c r="G119" s="2">
        <f>VLOOKUP(D:D,任务完成情况及奖励!B:N,13,0)</f>
        <v>1.34772644692447</v>
      </c>
      <c r="H119" s="3">
        <v>1293.44</v>
      </c>
      <c r="I119" s="2">
        <f t="shared" si="1"/>
        <v>0.654906329113924</v>
      </c>
      <c r="J119" s="2"/>
      <c r="K119" s="2"/>
      <c r="L119" s="3"/>
      <c r="M119" s="3"/>
    </row>
    <row r="120" s="28" customFormat="1" customHeight="1" spans="1:13">
      <c r="A120" s="3">
        <v>11377</v>
      </c>
      <c r="B120" s="3" t="s">
        <v>339</v>
      </c>
      <c r="C120" s="3" t="s">
        <v>41</v>
      </c>
      <c r="D120" s="3">
        <v>546</v>
      </c>
      <c r="E120" s="3" t="s">
        <v>209</v>
      </c>
      <c r="F120" s="3">
        <v>2141</v>
      </c>
      <c r="G120" s="2"/>
      <c r="H120" s="3">
        <v>1386.9</v>
      </c>
      <c r="I120" s="2">
        <f t="shared" si="1"/>
        <v>0.647781410555815</v>
      </c>
      <c r="J120" s="2"/>
      <c r="K120" s="2"/>
      <c r="L120" s="3"/>
      <c r="M120" s="3"/>
    </row>
    <row r="121" s="28" customFormat="1" customHeight="1" spans="1:13">
      <c r="A121" s="3">
        <v>12332</v>
      </c>
      <c r="B121" s="3" t="s">
        <v>340</v>
      </c>
      <c r="C121" s="3" t="s">
        <v>133</v>
      </c>
      <c r="D121" s="3">
        <v>727</v>
      </c>
      <c r="E121" s="3" t="s">
        <v>200</v>
      </c>
      <c r="F121" s="3">
        <v>1669</v>
      </c>
      <c r="G121" s="2"/>
      <c r="H121" s="3">
        <v>1074.5</v>
      </c>
      <c r="I121" s="2">
        <f t="shared" si="1"/>
        <v>0.643798681845416</v>
      </c>
      <c r="J121" s="2"/>
      <c r="K121" s="2"/>
      <c r="L121" s="3"/>
      <c r="M121" s="3"/>
    </row>
    <row r="122" s="28" customFormat="1" customHeight="1" spans="1:13">
      <c r="A122" s="3">
        <v>13296</v>
      </c>
      <c r="B122" s="3" t="s">
        <v>341</v>
      </c>
      <c r="C122" s="3" t="s">
        <v>107</v>
      </c>
      <c r="D122" s="3">
        <v>113833</v>
      </c>
      <c r="E122" s="3" t="s">
        <v>211</v>
      </c>
      <c r="F122" s="3">
        <v>1798</v>
      </c>
      <c r="G122" s="2"/>
      <c r="H122" s="3">
        <v>1157.01</v>
      </c>
      <c r="I122" s="2">
        <f t="shared" si="1"/>
        <v>0.643498331479422</v>
      </c>
      <c r="J122" s="2"/>
      <c r="K122" s="2"/>
      <c r="L122" s="3"/>
      <c r="M122" s="3"/>
    </row>
    <row r="123" s="28" customFormat="1" customHeight="1" spans="1:13">
      <c r="A123" s="3">
        <v>13231</v>
      </c>
      <c r="B123" s="3" t="s">
        <v>342</v>
      </c>
      <c r="C123" s="3" t="s">
        <v>95</v>
      </c>
      <c r="D123" s="3">
        <v>104428</v>
      </c>
      <c r="E123" s="3" t="s">
        <v>209</v>
      </c>
      <c r="F123" s="3">
        <v>1798</v>
      </c>
      <c r="G123" s="2">
        <f>VLOOKUP(D:D,任务完成情况及奖励!B:N,13,0)</f>
        <v>1.36192436040044</v>
      </c>
      <c r="H123" s="3">
        <v>1153.51</v>
      </c>
      <c r="I123" s="2">
        <f t="shared" si="1"/>
        <v>0.641551724137931</v>
      </c>
      <c r="J123" s="2"/>
      <c r="K123" s="2"/>
      <c r="L123" s="3"/>
      <c r="M123" s="3"/>
    </row>
    <row r="124" s="28" customFormat="1" customHeight="1" spans="1:13">
      <c r="A124" s="3">
        <v>14404</v>
      </c>
      <c r="B124" s="3" t="s">
        <v>343</v>
      </c>
      <c r="C124" s="3" t="s">
        <v>89</v>
      </c>
      <c r="D124" s="3">
        <v>745</v>
      </c>
      <c r="E124" s="3" t="s">
        <v>205</v>
      </c>
      <c r="F124" s="3">
        <v>2055</v>
      </c>
      <c r="G124" s="2"/>
      <c r="H124" s="3">
        <v>1315.42</v>
      </c>
      <c r="I124" s="2">
        <f t="shared" si="1"/>
        <v>0.640107055961071</v>
      </c>
      <c r="J124" s="2"/>
      <c r="K124" s="2"/>
      <c r="L124" s="3"/>
      <c r="M124" s="3"/>
    </row>
    <row r="125" s="28" customFormat="1" customHeight="1" spans="1:13">
      <c r="A125" s="3">
        <v>8386</v>
      </c>
      <c r="B125" s="3" t="s">
        <v>344</v>
      </c>
      <c r="C125" s="3" t="s">
        <v>101</v>
      </c>
      <c r="D125" s="3">
        <v>116482</v>
      </c>
      <c r="E125" s="3" t="s">
        <v>200</v>
      </c>
      <c r="F125" s="3">
        <v>1798</v>
      </c>
      <c r="G125" s="2"/>
      <c r="H125" s="3">
        <v>1144.23</v>
      </c>
      <c r="I125" s="2">
        <f t="shared" si="1"/>
        <v>0.63639043381535</v>
      </c>
      <c r="J125" s="2"/>
      <c r="K125" s="2"/>
      <c r="L125" s="3"/>
      <c r="M125" s="3"/>
    </row>
    <row r="126" s="28" customFormat="1" customHeight="1" spans="1:13">
      <c r="A126" s="3">
        <v>5457</v>
      </c>
      <c r="B126" s="3" t="s">
        <v>345</v>
      </c>
      <c r="C126" s="3" t="s">
        <v>113</v>
      </c>
      <c r="D126" s="3">
        <v>572</v>
      </c>
      <c r="E126" s="3" t="s">
        <v>200</v>
      </c>
      <c r="F126" s="3">
        <v>1669</v>
      </c>
      <c r="G126" s="2"/>
      <c r="H126" s="3">
        <v>1059.92</v>
      </c>
      <c r="I126" s="2">
        <f t="shared" si="1"/>
        <v>0.635062911923307</v>
      </c>
      <c r="J126" s="2"/>
      <c r="K126" s="2"/>
      <c r="L126" s="3"/>
      <c r="M126" s="3"/>
    </row>
    <row r="127" s="28" customFormat="1" customHeight="1" spans="1:13">
      <c r="A127" s="3">
        <v>11481</v>
      </c>
      <c r="B127" s="3" t="s">
        <v>346</v>
      </c>
      <c r="C127" s="3" t="s">
        <v>124</v>
      </c>
      <c r="D127" s="3">
        <v>732</v>
      </c>
      <c r="E127" s="3" t="s">
        <v>200</v>
      </c>
      <c r="F127" s="3">
        <v>1113</v>
      </c>
      <c r="G127" s="2"/>
      <c r="H127" s="3">
        <v>704.5</v>
      </c>
      <c r="I127" s="2">
        <f t="shared" si="1"/>
        <v>0.632973944294699</v>
      </c>
      <c r="J127" s="2"/>
      <c r="K127" s="2"/>
      <c r="L127" s="3"/>
      <c r="M127" s="3"/>
    </row>
    <row r="128" s="28" customFormat="1" customHeight="1" spans="1:13">
      <c r="A128" s="3">
        <v>14484</v>
      </c>
      <c r="B128" s="3" t="s">
        <v>347</v>
      </c>
      <c r="C128" s="3" t="s">
        <v>102</v>
      </c>
      <c r="D128" s="3">
        <v>113008</v>
      </c>
      <c r="E128" s="3" t="s">
        <v>209</v>
      </c>
      <c r="F128" s="3">
        <v>1798</v>
      </c>
      <c r="G128" s="2"/>
      <c r="H128" s="3">
        <v>1135.79</v>
      </c>
      <c r="I128" s="2">
        <f t="shared" si="1"/>
        <v>0.631696329254727</v>
      </c>
      <c r="J128" s="2"/>
      <c r="K128" s="2"/>
      <c r="L128" s="3"/>
      <c r="M128" s="3"/>
    </row>
    <row r="129" s="28" customFormat="1" customHeight="1" spans="1:13">
      <c r="A129" s="3">
        <v>8594</v>
      </c>
      <c r="B129" s="3" t="s">
        <v>348</v>
      </c>
      <c r="C129" s="3" t="s">
        <v>158</v>
      </c>
      <c r="D129" s="3">
        <v>351</v>
      </c>
      <c r="E129" s="3" t="s">
        <v>200</v>
      </c>
      <c r="F129" s="3">
        <v>1750</v>
      </c>
      <c r="G129" s="2"/>
      <c r="H129" s="3">
        <v>1103.67</v>
      </c>
      <c r="I129" s="2">
        <f t="shared" si="1"/>
        <v>0.630668571428571</v>
      </c>
      <c r="J129" s="2"/>
      <c r="K129" s="2"/>
      <c r="L129" s="3"/>
      <c r="M129" s="3"/>
    </row>
    <row r="130" s="28" customFormat="1" customHeight="1" spans="1:13">
      <c r="A130" s="3">
        <v>10808</v>
      </c>
      <c r="B130" s="3" t="s">
        <v>349</v>
      </c>
      <c r="C130" s="3" t="s">
        <v>62</v>
      </c>
      <c r="D130" s="3">
        <v>54</v>
      </c>
      <c r="E130" s="3" t="s">
        <v>200</v>
      </c>
      <c r="F130" s="3">
        <v>2098</v>
      </c>
      <c r="G130" s="2"/>
      <c r="H130" s="3">
        <v>1319.34</v>
      </c>
      <c r="I130" s="2">
        <f t="shared" ref="I130:I193" si="2">H130/F130</f>
        <v>0.628856053384175</v>
      </c>
      <c r="J130" s="2"/>
      <c r="K130" s="2"/>
      <c r="L130" s="3"/>
      <c r="M130" s="3"/>
    </row>
    <row r="131" s="28" customFormat="1" customHeight="1" spans="1:13">
      <c r="A131" s="3">
        <v>13020</v>
      </c>
      <c r="B131" s="3" t="s">
        <v>350</v>
      </c>
      <c r="C131" s="3" t="s">
        <v>111</v>
      </c>
      <c r="D131" s="3">
        <v>723</v>
      </c>
      <c r="E131" s="3" t="s">
        <v>209</v>
      </c>
      <c r="F131" s="3">
        <v>1670</v>
      </c>
      <c r="G131" s="2"/>
      <c r="H131" s="3">
        <v>1043.3</v>
      </c>
      <c r="I131" s="2">
        <f t="shared" si="2"/>
        <v>0.624730538922156</v>
      </c>
      <c r="J131" s="2"/>
      <c r="K131" s="2"/>
      <c r="L131" s="3"/>
      <c r="M131" s="3"/>
    </row>
    <row r="132" s="28" customFormat="1" customHeight="1" spans="1:13">
      <c r="A132" s="3">
        <v>5698</v>
      </c>
      <c r="B132" s="3" t="s">
        <v>351</v>
      </c>
      <c r="C132" s="3" t="s">
        <v>129</v>
      </c>
      <c r="D132" s="3">
        <v>738</v>
      </c>
      <c r="E132" s="3" t="s">
        <v>200</v>
      </c>
      <c r="F132" s="3">
        <v>2184</v>
      </c>
      <c r="G132" s="2"/>
      <c r="H132" s="3">
        <v>1359.28</v>
      </c>
      <c r="I132" s="2">
        <f t="shared" si="2"/>
        <v>0.622380952380952</v>
      </c>
      <c r="J132" s="2"/>
      <c r="K132" s="2"/>
      <c r="L132" s="3"/>
      <c r="M132" s="3"/>
    </row>
    <row r="133" s="28" customFormat="1" customHeight="1" spans="1:13">
      <c r="A133" s="3">
        <v>15391</v>
      </c>
      <c r="B133" s="3" t="s">
        <v>352</v>
      </c>
      <c r="C133" s="3" t="s">
        <v>146</v>
      </c>
      <c r="D133" s="3">
        <v>706</v>
      </c>
      <c r="E133" s="3" t="s">
        <v>353</v>
      </c>
      <c r="F133" s="3">
        <v>923</v>
      </c>
      <c r="G133" s="2"/>
      <c r="H133" s="3">
        <v>572.88</v>
      </c>
      <c r="I133" s="2">
        <f t="shared" si="2"/>
        <v>0.620671722643554</v>
      </c>
      <c r="J133" s="2"/>
      <c r="K133" s="2"/>
      <c r="L133" s="3"/>
      <c r="M133" s="3"/>
    </row>
    <row r="134" s="28" customFormat="1" customHeight="1" spans="1:13">
      <c r="A134" s="3">
        <v>11504</v>
      </c>
      <c r="B134" s="3" t="s">
        <v>354</v>
      </c>
      <c r="C134" s="3" t="s">
        <v>37</v>
      </c>
      <c r="D134" s="3">
        <v>359</v>
      </c>
      <c r="E134" s="3" t="s">
        <v>200</v>
      </c>
      <c r="F134" s="3">
        <v>2054</v>
      </c>
      <c r="G134" s="2"/>
      <c r="H134" s="3">
        <v>1273.8</v>
      </c>
      <c r="I134" s="2">
        <f t="shared" si="2"/>
        <v>0.620155793573515</v>
      </c>
      <c r="J134" s="2"/>
      <c r="K134" s="2"/>
      <c r="L134" s="3"/>
      <c r="M134" s="3"/>
    </row>
    <row r="135" s="28" customFormat="1" customHeight="1" spans="1:13">
      <c r="A135" s="3">
        <v>12937</v>
      </c>
      <c r="B135" s="3" t="s">
        <v>355</v>
      </c>
      <c r="C135" s="3" t="s">
        <v>115</v>
      </c>
      <c r="D135" s="3">
        <v>308</v>
      </c>
      <c r="E135" s="3" t="s">
        <v>209</v>
      </c>
      <c r="F135" s="3">
        <v>1284</v>
      </c>
      <c r="G135" s="2"/>
      <c r="H135" s="3">
        <v>796.17</v>
      </c>
      <c r="I135" s="2">
        <f t="shared" si="2"/>
        <v>0.620070093457944</v>
      </c>
      <c r="J135" s="2"/>
      <c r="K135" s="2"/>
      <c r="L135" s="3"/>
      <c r="M135" s="3"/>
    </row>
    <row r="136" s="28" customFormat="1" customHeight="1" spans="1:13">
      <c r="A136" s="3">
        <v>13410</v>
      </c>
      <c r="B136" s="3" t="s">
        <v>356</v>
      </c>
      <c r="C136" s="3" t="s">
        <v>41</v>
      </c>
      <c r="D136" s="3">
        <v>546</v>
      </c>
      <c r="E136" s="3" t="s">
        <v>209</v>
      </c>
      <c r="F136" s="3">
        <v>2140</v>
      </c>
      <c r="G136" s="2"/>
      <c r="H136" s="3">
        <v>1313.63</v>
      </c>
      <c r="I136" s="2">
        <f t="shared" si="2"/>
        <v>0.613845794392523</v>
      </c>
      <c r="J136" s="2"/>
      <c r="K136" s="2"/>
      <c r="L136" s="3"/>
      <c r="M136" s="3"/>
    </row>
    <row r="137" s="28" customFormat="1" customHeight="1" spans="1:13">
      <c r="A137" s="3">
        <v>12886</v>
      </c>
      <c r="B137" s="3" t="s">
        <v>357</v>
      </c>
      <c r="C137" s="3" t="s">
        <v>77</v>
      </c>
      <c r="D137" s="3">
        <v>105267</v>
      </c>
      <c r="E137" s="3" t="s">
        <v>358</v>
      </c>
      <c r="F137" s="3">
        <v>2087</v>
      </c>
      <c r="G137" s="2"/>
      <c r="H137" s="3">
        <v>1279.88</v>
      </c>
      <c r="I137" s="2">
        <f t="shared" si="2"/>
        <v>0.613263057019645</v>
      </c>
      <c r="J137" s="2"/>
      <c r="K137" s="2"/>
      <c r="L137" s="3"/>
      <c r="M137" s="3"/>
    </row>
    <row r="138" s="28" customFormat="1" customHeight="1" spans="1:13">
      <c r="A138" s="3">
        <v>10468</v>
      </c>
      <c r="B138" s="3" t="s">
        <v>359</v>
      </c>
      <c r="C138" s="3" t="s">
        <v>83</v>
      </c>
      <c r="D138" s="3">
        <v>106569</v>
      </c>
      <c r="E138" s="3" t="s">
        <v>200</v>
      </c>
      <c r="F138" s="3">
        <v>2055</v>
      </c>
      <c r="G138" s="2"/>
      <c r="H138" s="3">
        <v>1259.12</v>
      </c>
      <c r="I138" s="2">
        <f t="shared" si="2"/>
        <v>0.612710462287105</v>
      </c>
      <c r="J138" s="2"/>
      <c r="K138" s="2"/>
      <c r="L138" s="3"/>
      <c r="M138" s="3"/>
    </row>
    <row r="139" s="28" customFormat="1" customHeight="1" spans="1:13">
      <c r="A139" s="3">
        <v>13293</v>
      </c>
      <c r="B139" s="3" t="s">
        <v>360</v>
      </c>
      <c r="C139" s="3" t="s">
        <v>117</v>
      </c>
      <c r="D139" s="3">
        <v>104430</v>
      </c>
      <c r="E139" s="3" t="s">
        <v>200</v>
      </c>
      <c r="F139" s="3">
        <v>1670</v>
      </c>
      <c r="G139" s="2"/>
      <c r="H139" s="3">
        <v>1019.93</v>
      </c>
      <c r="I139" s="2">
        <f t="shared" si="2"/>
        <v>0.610736526946108</v>
      </c>
      <c r="J139" s="2"/>
      <c r="K139" s="2"/>
      <c r="L139" s="3"/>
      <c r="M139" s="3"/>
    </row>
    <row r="140" s="28" customFormat="1" customHeight="1" spans="1:13">
      <c r="A140" s="3">
        <v>15081</v>
      </c>
      <c r="B140" s="3" t="s">
        <v>361</v>
      </c>
      <c r="C140" s="3" t="s">
        <v>150</v>
      </c>
      <c r="D140" s="3">
        <v>52</v>
      </c>
      <c r="E140" s="3" t="s">
        <v>209</v>
      </c>
      <c r="F140" s="3">
        <v>1669</v>
      </c>
      <c r="G140" s="2"/>
      <c r="H140" s="3">
        <v>1014.23</v>
      </c>
      <c r="I140" s="2">
        <f t="shared" si="2"/>
        <v>0.607687237866986</v>
      </c>
      <c r="J140" s="2"/>
      <c r="K140" s="2"/>
      <c r="L140" s="3"/>
      <c r="M140" s="3"/>
    </row>
    <row r="141" s="28" customFormat="1" customHeight="1" spans="1:13">
      <c r="A141" s="3">
        <v>5501</v>
      </c>
      <c r="B141" s="3" t="s">
        <v>362</v>
      </c>
      <c r="C141" s="3" t="s">
        <v>147</v>
      </c>
      <c r="D141" s="3">
        <v>573</v>
      </c>
      <c r="E141" s="3" t="s">
        <v>200</v>
      </c>
      <c r="F141" s="3">
        <v>1700</v>
      </c>
      <c r="G141" s="2"/>
      <c r="H141" s="3">
        <v>1029.73</v>
      </c>
      <c r="I141" s="2">
        <f t="shared" si="2"/>
        <v>0.605723529411765</v>
      </c>
      <c r="J141" s="2"/>
      <c r="K141" s="2"/>
      <c r="L141" s="3"/>
      <c r="M141" s="3"/>
    </row>
    <row r="142" s="28" customFormat="1" customHeight="1" spans="1:13">
      <c r="A142" s="3">
        <v>14360</v>
      </c>
      <c r="B142" s="3" t="s">
        <v>363</v>
      </c>
      <c r="C142" s="3" t="s">
        <v>137</v>
      </c>
      <c r="D142" s="3">
        <v>116773</v>
      </c>
      <c r="E142" s="3" t="s">
        <v>213</v>
      </c>
      <c r="F142" s="3">
        <v>1669</v>
      </c>
      <c r="G142" s="2"/>
      <c r="H142" s="3">
        <v>1008.54</v>
      </c>
      <c r="I142" s="2">
        <f t="shared" si="2"/>
        <v>0.604278010784901</v>
      </c>
      <c r="J142" s="2"/>
      <c r="K142" s="2"/>
      <c r="L142" s="3"/>
      <c r="M142" s="3"/>
    </row>
    <row r="143" s="28" customFormat="1" customHeight="1" spans="1:13">
      <c r="A143" s="3">
        <v>11992</v>
      </c>
      <c r="B143" s="3" t="s">
        <v>364</v>
      </c>
      <c r="C143" s="3" t="s">
        <v>162</v>
      </c>
      <c r="D143" s="3">
        <v>117637</v>
      </c>
      <c r="E143" s="3" t="s">
        <v>200</v>
      </c>
      <c r="F143" s="3">
        <v>1540</v>
      </c>
      <c r="G143" s="2"/>
      <c r="H143" s="3">
        <v>924.91</v>
      </c>
      <c r="I143" s="2">
        <f t="shared" si="2"/>
        <v>0.600590909090909</v>
      </c>
      <c r="J143" s="2"/>
      <c r="K143" s="2"/>
      <c r="L143" s="3"/>
      <c r="M143" s="3"/>
    </row>
    <row r="144" s="28" customFormat="1" customHeight="1" spans="1:13">
      <c r="A144" s="3">
        <v>7046</v>
      </c>
      <c r="B144" s="3" t="s">
        <v>365</v>
      </c>
      <c r="C144" s="3" t="s">
        <v>46</v>
      </c>
      <c r="D144" s="3">
        <v>585</v>
      </c>
      <c r="E144" s="3" t="s">
        <v>209</v>
      </c>
      <c r="F144" s="3">
        <v>1771</v>
      </c>
      <c r="G144" s="2"/>
      <c r="H144" s="3">
        <v>1062.11</v>
      </c>
      <c r="I144" s="2">
        <f t="shared" si="2"/>
        <v>0.599723320158103</v>
      </c>
      <c r="J144" s="2"/>
      <c r="K144" s="2"/>
      <c r="L144" s="3"/>
      <c r="M144" s="3"/>
    </row>
    <row r="145" s="28" customFormat="1" customHeight="1" spans="1:13">
      <c r="A145" s="3">
        <v>7369</v>
      </c>
      <c r="B145" s="3" t="s">
        <v>366</v>
      </c>
      <c r="C145" s="3" t="s">
        <v>128</v>
      </c>
      <c r="D145" s="3">
        <v>115971</v>
      </c>
      <c r="E145" s="3" t="s">
        <v>205</v>
      </c>
      <c r="F145" s="3">
        <v>1794</v>
      </c>
      <c r="G145" s="2"/>
      <c r="H145" s="3">
        <v>1074</v>
      </c>
      <c r="I145" s="2">
        <f t="shared" si="2"/>
        <v>0.59866220735786</v>
      </c>
      <c r="J145" s="2"/>
      <c r="K145" s="2"/>
      <c r="L145" s="3"/>
      <c r="M145" s="3"/>
    </row>
    <row r="146" s="28" customFormat="1" customHeight="1" spans="1:13">
      <c r="A146" s="3">
        <v>11866</v>
      </c>
      <c r="B146" s="3" t="s">
        <v>367</v>
      </c>
      <c r="C146" s="3" t="s">
        <v>80</v>
      </c>
      <c r="D146" s="3">
        <v>101453</v>
      </c>
      <c r="E146" s="3" t="s">
        <v>209</v>
      </c>
      <c r="F146" s="3">
        <v>2275</v>
      </c>
      <c r="G146" s="2"/>
      <c r="H146" s="3">
        <v>1361.34</v>
      </c>
      <c r="I146" s="2">
        <f t="shared" si="2"/>
        <v>0.598391208791209</v>
      </c>
      <c r="J146" s="2"/>
      <c r="K146" s="2"/>
      <c r="L146" s="3"/>
      <c r="M146" s="3"/>
    </row>
    <row r="147" s="28" customFormat="1" customHeight="1" spans="1:13">
      <c r="A147" s="3">
        <v>12185</v>
      </c>
      <c r="B147" s="3" t="s">
        <v>368</v>
      </c>
      <c r="C147" s="3" t="s">
        <v>103</v>
      </c>
      <c r="D147" s="3">
        <v>118151</v>
      </c>
      <c r="E147" s="3" t="s">
        <v>200</v>
      </c>
      <c r="F147" s="3">
        <v>1798</v>
      </c>
      <c r="G147" s="2"/>
      <c r="H147" s="3">
        <v>1063.95</v>
      </c>
      <c r="I147" s="2">
        <f t="shared" si="2"/>
        <v>0.591740823136819</v>
      </c>
      <c r="J147" s="2"/>
      <c r="K147" s="2"/>
      <c r="L147" s="3"/>
      <c r="M147" s="3"/>
    </row>
    <row r="148" s="28" customFormat="1" customHeight="1" spans="1:13">
      <c r="A148" s="3">
        <v>15083</v>
      </c>
      <c r="B148" s="3" t="s">
        <v>369</v>
      </c>
      <c r="C148" s="3" t="s">
        <v>17</v>
      </c>
      <c r="D148" s="3">
        <v>582</v>
      </c>
      <c r="E148" s="3" t="s">
        <v>209</v>
      </c>
      <c r="F148" s="3">
        <v>1380</v>
      </c>
      <c r="G148" s="2"/>
      <c r="H148" s="3">
        <v>813.04</v>
      </c>
      <c r="I148" s="2">
        <f t="shared" si="2"/>
        <v>0.589159420289855</v>
      </c>
      <c r="J148" s="2"/>
      <c r="K148" s="2"/>
      <c r="L148" s="3"/>
      <c r="M148" s="3"/>
    </row>
    <row r="149" s="28" customFormat="1" customHeight="1" spans="1:13">
      <c r="A149" s="3">
        <v>12451</v>
      </c>
      <c r="B149" s="3" t="s">
        <v>370</v>
      </c>
      <c r="C149" s="3" t="s">
        <v>135</v>
      </c>
      <c r="D149" s="3">
        <v>104429</v>
      </c>
      <c r="E149" s="3" t="s">
        <v>200</v>
      </c>
      <c r="F149" s="3">
        <v>1699</v>
      </c>
      <c r="G149" s="2"/>
      <c r="H149" s="3">
        <v>1000.1</v>
      </c>
      <c r="I149" s="2">
        <f t="shared" si="2"/>
        <v>0.588640376692172</v>
      </c>
      <c r="J149" s="2"/>
      <c r="K149" s="2"/>
      <c r="L149" s="3"/>
      <c r="M149" s="3"/>
    </row>
    <row r="150" s="28" customFormat="1" customHeight="1" spans="1:13">
      <c r="A150" s="3">
        <v>15405</v>
      </c>
      <c r="B150" s="3" t="s">
        <v>371</v>
      </c>
      <c r="C150" s="3" t="s">
        <v>158</v>
      </c>
      <c r="D150" s="3">
        <v>351</v>
      </c>
      <c r="E150" s="3" t="s">
        <v>372</v>
      </c>
      <c r="F150" s="3">
        <v>610</v>
      </c>
      <c r="G150" s="2"/>
      <c r="H150" s="3">
        <v>359</v>
      </c>
      <c r="I150" s="2">
        <f t="shared" si="2"/>
        <v>0.588524590163934</v>
      </c>
      <c r="J150" s="2"/>
      <c r="K150" s="2"/>
      <c r="L150" s="3"/>
      <c r="M150" s="3"/>
    </row>
    <row r="151" s="28" customFormat="1" customHeight="1" spans="1:13">
      <c r="A151" s="3">
        <v>13000</v>
      </c>
      <c r="B151" s="3" t="s">
        <v>373</v>
      </c>
      <c r="C151" s="3" t="s">
        <v>94</v>
      </c>
      <c r="D151" s="3">
        <v>399</v>
      </c>
      <c r="E151" s="3" t="s">
        <v>209</v>
      </c>
      <c r="F151" s="3">
        <v>1798</v>
      </c>
      <c r="G151" s="2"/>
      <c r="H151" s="3">
        <v>1058.09</v>
      </c>
      <c r="I151" s="2">
        <f t="shared" si="2"/>
        <v>0.588481646273637</v>
      </c>
      <c r="J151" s="2"/>
      <c r="K151" s="2"/>
      <c r="L151" s="3"/>
      <c r="M151" s="3"/>
    </row>
    <row r="152" s="28" customFormat="1" customHeight="1" spans="1:13">
      <c r="A152" s="3">
        <v>14460</v>
      </c>
      <c r="B152" s="3" t="s">
        <v>374</v>
      </c>
      <c r="C152" s="3" t="s">
        <v>47</v>
      </c>
      <c r="D152" s="3">
        <v>373</v>
      </c>
      <c r="E152" s="3" t="s">
        <v>209</v>
      </c>
      <c r="F152" s="3">
        <v>2204</v>
      </c>
      <c r="G152" s="2"/>
      <c r="H152" s="3">
        <v>1287.83</v>
      </c>
      <c r="I152" s="2">
        <f t="shared" si="2"/>
        <v>0.584314882032668</v>
      </c>
      <c r="J152" s="2"/>
      <c r="K152" s="2"/>
      <c r="L152" s="3"/>
      <c r="M152" s="3"/>
    </row>
    <row r="153" s="28" customFormat="1" customHeight="1" spans="1:13">
      <c r="A153" s="3">
        <v>7006</v>
      </c>
      <c r="B153" s="3" t="s">
        <v>375</v>
      </c>
      <c r="C153" s="3" t="s">
        <v>160</v>
      </c>
      <c r="D153" s="3">
        <v>122198</v>
      </c>
      <c r="E153" s="3" t="s">
        <v>200</v>
      </c>
      <c r="F153" s="3">
        <v>1460</v>
      </c>
      <c r="G153" s="2"/>
      <c r="H153" s="3">
        <v>853.08</v>
      </c>
      <c r="I153" s="2">
        <f t="shared" si="2"/>
        <v>0.584301369863014</v>
      </c>
      <c r="J153" s="2"/>
      <c r="K153" s="2"/>
      <c r="L153" s="3"/>
      <c r="M153" s="3"/>
    </row>
    <row r="154" s="28" customFormat="1" customHeight="1" spans="1:13">
      <c r="A154" s="3">
        <v>6121</v>
      </c>
      <c r="B154" s="3" t="s">
        <v>376</v>
      </c>
      <c r="C154" s="3" t="s">
        <v>129</v>
      </c>
      <c r="D154" s="3">
        <v>738</v>
      </c>
      <c r="E154" s="3" t="s">
        <v>209</v>
      </c>
      <c r="F154" s="3">
        <v>2183</v>
      </c>
      <c r="G154" s="2"/>
      <c r="H154" s="3">
        <v>1275.46</v>
      </c>
      <c r="I154" s="2">
        <f t="shared" si="2"/>
        <v>0.584269354099863</v>
      </c>
      <c r="J154" s="2"/>
      <c r="K154" s="2"/>
      <c r="L154" s="3"/>
      <c r="M154" s="3"/>
    </row>
    <row r="155" s="28" customFormat="1" customHeight="1" spans="1:13">
      <c r="A155" s="3">
        <v>12936</v>
      </c>
      <c r="B155" s="3" t="s">
        <v>377</v>
      </c>
      <c r="C155" s="3" t="s">
        <v>50</v>
      </c>
      <c r="D155" s="3">
        <v>724</v>
      </c>
      <c r="E155" s="3" t="s">
        <v>209</v>
      </c>
      <c r="F155" s="3">
        <v>1902</v>
      </c>
      <c r="G155" s="2"/>
      <c r="H155" s="3">
        <v>1084.05</v>
      </c>
      <c r="I155" s="2">
        <f t="shared" si="2"/>
        <v>0.569952681388013</v>
      </c>
      <c r="J155" s="2"/>
      <c r="K155" s="2"/>
      <c r="L155" s="3"/>
      <c r="M155" s="3"/>
    </row>
    <row r="156" s="28" customFormat="1" customHeight="1" spans="1:13">
      <c r="A156" s="3">
        <v>10613</v>
      </c>
      <c r="B156" s="3" t="s">
        <v>378</v>
      </c>
      <c r="C156" s="3" t="s">
        <v>11</v>
      </c>
      <c r="D156" s="3">
        <v>307</v>
      </c>
      <c r="E156" s="3" t="s">
        <v>209</v>
      </c>
      <c r="F156" s="3">
        <v>5000</v>
      </c>
      <c r="G156" s="2"/>
      <c r="H156" s="3">
        <v>2817.34</v>
      </c>
      <c r="I156" s="2">
        <f t="shared" si="2"/>
        <v>0.563468</v>
      </c>
      <c r="J156" s="2"/>
      <c r="K156" s="2"/>
      <c r="L156" s="3"/>
      <c r="M156" s="3"/>
    </row>
    <row r="157" s="28" customFormat="1" customHeight="1" spans="1:13">
      <c r="A157" s="3">
        <v>14064</v>
      </c>
      <c r="B157" s="3" t="s">
        <v>379</v>
      </c>
      <c r="C157" s="3" t="s">
        <v>31</v>
      </c>
      <c r="D157" s="3">
        <v>341</v>
      </c>
      <c r="E157" s="3" t="s">
        <v>209</v>
      </c>
      <c r="F157" s="3">
        <v>2084</v>
      </c>
      <c r="G157" s="2"/>
      <c r="H157" s="3">
        <v>1171.65</v>
      </c>
      <c r="I157" s="2">
        <f t="shared" si="2"/>
        <v>0.562212092130518</v>
      </c>
      <c r="J157" s="2"/>
      <c r="K157" s="2"/>
      <c r="L157" s="3"/>
      <c r="M157" s="3"/>
    </row>
    <row r="158" s="28" customFormat="1" customHeight="1" spans="1:13">
      <c r="A158" s="3">
        <v>14740</v>
      </c>
      <c r="B158" s="3" t="s">
        <v>380</v>
      </c>
      <c r="C158" s="3" t="s">
        <v>98</v>
      </c>
      <c r="D158" s="3">
        <v>539</v>
      </c>
      <c r="E158" s="3" t="s">
        <v>211</v>
      </c>
      <c r="F158" s="3">
        <v>1798</v>
      </c>
      <c r="G158" s="2"/>
      <c r="H158" s="3">
        <v>1006.57</v>
      </c>
      <c r="I158" s="2">
        <f t="shared" si="2"/>
        <v>0.559827586206897</v>
      </c>
      <c r="J158" s="2"/>
      <c r="K158" s="2"/>
      <c r="L158" s="3"/>
      <c r="M158" s="3"/>
    </row>
    <row r="159" s="28" customFormat="1" customHeight="1" spans="1:13">
      <c r="A159" s="3">
        <v>5471</v>
      </c>
      <c r="B159" s="3" t="s">
        <v>381</v>
      </c>
      <c r="C159" s="3" t="s">
        <v>30</v>
      </c>
      <c r="D159" s="3">
        <v>571</v>
      </c>
      <c r="E159" s="3" t="s">
        <v>200</v>
      </c>
      <c r="F159" s="3">
        <v>2752</v>
      </c>
      <c r="G159" s="2"/>
      <c r="H159" s="3">
        <v>1531.43</v>
      </c>
      <c r="I159" s="2">
        <f t="shared" si="2"/>
        <v>0.556478924418605</v>
      </c>
      <c r="J159" s="2"/>
      <c r="K159" s="2"/>
      <c r="L159" s="3"/>
      <c r="M159" s="3"/>
    </row>
    <row r="160" s="28" customFormat="1" customHeight="1" spans="1:13">
      <c r="A160" s="3">
        <v>12216</v>
      </c>
      <c r="B160" s="3" t="s">
        <v>382</v>
      </c>
      <c r="C160" s="3" t="s">
        <v>139</v>
      </c>
      <c r="D160" s="3">
        <v>106568</v>
      </c>
      <c r="E160" s="3" t="s">
        <v>200</v>
      </c>
      <c r="F160" s="3">
        <v>1670</v>
      </c>
      <c r="G160" s="2"/>
      <c r="H160" s="3">
        <v>922.62</v>
      </c>
      <c r="I160" s="2">
        <f t="shared" si="2"/>
        <v>0.552467065868263</v>
      </c>
      <c r="J160" s="2"/>
      <c r="K160" s="2"/>
      <c r="L160" s="3"/>
      <c r="M160" s="3"/>
    </row>
    <row r="161" s="28" customFormat="1" customHeight="1" spans="1:13">
      <c r="A161" s="3">
        <v>11624</v>
      </c>
      <c r="B161" s="3" t="s">
        <v>383</v>
      </c>
      <c r="C161" s="3" t="s">
        <v>107</v>
      </c>
      <c r="D161" s="3">
        <v>113833</v>
      </c>
      <c r="E161" s="3" t="s">
        <v>200</v>
      </c>
      <c r="F161" s="3">
        <v>1798</v>
      </c>
      <c r="G161" s="2"/>
      <c r="H161" s="3">
        <v>992.77</v>
      </c>
      <c r="I161" s="2">
        <f t="shared" si="2"/>
        <v>0.552152391546162</v>
      </c>
      <c r="J161" s="2"/>
      <c r="K161" s="2"/>
      <c r="L161" s="3"/>
      <c r="M161" s="3"/>
    </row>
    <row r="162" s="28" customFormat="1" customHeight="1" spans="1:13">
      <c r="A162" s="3">
        <v>4518</v>
      </c>
      <c r="B162" s="3" t="s">
        <v>384</v>
      </c>
      <c r="C162" s="3" t="s">
        <v>80</v>
      </c>
      <c r="D162" s="3">
        <v>101453</v>
      </c>
      <c r="E162" s="3" t="s">
        <v>200</v>
      </c>
      <c r="F162" s="3">
        <v>2275</v>
      </c>
      <c r="G162" s="2"/>
      <c r="H162" s="3">
        <v>1254.32</v>
      </c>
      <c r="I162" s="2">
        <f t="shared" si="2"/>
        <v>0.551349450549451</v>
      </c>
      <c r="J162" s="2"/>
      <c r="K162" s="2"/>
      <c r="L162" s="3"/>
      <c r="M162" s="3"/>
    </row>
    <row r="163" s="28" customFormat="1" customHeight="1" spans="1:13">
      <c r="A163" s="3">
        <v>13831</v>
      </c>
      <c r="B163" s="3" t="s">
        <v>385</v>
      </c>
      <c r="C163" s="3" t="s">
        <v>53</v>
      </c>
      <c r="D163" s="3">
        <v>114844</v>
      </c>
      <c r="E163" s="3" t="s">
        <v>211</v>
      </c>
      <c r="F163" s="3">
        <v>1712</v>
      </c>
      <c r="G163" s="2"/>
      <c r="H163" s="3">
        <v>943.5</v>
      </c>
      <c r="I163" s="2">
        <f t="shared" si="2"/>
        <v>0.551109813084112</v>
      </c>
      <c r="J163" s="2"/>
      <c r="K163" s="2"/>
      <c r="L163" s="3"/>
      <c r="M163" s="3"/>
    </row>
    <row r="164" s="28" customFormat="1" customHeight="1" spans="1:13">
      <c r="A164" s="3">
        <v>6454</v>
      </c>
      <c r="B164" s="3" t="s">
        <v>386</v>
      </c>
      <c r="C164" s="3" t="s">
        <v>30</v>
      </c>
      <c r="D164" s="3">
        <v>571</v>
      </c>
      <c r="E164" s="3" t="s">
        <v>211</v>
      </c>
      <c r="F164" s="3">
        <v>3669</v>
      </c>
      <c r="G164" s="2"/>
      <c r="H164" s="3">
        <v>2016.39</v>
      </c>
      <c r="I164" s="2">
        <f t="shared" si="2"/>
        <v>0.549574816026165</v>
      </c>
      <c r="J164" s="2"/>
      <c r="K164" s="2"/>
      <c r="L164" s="3"/>
      <c r="M164" s="3"/>
    </row>
    <row r="165" s="28" customFormat="1" customHeight="1" spans="1:13">
      <c r="A165" s="3">
        <v>12254</v>
      </c>
      <c r="B165" s="3" t="s">
        <v>387</v>
      </c>
      <c r="C165" s="3" t="s">
        <v>20</v>
      </c>
      <c r="D165" s="3">
        <v>750</v>
      </c>
      <c r="E165" s="3" t="s">
        <v>209</v>
      </c>
      <c r="F165" s="3">
        <v>3166</v>
      </c>
      <c r="G165" s="2"/>
      <c r="H165" s="3">
        <v>1735.8</v>
      </c>
      <c r="I165" s="2">
        <f t="shared" si="2"/>
        <v>0.548262792166772</v>
      </c>
      <c r="J165" s="2"/>
      <c r="K165" s="2"/>
      <c r="L165" s="3"/>
      <c r="M165" s="3"/>
    </row>
    <row r="166" s="28" customFormat="1" customHeight="1" spans="1:13">
      <c r="A166" s="3">
        <v>6123</v>
      </c>
      <c r="B166" s="3" t="s">
        <v>377</v>
      </c>
      <c r="C166" s="3" t="s">
        <v>41</v>
      </c>
      <c r="D166" s="3">
        <v>546</v>
      </c>
      <c r="E166" s="3" t="s">
        <v>200</v>
      </c>
      <c r="F166" s="3">
        <v>2140</v>
      </c>
      <c r="G166" s="2"/>
      <c r="H166" s="3">
        <v>1160.4</v>
      </c>
      <c r="I166" s="2">
        <f t="shared" si="2"/>
        <v>0.542242990654206</v>
      </c>
      <c r="J166" s="2"/>
      <c r="K166" s="2"/>
      <c r="L166" s="3"/>
      <c r="M166" s="3"/>
    </row>
    <row r="167" s="28" customFormat="1" customHeight="1" spans="1:13">
      <c r="A167" s="3">
        <v>1001972</v>
      </c>
      <c r="B167" s="3" t="s">
        <v>388</v>
      </c>
      <c r="C167" s="3" t="s">
        <v>161</v>
      </c>
      <c r="D167" s="3">
        <v>119262</v>
      </c>
      <c r="E167" s="3" t="s">
        <v>218</v>
      </c>
      <c r="F167" s="3">
        <v>1041</v>
      </c>
      <c r="G167" s="2">
        <f>VLOOKUP(D:D,任务完成情况及奖励!B:N,13,0)</f>
        <v>1.42944192083063</v>
      </c>
      <c r="H167" s="3">
        <v>563.78</v>
      </c>
      <c r="I167" s="2">
        <f t="shared" si="2"/>
        <v>0.541575408261287</v>
      </c>
      <c r="J167" s="2"/>
      <c r="K167" s="2"/>
      <c r="L167" s="3"/>
      <c r="M167" s="3"/>
    </row>
    <row r="168" s="28" customFormat="1" customHeight="1" spans="1:13">
      <c r="A168" s="3">
        <v>14139</v>
      </c>
      <c r="B168" s="3" t="s">
        <v>389</v>
      </c>
      <c r="C168" s="3" t="s">
        <v>46</v>
      </c>
      <c r="D168" s="3">
        <v>585</v>
      </c>
      <c r="E168" s="3" t="s">
        <v>209</v>
      </c>
      <c r="F168" s="3">
        <v>1771</v>
      </c>
      <c r="G168" s="2"/>
      <c r="H168" s="3">
        <v>956.71</v>
      </c>
      <c r="I168" s="2">
        <f t="shared" si="2"/>
        <v>0.540208921513269</v>
      </c>
      <c r="J168" s="2"/>
      <c r="K168" s="2"/>
      <c r="L168" s="3"/>
      <c r="M168" s="3"/>
    </row>
    <row r="169" s="28" customFormat="1" customHeight="1" spans="1:13">
      <c r="A169" s="3">
        <v>11453</v>
      </c>
      <c r="B169" s="3" t="s">
        <v>390</v>
      </c>
      <c r="C169" s="3" t="s">
        <v>79</v>
      </c>
      <c r="D169" s="3">
        <v>111219</v>
      </c>
      <c r="E169" s="3" t="s">
        <v>200</v>
      </c>
      <c r="F169" s="3">
        <v>1417</v>
      </c>
      <c r="G169" s="2"/>
      <c r="H169" s="3">
        <v>764.05</v>
      </c>
      <c r="I169" s="2">
        <f t="shared" si="2"/>
        <v>0.539202540578687</v>
      </c>
      <c r="J169" s="2"/>
      <c r="K169" s="2"/>
      <c r="L169" s="3"/>
      <c r="M169" s="3"/>
    </row>
    <row r="170" s="28" customFormat="1" customHeight="1" spans="1:13">
      <c r="A170" s="3">
        <v>14840</v>
      </c>
      <c r="B170" s="3" t="s">
        <v>391</v>
      </c>
      <c r="C170" s="3" t="s">
        <v>86</v>
      </c>
      <c r="D170" s="3">
        <v>746</v>
      </c>
      <c r="E170" s="3" t="s">
        <v>209</v>
      </c>
      <c r="F170" s="3">
        <v>1370</v>
      </c>
      <c r="G170" s="2"/>
      <c r="H170" s="3">
        <v>732.76</v>
      </c>
      <c r="I170" s="2">
        <f t="shared" si="2"/>
        <v>0.534861313868613</v>
      </c>
      <c r="J170" s="2"/>
      <c r="K170" s="2"/>
      <c r="L170" s="3"/>
      <c r="M170" s="3"/>
    </row>
    <row r="171" s="28" customFormat="1" customHeight="1" spans="1:13">
      <c r="A171" s="3">
        <v>6497</v>
      </c>
      <c r="B171" s="3" t="s">
        <v>392</v>
      </c>
      <c r="C171" s="3" t="s">
        <v>104</v>
      </c>
      <c r="D171" s="3">
        <v>587</v>
      </c>
      <c r="E171" s="3" t="s">
        <v>209</v>
      </c>
      <c r="F171" s="3">
        <v>1798</v>
      </c>
      <c r="G171" s="2"/>
      <c r="H171" s="3">
        <v>957.88</v>
      </c>
      <c r="I171" s="2">
        <f t="shared" si="2"/>
        <v>0.532747497219132</v>
      </c>
      <c r="J171" s="2"/>
      <c r="K171" s="2"/>
      <c r="L171" s="3"/>
      <c r="M171" s="3"/>
    </row>
    <row r="172" s="28" customFormat="1" customHeight="1" spans="1:13">
      <c r="A172" s="3">
        <v>12136</v>
      </c>
      <c r="B172" s="3" t="s">
        <v>393</v>
      </c>
      <c r="C172" s="3" t="s">
        <v>163</v>
      </c>
      <c r="D172" s="3">
        <v>104533</v>
      </c>
      <c r="E172" s="3" t="s">
        <v>200</v>
      </c>
      <c r="F172" s="3">
        <v>1541</v>
      </c>
      <c r="G172" s="2"/>
      <c r="H172" s="3">
        <v>819.3</v>
      </c>
      <c r="I172" s="2">
        <f t="shared" si="2"/>
        <v>0.531667748215444</v>
      </c>
      <c r="J172" s="2"/>
      <c r="K172" s="2"/>
      <c r="L172" s="3"/>
      <c r="M172" s="3"/>
    </row>
    <row r="173" s="28" customFormat="1" customHeight="1" spans="1:13">
      <c r="A173" s="3">
        <v>13161</v>
      </c>
      <c r="B173" s="3" t="s">
        <v>394</v>
      </c>
      <c r="C173" s="3" t="s">
        <v>133</v>
      </c>
      <c r="D173" s="3">
        <v>727</v>
      </c>
      <c r="E173" s="3" t="s">
        <v>261</v>
      </c>
      <c r="F173" s="3">
        <v>1668</v>
      </c>
      <c r="G173" s="2"/>
      <c r="H173" s="3">
        <v>878.05</v>
      </c>
      <c r="I173" s="2">
        <f t="shared" si="2"/>
        <v>0.526408872901679</v>
      </c>
      <c r="J173" s="2"/>
      <c r="K173" s="2"/>
      <c r="L173" s="3"/>
      <c r="M173" s="3"/>
    </row>
    <row r="174" s="28" customFormat="1" customHeight="1" spans="1:13">
      <c r="A174" s="3">
        <v>11627</v>
      </c>
      <c r="B174" s="3" t="s">
        <v>395</v>
      </c>
      <c r="C174" s="3" t="s">
        <v>97</v>
      </c>
      <c r="D174" s="3">
        <v>717</v>
      </c>
      <c r="E174" s="3" t="s">
        <v>209</v>
      </c>
      <c r="F174" s="3">
        <v>1893</v>
      </c>
      <c r="G174" s="2"/>
      <c r="H174" s="3">
        <v>985.6</v>
      </c>
      <c r="I174" s="2">
        <f t="shared" si="2"/>
        <v>0.520655044902272</v>
      </c>
      <c r="J174" s="2"/>
      <c r="K174" s="2"/>
      <c r="L174" s="3"/>
      <c r="M174" s="3"/>
    </row>
    <row r="175" s="28" customFormat="1" customHeight="1" spans="1:13">
      <c r="A175" s="3">
        <v>15156</v>
      </c>
      <c r="B175" s="3" t="s">
        <v>396</v>
      </c>
      <c r="C175" s="3" t="s">
        <v>122</v>
      </c>
      <c r="D175" s="3">
        <v>570</v>
      </c>
      <c r="E175" s="3" t="s">
        <v>261</v>
      </c>
      <c r="F175" s="3">
        <v>1680</v>
      </c>
      <c r="G175" s="2"/>
      <c r="H175" s="3">
        <v>869.04</v>
      </c>
      <c r="I175" s="2">
        <f t="shared" si="2"/>
        <v>0.517285714285714</v>
      </c>
      <c r="J175" s="2"/>
      <c r="K175" s="2"/>
      <c r="L175" s="3"/>
      <c r="M175" s="3"/>
    </row>
    <row r="176" s="28" customFormat="1" customHeight="1" spans="1:13">
      <c r="A176" s="3">
        <v>7645</v>
      </c>
      <c r="B176" s="3" t="s">
        <v>397</v>
      </c>
      <c r="C176" s="3" t="s">
        <v>70</v>
      </c>
      <c r="D176" s="3">
        <v>111400</v>
      </c>
      <c r="E176" s="3" t="s">
        <v>209</v>
      </c>
      <c r="F176" s="3">
        <v>1417</v>
      </c>
      <c r="G176" s="2"/>
      <c r="H176" s="3">
        <v>729</v>
      </c>
      <c r="I176" s="2">
        <f t="shared" si="2"/>
        <v>0.514467184191955</v>
      </c>
      <c r="J176" s="2"/>
      <c r="K176" s="2"/>
      <c r="L176" s="3"/>
      <c r="M176" s="3"/>
    </row>
    <row r="177" s="28" customFormat="1" customHeight="1" spans="1:13">
      <c r="A177" s="3">
        <v>4086</v>
      </c>
      <c r="B177" s="3" t="s">
        <v>398</v>
      </c>
      <c r="C177" s="3" t="s">
        <v>14</v>
      </c>
      <c r="D177" s="3">
        <v>114685</v>
      </c>
      <c r="E177" s="3" t="s">
        <v>200</v>
      </c>
      <c r="F177" s="3">
        <v>1605</v>
      </c>
      <c r="G177" s="2"/>
      <c r="H177" s="3">
        <v>806.8</v>
      </c>
      <c r="I177" s="2">
        <f t="shared" si="2"/>
        <v>0.502679127725857</v>
      </c>
      <c r="J177" s="2"/>
      <c r="K177" s="2"/>
      <c r="L177" s="3"/>
      <c r="M177" s="3"/>
    </row>
    <row r="178" s="28" customFormat="1" customHeight="1" spans="1:13">
      <c r="A178" s="3">
        <v>5519</v>
      </c>
      <c r="B178" s="3" t="s">
        <v>399</v>
      </c>
      <c r="C178" s="3" t="s">
        <v>55</v>
      </c>
      <c r="D178" s="3">
        <v>744</v>
      </c>
      <c r="E178" s="3" t="s">
        <v>200</v>
      </c>
      <c r="F178" s="3">
        <v>1712</v>
      </c>
      <c r="G178" s="2"/>
      <c r="H178" s="3">
        <v>858.29</v>
      </c>
      <c r="I178" s="2">
        <f t="shared" si="2"/>
        <v>0.50133761682243</v>
      </c>
      <c r="J178" s="2"/>
      <c r="K178" s="2"/>
      <c r="L178" s="3"/>
      <c r="M178" s="3"/>
    </row>
    <row r="179" s="28" customFormat="1" customHeight="1" spans="1:13">
      <c r="A179" s="3">
        <v>12846</v>
      </c>
      <c r="B179" s="3" t="s">
        <v>400</v>
      </c>
      <c r="C179" s="3" t="s">
        <v>55</v>
      </c>
      <c r="D179" s="3">
        <v>744</v>
      </c>
      <c r="E179" s="3" t="s">
        <v>209</v>
      </c>
      <c r="F179" s="3">
        <v>1713</v>
      </c>
      <c r="G179" s="2"/>
      <c r="H179" s="3">
        <v>856.35</v>
      </c>
      <c r="I179" s="2">
        <f t="shared" si="2"/>
        <v>0.499912434325744</v>
      </c>
      <c r="J179" s="2"/>
      <c r="K179" s="2"/>
      <c r="L179" s="3"/>
      <c r="M179" s="3"/>
    </row>
    <row r="180" s="28" customFormat="1" customHeight="1" spans="1:13">
      <c r="A180" s="3">
        <v>6731</v>
      </c>
      <c r="B180" s="3" t="s">
        <v>401</v>
      </c>
      <c r="C180" s="3" t="s">
        <v>145</v>
      </c>
      <c r="D180" s="3">
        <v>549</v>
      </c>
      <c r="E180" s="3" t="s">
        <v>200</v>
      </c>
      <c r="F180" s="3">
        <v>1669</v>
      </c>
      <c r="G180" s="2"/>
      <c r="H180" s="3">
        <v>831.02</v>
      </c>
      <c r="I180" s="2">
        <f t="shared" si="2"/>
        <v>0.497914919113241</v>
      </c>
      <c r="J180" s="2"/>
      <c r="K180" s="2"/>
      <c r="L180" s="3"/>
      <c r="M180" s="3"/>
    </row>
    <row r="181" s="28" customFormat="1" customHeight="1" spans="1:13">
      <c r="A181" s="3">
        <v>14456</v>
      </c>
      <c r="B181" s="3" t="s">
        <v>402</v>
      </c>
      <c r="C181" s="3" t="s">
        <v>106</v>
      </c>
      <c r="D181" s="3">
        <v>102565</v>
      </c>
      <c r="E181" s="3" t="s">
        <v>205</v>
      </c>
      <c r="F181" s="3">
        <v>1798</v>
      </c>
      <c r="G181" s="2"/>
      <c r="H181" s="3">
        <v>887.67</v>
      </c>
      <c r="I181" s="2">
        <f t="shared" si="2"/>
        <v>0.493698553948832</v>
      </c>
      <c r="J181" s="2"/>
      <c r="K181" s="2"/>
      <c r="L181" s="3"/>
      <c r="M181" s="3"/>
    </row>
    <row r="182" s="28" customFormat="1" customHeight="1" spans="1:13">
      <c r="A182" s="3">
        <v>12669</v>
      </c>
      <c r="B182" s="3" t="s">
        <v>403</v>
      </c>
      <c r="C182" s="3" t="s">
        <v>82</v>
      </c>
      <c r="D182" s="3">
        <v>515</v>
      </c>
      <c r="E182" s="3" t="s">
        <v>209</v>
      </c>
      <c r="F182" s="3">
        <v>2260</v>
      </c>
      <c r="G182" s="2"/>
      <c r="H182" s="3">
        <v>1101.5</v>
      </c>
      <c r="I182" s="2">
        <f t="shared" si="2"/>
        <v>0.487389380530973</v>
      </c>
      <c r="J182" s="2"/>
      <c r="K182" s="2"/>
      <c r="L182" s="3"/>
      <c r="M182" s="3"/>
    </row>
    <row r="183" s="28" customFormat="1" customHeight="1" spans="1:13">
      <c r="A183" s="3">
        <v>14747</v>
      </c>
      <c r="B183" s="3" t="s">
        <v>404</v>
      </c>
      <c r="C183" s="3" t="s">
        <v>37</v>
      </c>
      <c r="D183" s="3">
        <v>359</v>
      </c>
      <c r="E183" s="3" t="s">
        <v>211</v>
      </c>
      <c r="F183" s="3">
        <v>2054</v>
      </c>
      <c r="G183" s="2"/>
      <c r="H183" s="3">
        <v>979.79</v>
      </c>
      <c r="I183" s="2">
        <f t="shared" si="2"/>
        <v>0.477015579357352</v>
      </c>
      <c r="J183" s="2"/>
      <c r="K183" s="2"/>
      <c r="L183" s="3"/>
      <c r="M183" s="3"/>
    </row>
    <row r="184" s="28" customFormat="1" customHeight="1" spans="1:13">
      <c r="A184" s="3">
        <v>11642</v>
      </c>
      <c r="B184" s="3" t="s">
        <v>405</v>
      </c>
      <c r="C184" s="3" t="s">
        <v>40</v>
      </c>
      <c r="D184" s="3">
        <v>737</v>
      </c>
      <c r="E184" s="3" t="s">
        <v>200</v>
      </c>
      <c r="F184" s="3">
        <v>2568</v>
      </c>
      <c r="G184" s="2"/>
      <c r="H184" s="3">
        <v>1223.93</v>
      </c>
      <c r="I184" s="2">
        <f t="shared" si="2"/>
        <v>0.476608255451713</v>
      </c>
      <c r="J184" s="2"/>
      <c r="K184" s="2"/>
      <c r="L184" s="3"/>
      <c r="M184" s="3"/>
    </row>
    <row r="185" s="28" customFormat="1" customHeight="1" spans="1:13">
      <c r="A185" s="3">
        <v>4028</v>
      </c>
      <c r="B185" s="3" t="s">
        <v>406</v>
      </c>
      <c r="C185" s="3" t="s">
        <v>86</v>
      </c>
      <c r="D185" s="3">
        <v>746</v>
      </c>
      <c r="E185" s="3" t="s">
        <v>200</v>
      </c>
      <c r="F185" s="3">
        <v>1370</v>
      </c>
      <c r="G185" s="2"/>
      <c r="H185" s="3">
        <v>643.95</v>
      </c>
      <c r="I185" s="2">
        <f t="shared" si="2"/>
        <v>0.470036496350365</v>
      </c>
      <c r="J185" s="2"/>
      <c r="K185" s="2"/>
      <c r="L185" s="3"/>
      <c r="M185" s="3"/>
    </row>
    <row r="186" s="28" customFormat="1" customHeight="1" spans="1:13">
      <c r="A186" s="3">
        <v>12981</v>
      </c>
      <c r="B186" s="3" t="s">
        <v>407</v>
      </c>
      <c r="C186" s="3" t="s">
        <v>141</v>
      </c>
      <c r="D186" s="3">
        <v>710</v>
      </c>
      <c r="E186" s="3" t="s">
        <v>200</v>
      </c>
      <c r="F186" s="3">
        <v>2337</v>
      </c>
      <c r="G186" s="2"/>
      <c r="H186" s="3">
        <v>1095.93</v>
      </c>
      <c r="I186" s="2">
        <f t="shared" si="2"/>
        <v>0.468947368421053</v>
      </c>
      <c r="J186" s="2"/>
      <c r="K186" s="2"/>
      <c r="L186" s="3"/>
      <c r="M186" s="3"/>
    </row>
    <row r="187" s="28" customFormat="1" customHeight="1" spans="1:13">
      <c r="A187" s="3">
        <v>13122</v>
      </c>
      <c r="B187" s="3" t="s">
        <v>408</v>
      </c>
      <c r="C187" s="3" t="s">
        <v>20</v>
      </c>
      <c r="D187" s="3">
        <v>750</v>
      </c>
      <c r="E187" s="3" t="s">
        <v>209</v>
      </c>
      <c r="F187" s="3">
        <v>3166</v>
      </c>
      <c r="G187" s="2"/>
      <c r="H187" s="3">
        <v>1484.57</v>
      </c>
      <c r="I187" s="2">
        <f t="shared" si="2"/>
        <v>0.468910296904612</v>
      </c>
      <c r="J187" s="2"/>
      <c r="K187" s="2"/>
      <c r="L187" s="3"/>
      <c r="M187" s="3"/>
    </row>
    <row r="188" s="28" customFormat="1" customHeight="1" spans="1:13">
      <c r="A188" s="3">
        <v>13304</v>
      </c>
      <c r="B188" s="3" t="s">
        <v>409</v>
      </c>
      <c r="C188" s="3" t="s">
        <v>122</v>
      </c>
      <c r="D188" s="3">
        <v>570</v>
      </c>
      <c r="E188" s="3" t="s">
        <v>200</v>
      </c>
      <c r="F188" s="3">
        <v>1681</v>
      </c>
      <c r="G188" s="2"/>
      <c r="H188" s="3">
        <v>785.85</v>
      </c>
      <c r="I188" s="2">
        <f t="shared" si="2"/>
        <v>0.467489589530042</v>
      </c>
      <c r="J188" s="2"/>
      <c r="K188" s="2"/>
      <c r="L188" s="3"/>
      <c r="M188" s="3"/>
    </row>
    <row r="189" s="28" customFormat="1" customHeight="1" spans="1:13">
      <c r="A189" s="3">
        <v>4310</v>
      </c>
      <c r="B189" s="3" t="s">
        <v>410</v>
      </c>
      <c r="C189" s="3" t="s">
        <v>70</v>
      </c>
      <c r="D189" s="3">
        <v>111400</v>
      </c>
      <c r="E189" s="3" t="s">
        <v>200</v>
      </c>
      <c r="F189" s="3">
        <v>1276</v>
      </c>
      <c r="G189" s="2"/>
      <c r="H189" s="3">
        <v>595.36</v>
      </c>
      <c r="I189" s="2">
        <f t="shared" si="2"/>
        <v>0.466583072100313</v>
      </c>
      <c r="J189" s="2"/>
      <c r="K189" s="2"/>
      <c r="L189" s="3"/>
      <c r="M189" s="3"/>
    </row>
    <row r="190" s="28" customFormat="1" customHeight="1" spans="1:13">
      <c r="A190" s="3">
        <v>8400</v>
      </c>
      <c r="B190" s="3" t="s">
        <v>411</v>
      </c>
      <c r="C190" s="3" t="s">
        <v>56</v>
      </c>
      <c r="D190" s="3">
        <v>102934</v>
      </c>
      <c r="E190" s="3" t="s">
        <v>209</v>
      </c>
      <c r="F190" s="3">
        <v>2568</v>
      </c>
      <c r="G190" s="2"/>
      <c r="H190" s="3">
        <v>1194.1</v>
      </c>
      <c r="I190" s="2">
        <f t="shared" si="2"/>
        <v>0.464992211838006</v>
      </c>
      <c r="J190" s="2"/>
      <c r="K190" s="2"/>
      <c r="L190" s="3"/>
      <c r="M190" s="3"/>
    </row>
    <row r="191" s="28" customFormat="1" customHeight="1" spans="1:13">
      <c r="A191" s="3">
        <v>14339</v>
      </c>
      <c r="B191" s="3" t="s">
        <v>412</v>
      </c>
      <c r="C191" s="3" t="s">
        <v>72</v>
      </c>
      <c r="D191" s="3">
        <v>103199</v>
      </c>
      <c r="E191" s="3" t="s">
        <v>209</v>
      </c>
      <c r="F191" s="3">
        <v>2055</v>
      </c>
      <c r="G191" s="2">
        <f>VLOOKUP(D:D,任务完成情况及奖励!B:N,13,0)</f>
        <v>3.44551824817518</v>
      </c>
      <c r="H191" s="3">
        <v>953.6</v>
      </c>
      <c r="I191" s="2">
        <f t="shared" si="2"/>
        <v>0.464038929440389</v>
      </c>
      <c r="J191" s="2"/>
      <c r="K191" s="2"/>
      <c r="L191" s="3"/>
      <c r="M191" s="3"/>
    </row>
    <row r="192" s="28" customFormat="1" customHeight="1" spans="1:13">
      <c r="A192" s="3">
        <v>1003491</v>
      </c>
      <c r="B192" s="3" t="s">
        <v>413</v>
      </c>
      <c r="C192" s="3" t="s">
        <v>68</v>
      </c>
      <c r="D192" s="3">
        <v>709</v>
      </c>
      <c r="E192" s="3" t="s">
        <v>211</v>
      </c>
      <c r="F192" s="3">
        <v>897</v>
      </c>
      <c r="G192" s="2"/>
      <c r="H192" s="3">
        <v>414.25</v>
      </c>
      <c r="I192" s="2">
        <f t="shared" si="2"/>
        <v>0.461817168338907</v>
      </c>
      <c r="J192" s="2"/>
      <c r="K192" s="2"/>
      <c r="L192" s="3"/>
      <c r="M192" s="3"/>
    </row>
    <row r="193" s="28" customFormat="1" customHeight="1" spans="1:13">
      <c r="A193" s="3">
        <v>14493</v>
      </c>
      <c r="B193" s="3" t="s">
        <v>414</v>
      </c>
      <c r="C193" s="3" t="s">
        <v>137</v>
      </c>
      <c r="D193" s="3">
        <v>116773</v>
      </c>
      <c r="E193" s="3" t="s">
        <v>200</v>
      </c>
      <c r="F193" s="3">
        <v>1670</v>
      </c>
      <c r="G193" s="2"/>
      <c r="H193" s="3">
        <v>770.38</v>
      </c>
      <c r="I193" s="2">
        <f t="shared" si="2"/>
        <v>0.461305389221557</v>
      </c>
      <c r="J193" s="2"/>
      <c r="K193" s="2"/>
      <c r="L193" s="3"/>
      <c r="M193" s="3"/>
    </row>
    <row r="194" s="28" customFormat="1" customHeight="1" spans="1:13">
      <c r="A194" s="3">
        <v>4024</v>
      </c>
      <c r="B194" s="3" t="s">
        <v>415</v>
      </c>
      <c r="C194" s="3" t="s">
        <v>19</v>
      </c>
      <c r="D194" s="3">
        <v>517</v>
      </c>
      <c r="E194" s="3" t="s">
        <v>200</v>
      </c>
      <c r="F194" s="3">
        <v>1168</v>
      </c>
      <c r="G194" s="2"/>
      <c r="H194" s="3">
        <v>538.5</v>
      </c>
      <c r="I194" s="2">
        <f t="shared" ref="I194:I257" si="3">H194/F194</f>
        <v>0.461044520547945</v>
      </c>
      <c r="J194" s="2"/>
      <c r="K194" s="2"/>
      <c r="L194" s="3"/>
      <c r="M194" s="3"/>
    </row>
    <row r="195" s="28" customFormat="1" customHeight="1" spans="1:13">
      <c r="A195" s="3">
        <v>14392</v>
      </c>
      <c r="B195" s="3" t="s">
        <v>416</v>
      </c>
      <c r="C195" s="3" t="s">
        <v>135</v>
      </c>
      <c r="D195" s="3">
        <v>104429</v>
      </c>
      <c r="E195" s="3" t="s">
        <v>209</v>
      </c>
      <c r="F195" s="3">
        <v>1640</v>
      </c>
      <c r="G195" s="2"/>
      <c r="H195" s="3">
        <v>748.98</v>
      </c>
      <c r="I195" s="2">
        <f t="shared" si="3"/>
        <v>0.45669512195122</v>
      </c>
      <c r="J195" s="2"/>
      <c r="K195" s="2"/>
      <c r="L195" s="3"/>
      <c r="M195" s="3"/>
    </row>
    <row r="196" s="28" customFormat="1" customHeight="1" spans="1:13">
      <c r="A196" s="3">
        <v>12449</v>
      </c>
      <c r="B196" s="3" t="s">
        <v>417</v>
      </c>
      <c r="C196" s="3" t="s">
        <v>37</v>
      </c>
      <c r="D196" s="3">
        <v>359</v>
      </c>
      <c r="E196" s="3" t="s">
        <v>209</v>
      </c>
      <c r="F196" s="3">
        <v>2054</v>
      </c>
      <c r="G196" s="2"/>
      <c r="H196" s="3">
        <v>921.8</v>
      </c>
      <c r="I196" s="2">
        <f t="shared" si="3"/>
        <v>0.448782862706913</v>
      </c>
      <c r="J196" s="2"/>
      <c r="K196" s="2"/>
      <c r="L196" s="3"/>
      <c r="M196" s="3"/>
    </row>
    <row r="197" s="28" customFormat="1" customHeight="1" spans="1:13">
      <c r="A197" s="3">
        <v>13282</v>
      </c>
      <c r="B197" s="3" t="s">
        <v>418</v>
      </c>
      <c r="C197" s="3" t="s">
        <v>89</v>
      </c>
      <c r="D197" s="3">
        <v>745</v>
      </c>
      <c r="E197" s="3" t="s">
        <v>200</v>
      </c>
      <c r="F197" s="3">
        <v>2055</v>
      </c>
      <c r="G197" s="2"/>
      <c r="H197" s="3">
        <v>906.5</v>
      </c>
      <c r="I197" s="2">
        <f t="shared" si="3"/>
        <v>0.441119221411192</v>
      </c>
      <c r="J197" s="2"/>
      <c r="K197" s="2"/>
      <c r="L197" s="3"/>
      <c r="M197" s="3"/>
    </row>
    <row r="198" s="28" customFormat="1" customHeight="1" spans="1:13">
      <c r="A198" s="3">
        <v>12730</v>
      </c>
      <c r="B198" s="3" t="s">
        <v>419</v>
      </c>
      <c r="C198" s="3" t="s">
        <v>51</v>
      </c>
      <c r="D198" s="3">
        <v>106399</v>
      </c>
      <c r="E198" s="3" t="s">
        <v>209</v>
      </c>
      <c r="F198" s="3">
        <v>2568</v>
      </c>
      <c r="G198" s="2"/>
      <c r="H198" s="3">
        <v>1131.31</v>
      </c>
      <c r="I198" s="2">
        <f t="shared" si="3"/>
        <v>0.440541277258567</v>
      </c>
      <c r="J198" s="2"/>
      <c r="K198" s="2"/>
      <c r="L198" s="3"/>
      <c r="M198" s="3"/>
    </row>
    <row r="199" s="28" customFormat="1" customHeight="1" spans="1:13">
      <c r="A199" s="3">
        <v>4117</v>
      </c>
      <c r="B199" s="3" t="s">
        <v>420</v>
      </c>
      <c r="C199" s="3" t="s">
        <v>56</v>
      </c>
      <c r="D199" s="3">
        <v>102934</v>
      </c>
      <c r="E199" s="3" t="s">
        <v>200</v>
      </c>
      <c r="F199" s="3">
        <v>2569</v>
      </c>
      <c r="G199" s="2"/>
      <c r="H199" s="3">
        <v>1112.55</v>
      </c>
      <c r="I199" s="2">
        <f t="shared" si="3"/>
        <v>0.433067341377968</v>
      </c>
      <c r="J199" s="2"/>
      <c r="K199" s="2"/>
      <c r="L199" s="3"/>
      <c r="M199" s="3"/>
    </row>
    <row r="200" s="28" customFormat="1" customHeight="1" spans="1:13">
      <c r="A200" s="3">
        <v>6303</v>
      </c>
      <c r="B200" s="3" t="s">
        <v>421</v>
      </c>
      <c r="C200" s="3" t="s">
        <v>46</v>
      </c>
      <c r="D200" s="3">
        <v>585</v>
      </c>
      <c r="E200" s="3" t="s">
        <v>200</v>
      </c>
      <c r="F200" s="3">
        <v>1595</v>
      </c>
      <c r="G200" s="2"/>
      <c r="H200" s="3">
        <v>690.66</v>
      </c>
      <c r="I200" s="2">
        <f t="shared" si="3"/>
        <v>0.433015673981191</v>
      </c>
      <c r="J200" s="2"/>
      <c r="K200" s="2"/>
      <c r="L200" s="3"/>
      <c r="M200" s="3"/>
    </row>
    <row r="201" s="28" customFormat="1" customHeight="1" spans="1:13">
      <c r="A201" s="3">
        <v>14214</v>
      </c>
      <c r="B201" s="3" t="s">
        <v>422</v>
      </c>
      <c r="C201" s="3" t="s">
        <v>38</v>
      </c>
      <c r="D201" s="3">
        <v>730</v>
      </c>
      <c r="E201" s="3" t="s">
        <v>205</v>
      </c>
      <c r="F201" s="3">
        <v>1800</v>
      </c>
      <c r="G201" s="2">
        <f>VLOOKUP(D:D,任务完成情况及奖励!B:N,13,0)</f>
        <v>1.39644457996646</v>
      </c>
      <c r="H201" s="3">
        <v>778.88</v>
      </c>
      <c r="I201" s="2">
        <f t="shared" si="3"/>
        <v>0.432711111111111</v>
      </c>
      <c r="J201" s="2"/>
      <c r="K201" s="2"/>
      <c r="L201" s="3"/>
      <c r="M201" s="3"/>
    </row>
    <row r="202" s="28" customFormat="1" customHeight="1" spans="1:13">
      <c r="A202" s="3">
        <v>15384</v>
      </c>
      <c r="B202" s="3" t="s">
        <v>423</v>
      </c>
      <c r="C202" s="3" t="s">
        <v>162</v>
      </c>
      <c r="D202" s="3">
        <v>117637</v>
      </c>
      <c r="E202" s="3" t="s">
        <v>218</v>
      </c>
      <c r="F202" s="3">
        <v>1540</v>
      </c>
      <c r="G202" s="2"/>
      <c r="H202" s="3">
        <v>659.89</v>
      </c>
      <c r="I202" s="2">
        <f t="shared" si="3"/>
        <v>0.4285</v>
      </c>
      <c r="J202" s="2"/>
      <c r="K202" s="2"/>
      <c r="L202" s="3"/>
      <c r="M202" s="3"/>
    </row>
    <row r="203" s="28" customFormat="1" customHeight="1" spans="1:13">
      <c r="A203" s="3">
        <v>1002283</v>
      </c>
      <c r="B203" s="3" t="s">
        <v>424</v>
      </c>
      <c r="C203" s="3" t="s">
        <v>116</v>
      </c>
      <c r="D203" s="3">
        <v>102935</v>
      </c>
      <c r="E203" s="3" t="s">
        <v>218</v>
      </c>
      <c r="F203" s="3">
        <v>1001</v>
      </c>
      <c r="G203" s="2"/>
      <c r="H203" s="3">
        <v>425.43</v>
      </c>
      <c r="I203" s="2">
        <f t="shared" si="3"/>
        <v>0.425004995004995</v>
      </c>
      <c r="J203" s="2"/>
      <c r="K203" s="2"/>
      <c r="L203" s="3"/>
      <c r="M203" s="3"/>
    </row>
    <row r="204" s="28" customFormat="1" customHeight="1" spans="1:13">
      <c r="A204" s="3">
        <v>6537</v>
      </c>
      <c r="B204" s="3" t="s">
        <v>425</v>
      </c>
      <c r="C204" s="3" t="s">
        <v>109</v>
      </c>
      <c r="D204" s="3">
        <v>748</v>
      </c>
      <c r="E204" s="3" t="s">
        <v>230</v>
      </c>
      <c r="F204" s="3">
        <v>1670</v>
      </c>
      <c r="G204" s="2"/>
      <c r="H204" s="3">
        <v>696.76</v>
      </c>
      <c r="I204" s="2">
        <f t="shared" si="3"/>
        <v>0.417221556886228</v>
      </c>
      <c r="J204" s="2"/>
      <c r="K204" s="2"/>
      <c r="L204" s="3"/>
      <c r="M204" s="3"/>
    </row>
    <row r="205" s="28" customFormat="1" customHeight="1" spans="1:13">
      <c r="A205" s="3">
        <v>10953</v>
      </c>
      <c r="B205" s="3" t="s">
        <v>426</v>
      </c>
      <c r="C205" s="3" t="s">
        <v>152</v>
      </c>
      <c r="D205" s="3">
        <v>110378</v>
      </c>
      <c r="E205" s="3" t="s">
        <v>209</v>
      </c>
      <c r="F205" s="3">
        <v>1669</v>
      </c>
      <c r="G205" s="2"/>
      <c r="H205" s="3">
        <v>687.34</v>
      </c>
      <c r="I205" s="2">
        <f t="shared" si="3"/>
        <v>0.411827441581786</v>
      </c>
      <c r="J205" s="2"/>
      <c r="K205" s="2"/>
      <c r="L205" s="3"/>
      <c r="M205" s="3"/>
    </row>
    <row r="206" s="28" customFormat="1" customHeight="1" spans="1:13">
      <c r="A206" s="3">
        <v>7687</v>
      </c>
      <c r="B206" s="3" t="s">
        <v>427</v>
      </c>
      <c r="C206" s="3" t="s">
        <v>145</v>
      </c>
      <c r="D206" s="3">
        <v>549</v>
      </c>
      <c r="E206" s="3" t="s">
        <v>209</v>
      </c>
      <c r="F206" s="3">
        <v>1669</v>
      </c>
      <c r="G206" s="2"/>
      <c r="H206" s="3">
        <v>683.46</v>
      </c>
      <c r="I206" s="2">
        <f t="shared" si="3"/>
        <v>0.409502696225285</v>
      </c>
      <c r="J206" s="2"/>
      <c r="K206" s="2"/>
      <c r="L206" s="3"/>
      <c r="M206" s="3"/>
    </row>
    <row r="207" s="28" customFormat="1" customHeight="1" spans="1:13">
      <c r="A207" s="3">
        <v>13061</v>
      </c>
      <c r="B207" s="3" t="s">
        <v>428</v>
      </c>
      <c r="C207" s="3" t="s">
        <v>53</v>
      </c>
      <c r="D207" s="3">
        <v>114844</v>
      </c>
      <c r="E207" s="3" t="s">
        <v>213</v>
      </c>
      <c r="F207" s="3">
        <v>1712</v>
      </c>
      <c r="G207" s="2"/>
      <c r="H207" s="3">
        <v>699</v>
      </c>
      <c r="I207" s="2">
        <f t="shared" si="3"/>
        <v>0.408294392523364</v>
      </c>
      <c r="J207" s="2"/>
      <c r="K207" s="2"/>
      <c r="L207" s="3"/>
      <c r="M207" s="3"/>
    </row>
    <row r="208" s="28" customFormat="1" customHeight="1" spans="1:13">
      <c r="A208" s="3">
        <v>4044</v>
      </c>
      <c r="B208" s="3" t="s">
        <v>429</v>
      </c>
      <c r="C208" s="3" t="s">
        <v>17</v>
      </c>
      <c r="D208" s="3">
        <v>582</v>
      </c>
      <c r="E208" s="3" t="s">
        <v>200</v>
      </c>
      <c r="F208" s="3">
        <v>1382</v>
      </c>
      <c r="G208" s="2"/>
      <c r="H208" s="3">
        <v>561.32</v>
      </c>
      <c r="I208" s="2">
        <f t="shared" si="3"/>
        <v>0.40616497829233</v>
      </c>
      <c r="J208" s="2"/>
      <c r="K208" s="2"/>
      <c r="L208" s="3"/>
      <c r="M208" s="3"/>
    </row>
    <row r="209" s="28" customFormat="1" customHeight="1" spans="1:13">
      <c r="A209" s="3">
        <v>12932</v>
      </c>
      <c r="B209" s="3" t="s">
        <v>430</v>
      </c>
      <c r="C209" s="3" t="s">
        <v>130</v>
      </c>
      <c r="D209" s="3">
        <v>118951</v>
      </c>
      <c r="E209" s="3" t="s">
        <v>205</v>
      </c>
      <c r="F209" s="3">
        <v>1670</v>
      </c>
      <c r="G209" s="2"/>
      <c r="H209" s="3">
        <v>677.44</v>
      </c>
      <c r="I209" s="2">
        <f t="shared" si="3"/>
        <v>0.405652694610778</v>
      </c>
      <c r="J209" s="2"/>
      <c r="K209" s="2"/>
      <c r="L209" s="3"/>
      <c r="M209" s="3"/>
    </row>
    <row r="210" s="28" customFormat="1" customHeight="1" spans="1:13">
      <c r="A210" s="3">
        <v>9331</v>
      </c>
      <c r="B210" s="3" t="s">
        <v>431</v>
      </c>
      <c r="C210" s="3" t="s">
        <v>59</v>
      </c>
      <c r="D210" s="3">
        <v>581</v>
      </c>
      <c r="E210" s="3" t="s">
        <v>200</v>
      </c>
      <c r="F210" s="3">
        <v>1498</v>
      </c>
      <c r="G210" s="2"/>
      <c r="H210" s="3">
        <v>603.25</v>
      </c>
      <c r="I210" s="2">
        <f t="shared" si="3"/>
        <v>0.402703604806409</v>
      </c>
      <c r="J210" s="2"/>
      <c r="K210" s="2"/>
      <c r="L210" s="3"/>
      <c r="M210" s="3"/>
    </row>
    <row r="211" s="28" customFormat="1" customHeight="1" spans="1:13">
      <c r="A211" s="3">
        <v>15034</v>
      </c>
      <c r="B211" s="3" t="s">
        <v>432</v>
      </c>
      <c r="C211" s="3" t="s">
        <v>45</v>
      </c>
      <c r="D211" s="3">
        <v>511</v>
      </c>
      <c r="E211" s="3" t="s">
        <v>205</v>
      </c>
      <c r="F211" s="3">
        <v>1372</v>
      </c>
      <c r="G211" s="2">
        <f>VLOOKUP(D:D,任务完成情况及奖励!B:N,13,0)</f>
        <v>1.35411963882619</v>
      </c>
      <c r="H211" s="3">
        <f>VLOOKUP(A:A,[1]Sheet2!$A:$B,2,0)</f>
        <v>551.55</v>
      </c>
      <c r="I211" s="2">
        <f t="shared" si="3"/>
        <v>0.402004373177843</v>
      </c>
      <c r="J211" s="2"/>
      <c r="K211" s="2"/>
      <c r="L211" s="3"/>
      <c r="M211" s="3"/>
    </row>
    <row r="212" s="28" customFormat="1" customHeight="1" spans="1:13">
      <c r="A212" s="3">
        <v>10949</v>
      </c>
      <c r="B212" s="3" t="s">
        <v>433</v>
      </c>
      <c r="C212" s="3" t="s">
        <v>99</v>
      </c>
      <c r="D212" s="3">
        <v>117310</v>
      </c>
      <c r="E212" s="3" t="s">
        <v>200</v>
      </c>
      <c r="F212" s="3">
        <v>1798</v>
      </c>
      <c r="G212" s="2"/>
      <c r="H212" s="3">
        <v>714.58</v>
      </c>
      <c r="I212" s="2">
        <f t="shared" si="3"/>
        <v>0.397430478309233</v>
      </c>
      <c r="J212" s="2"/>
      <c r="K212" s="2"/>
      <c r="L212" s="3"/>
      <c r="M212" s="3"/>
    </row>
    <row r="213" s="28" customFormat="1" customHeight="1" spans="1:13">
      <c r="A213" s="3">
        <v>13196</v>
      </c>
      <c r="B213" s="3" t="s">
        <v>434</v>
      </c>
      <c r="C213" s="3" t="s">
        <v>112</v>
      </c>
      <c r="D213" s="3">
        <v>105751</v>
      </c>
      <c r="E213" s="3" t="s">
        <v>209</v>
      </c>
      <c r="F213" s="3">
        <v>1669</v>
      </c>
      <c r="G213" s="2"/>
      <c r="H213" s="3">
        <v>651</v>
      </c>
      <c r="I213" s="2">
        <f t="shared" si="3"/>
        <v>0.390053924505692</v>
      </c>
      <c r="J213" s="2"/>
      <c r="K213" s="2"/>
      <c r="L213" s="3"/>
      <c r="M213" s="3"/>
    </row>
    <row r="214" s="28" customFormat="1" customHeight="1" spans="1:13">
      <c r="A214" s="3">
        <v>14106</v>
      </c>
      <c r="B214" s="3" t="s">
        <v>435</v>
      </c>
      <c r="C214" s="3" t="s">
        <v>86</v>
      </c>
      <c r="D214" s="3">
        <v>746</v>
      </c>
      <c r="E214" s="3" t="s">
        <v>209</v>
      </c>
      <c r="F214" s="3">
        <v>1370</v>
      </c>
      <c r="G214" s="2"/>
      <c r="H214" s="3">
        <v>534.05</v>
      </c>
      <c r="I214" s="2">
        <f t="shared" si="3"/>
        <v>0.389817518248175</v>
      </c>
      <c r="J214" s="2"/>
      <c r="K214" s="2"/>
      <c r="L214" s="3"/>
      <c r="M214" s="3"/>
    </row>
    <row r="215" s="28" customFormat="1" customHeight="1" spans="1:13">
      <c r="A215" s="3">
        <v>6831</v>
      </c>
      <c r="B215" s="3" t="s">
        <v>436</v>
      </c>
      <c r="C215" s="3" t="s">
        <v>57</v>
      </c>
      <c r="D215" s="3">
        <v>379</v>
      </c>
      <c r="E215" s="3" t="s">
        <v>209</v>
      </c>
      <c r="F215" s="3">
        <v>1900</v>
      </c>
      <c r="G215" s="2"/>
      <c r="H215" s="3">
        <v>735.2</v>
      </c>
      <c r="I215" s="2">
        <f t="shared" si="3"/>
        <v>0.386947368421053</v>
      </c>
      <c r="J215" s="2"/>
      <c r="K215" s="2"/>
      <c r="L215" s="3"/>
      <c r="M215" s="3"/>
    </row>
    <row r="216" s="28" customFormat="1" customHeight="1" spans="1:13">
      <c r="A216" s="3">
        <v>5641</v>
      </c>
      <c r="B216" s="3" t="s">
        <v>437</v>
      </c>
      <c r="C216" s="3" t="s">
        <v>66</v>
      </c>
      <c r="D216" s="3">
        <v>114622</v>
      </c>
      <c r="E216" s="3" t="s">
        <v>200</v>
      </c>
      <c r="F216" s="3">
        <v>2247</v>
      </c>
      <c r="G216" s="2"/>
      <c r="H216" s="3">
        <v>859.27</v>
      </c>
      <c r="I216" s="2">
        <f t="shared" si="3"/>
        <v>0.382407654650645</v>
      </c>
      <c r="J216" s="2"/>
      <c r="K216" s="2"/>
      <c r="L216" s="3"/>
      <c r="M216" s="3"/>
    </row>
    <row r="217" s="28" customFormat="1" customHeight="1" spans="1:13">
      <c r="A217" s="3">
        <v>9308</v>
      </c>
      <c r="B217" s="3" t="s">
        <v>438</v>
      </c>
      <c r="C217" s="3" t="s">
        <v>81</v>
      </c>
      <c r="D217" s="3">
        <v>391</v>
      </c>
      <c r="E217" s="3" t="s">
        <v>200</v>
      </c>
      <c r="F217" s="3">
        <v>2249</v>
      </c>
      <c r="G217" s="2"/>
      <c r="H217" s="3">
        <v>856.68</v>
      </c>
      <c r="I217" s="2">
        <f t="shared" si="3"/>
        <v>0.380915962650067</v>
      </c>
      <c r="J217" s="2"/>
      <c r="K217" s="2"/>
      <c r="L217" s="3"/>
      <c r="M217" s="3"/>
    </row>
    <row r="218" s="28" customFormat="1" customHeight="1" spans="1:13">
      <c r="A218" s="3">
        <v>12566</v>
      </c>
      <c r="B218" s="3" t="s">
        <v>439</v>
      </c>
      <c r="C218" s="3" t="s">
        <v>24</v>
      </c>
      <c r="D218" s="3">
        <v>385</v>
      </c>
      <c r="E218" s="3" t="s">
        <v>209</v>
      </c>
      <c r="F218" s="3">
        <v>2139</v>
      </c>
      <c r="G218" s="2"/>
      <c r="H218" s="3">
        <v>800.44</v>
      </c>
      <c r="I218" s="2">
        <f t="shared" si="3"/>
        <v>0.374212248714353</v>
      </c>
      <c r="J218" s="2"/>
      <c r="K218" s="2"/>
      <c r="L218" s="3"/>
      <c r="M218" s="3"/>
    </row>
    <row r="219" s="28" customFormat="1" customHeight="1" spans="1:13">
      <c r="A219" s="3">
        <v>12446</v>
      </c>
      <c r="B219" s="3" t="s">
        <v>440</v>
      </c>
      <c r="C219" s="3" t="s">
        <v>58</v>
      </c>
      <c r="D219" s="3">
        <v>377</v>
      </c>
      <c r="E219" s="3" t="s">
        <v>209</v>
      </c>
      <c r="F219" s="3">
        <v>1712</v>
      </c>
      <c r="G219" s="2"/>
      <c r="H219" s="3">
        <v>632.9</v>
      </c>
      <c r="I219" s="2">
        <f t="shared" si="3"/>
        <v>0.369684579439252</v>
      </c>
      <c r="J219" s="2"/>
      <c r="K219" s="2"/>
      <c r="L219" s="3"/>
      <c r="M219" s="3"/>
    </row>
    <row r="220" s="28" customFormat="1" customHeight="1" spans="1:13">
      <c r="A220" s="3">
        <v>15157</v>
      </c>
      <c r="B220" s="3" t="s">
        <v>201</v>
      </c>
      <c r="C220" s="3" t="s">
        <v>83</v>
      </c>
      <c r="D220" s="3">
        <v>106569</v>
      </c>
      <c r="E220" s="3" t="s">
        <v>209</v>
      </c>
      <c r="F220" s="3">
        <v>2055</v>
      </c>
      <c r="G220" s="2"/>
      <c r="H220" s="3">
        <v>748.52</v>
      </c>
      <c r="I220" s="2">
        <f t="shared" si="3"/>
        <v>0.364243309002433</v>
      </c>
      <c r="J220" s="2"/>
      <c r="K220" s="2"/>
      <c r="L220" s="3"/>
      <c r="M220" s="3"/>
    </row>
    <row r="221" s="28" customFormat="1" customHeight="1" spans="1:13">
      <c r="A221" s="3">
        <v>15368</v>
      </c>
      <c r="B221" s="3" t="s">
        <v>441</v>
      </c>
      <c r="C221" s="3" t="s">
        <v>109</v>
      </c>
      <c r="D221" s="3">
        <v>748</v>
      </c>
      <c r="E221" s="3" t="s">
        <v>209</v>
      </c>
      <c r="F221" s="3">
        <v>1670</v>
      </c>
      <c r="G221" s="2"/>
      <c r="H221" s="3">
        <v>608.05</v>
      </c>
      <c r="I221" s="2">
        <f t="shared" si="3"/>
        <v>0.364101796407186</v>
      </c>
      <c r="J221" s="2"/>
      <c r="K221" s="2"/>
      <c r="L221" s="3"/>
      <c r="M221" s="3"/>
    </row>
    <row r="222" s="28" customFormat="1" customHeight="1" spans="1:13">
      <c r="A222" s="3">
        <v>5344</v>
      </c>
      <c r="B222" s="3" t="s">
        <v>442</v>
      </c>
      <c r="C222" s="3" t="s">
        <v>170</v>
      </c>
      <c r="D222" s="3">
        <v>128640</v>
      </c>
      <c r="E222" s="3" t="s">
        <v>200</v>
      </c>
      <c r="F222" s="3">
        <v>3082</v>
      </c>
      <c r="G222" s="2"/>
      <c r="H222" s="3">
        <v>1115.84</v>
      </c>
      <c r="I222" s="2">
        <f t="shared" si="3"/>
        <v>0.362050616482803</v>
      </c>
      <c r="J222" s="2"/>
      <c r="K222" s="2"/>
      <c r="L222" s="3"/>
      <c r="M222" s="3"/>
    </row>
    <row r="223" s="28" customFormat="1" customHeight="1" spans="1:13">
      <c r="A223" s="3">
        <v>14407</v>
      </c>
      <c r="B223" s="3" t="s">
        <v>443</v>
      </c>
      <c r="C223" s="3" t="s">
        <v>88</v>
      </c>
      <c r="D223" s="3">
        <v>105910</v>
      </c>
      <c r="E223" s="3" t="s">
        <v>205</v>
      </c>
      <c r="F223" s="3">
        <v>2055</v>
      </c>
      <c r="G223" s="2"/>
      <c r="H223" s="3">
        <v>743.35</v>
      </c>
      <c r="I223" s="2">
        <f t="shared" si="3"/>
        <v>0.361727493917275</v>
      </c>
      <c r="J223" s="2"/>
      <c r="K223" s="2"/>
      <c r="L223" s="3"/>
      <c r="M223" s="3"/>
    </row>
    <row r="224" s="28" customFormat="1" customHeight="1" spans="1:13">
      <c r="A224" s="3">
        <v>10186</v>
      </c>
      <c r="B224" s="3" t="s">
        <v>444</v>
      </c>
      <c r="C224" s="3" t="s">
        <v>113</v>
      </c>
      <c r="D224" s="3">
        <v>572</v>
      </c>
      <c r="E224" s="3" t="s">
        <v>205</v>
      </c>
      <c r="F224" s="3">
        <v>1670</v>
      </c>
      <c r="G224" s="2"/>
      <c r="H224" s="3">
        <v>600.51</v>
      </c>
      <c r="I224" s="2">
        <f t="shared" si="3"/>
        <v>0.359586826347305</v>
      </c>
      <c r="J224" s="2"/>
      <c r="K224" s="2"/>
      <c r="L224" s="3"/>
      <c r="M224" s="3"/>
    </row>
    <row r="225" s="28" customFormat="1" customHeight="1" spans="1:13">
      <c r="A225" s="3">
        <v>15232</v>
      </c>
      <c r="B225" s="3" t="s">
        <v>445</v>
      </c>
      <c r="C225" s="3" t="s">
        <v>156</v>
      </c>
      <c r="D225" s="3">
        <v>56</v>
      </c>
      <c r="E225" s="3" t="s">
        <v>291</v>
      </c>
      <c r="F225" s="3">
        <v>900</v>
      </c>
      <c r="G225" s="2"/>
      <c r="H225" s="3">
        <v>320.86</v>
      </c>
      <c r="I225" s="2">
        <f t="shared" si="3"/>
        <v>0.356511111111111</v>
      </c>
      <c r="J225" s="2"/>
      <c r="K225" s="2"/>
      <c r="L225" s="3"/>
      <c r="M225" s="3"/>
    </row>
    <row r="226" s="28" customFormat="1" customHeight="1" spans="1:13">
      <c r="A226" s="3">
        <v>14418</v>
      </c>
      <c r="B226" s="3" t="s">
        <v>446</v>
      </c>
      <c r="C226" s="3" t="s">
        <v>17</v>
      </c>
      <c r="D226" s="3">
        <v>582</v>
      </c>
      <c r="E226" s="3" t="s">
        <v>327</v>
      </c>
      <c r="F226" s="3">
        <v>1380</v>
      </c>
      <c r="G226" s="2"/>
      <c r="H226" s="3">
        <v>489.5</v>
      </c>
      <c r="I226" s="2">
        <f t="shared" si="3"/>
        <v>0.354710144927536</v>
      </c>
      <c r="J226" s="2"/>
      <c r="K226" s="2"/>
      <c r="L226" s="3"/>
      <c r="M226" s="3"/>
    </row>
    <row r="227" s="28" customFormat="1" customHeight="1" spans="1:13">
      <c r="A227" s="3">
        <v>5764</v>
      </c>
      <c r="B227" s="3" t="s">
        <v>447</v>
      </c>
      <c r="C227" s="3" t="s">
        <v>167</v>
      </c>
      <c r="D227" s="3">
        <v>591</v>
      </c>
      <c r="E227" s="3" t="s">
        <v>200</v>
      </c>
      <c r="F227" s="3">
        <v>1732</v>
      </c>
      <c r="G227" s="2"/>
      <c r="H227" s="3">
        <v>611.5</v>
      </c>
      <c r="I227" s="2">
        <f t="shared" si="3"/>
        <v>0.353060046189376</v>
      </c>
      <c r="J227" s="2"/>
      <c r="K227" s="2"/>
      <c r="L227" s="3"/>
      <c r="M227" s="3"/>
    </row>
    <row r="228" s="28" customFormat="1" customHeight="1" spans="1:13">
      <c r="A228" s="3">
        <v>13186</v>
      </c>
      <c r="B228" s="3" t="s">
        <v>448</v>
      </c>
      <c r="C228" s="3" t="s">
        <v>87</v>
      </c>
      <c r="D228" s="3">
        <v>108277</v>
      </c>
      <c r="E228" s="3" t="s">
        <v>200</v>
      </c>
      <c r="F228" s="3">
        <v>2055</v>
      </c>
      <c r="G228" s="2"/>
      <c r="H228" s="3">
        <v>715.77</v>
      </c>
      <c r="I228" s="2">
        <f t="shared" si="3"/>
        <v>0.348306569343066</v>
      </c>
      <c r="J228" s="2"/>
      <c r="K228" s="2"/>
      <c r="L228" s="3"/>
      <c r="M228" s="3"/>
    </row>
    <row r="229" s="28" customFormat="1" customHeight="1" spans="1:13">
      <c r="A229" s="3">
        <v>10177</v>
      </c>
      <c r="B229" s="3" t="s">
        <v>449</v>
      </c>
      <c r="C229" s="3" t="s">
        <v>44</v>
      </c>
      <c r="D229" s="3">
        <v>726</v>
      </c>
      <c r="E229" s="3" t="s">
        <v>209</v>
      </c>
      <c r="F229" s="3">
        <v>3320</v>
      </c>
      <c r="G229" s="2"/>
      <c r="H229" s="3">
        <v>1144.46</v>
      </c>
      <c r="I229" s="2">
        <f t="shared" si="3"/>
        <v>0.34471686746988</v>
      </c>
      <c r="J229" s="2"/>
      <c r="K229" s="2"/>
      <c r="L229" s="3"/>
      <c r="M229" s="3"/>
    </row>
    <row r="230" s="28" customFormat="1" customHeight="1" spans="1:13">
      <c r="A230" s="3">
        <v>15224</v>
      </c>
      <c r="B230" s="3" t="s">
        <v>450</v>
      </c>
      <c r="C230" s="3" t="s">
        <v>92</v>
      </c>
      <c r="D230" s="3">
        <v>716</v>
      </c>
      <c r="E230" s="3" t="s">
        <v>209</v>
      </c>
      <c r="F230" s="3">
        <v>1199</v>
      </c>
      <c r="G230" s="2"/>
      <c r="H230" s="3">
        <v>409.9</v>
      </c>
      <c r="I230" s="2">
        <f t="shared" si="3"/>
        <v>0.3418682235196</v>
      </c>
      <c r="J230" s="2"/>
      <c r="K230" s="2"/>
      <c r="L230" s="3"/>
      <c r="M230" s="3"/>
    </row>
    <row r="231" s="28" customFormat="1" customHeight="1" spans="1:13">
      <c r="A231" s="3">
        <v>4301</v>
      </c>
      <c r="B231" s="3" t="s">
        <v>451</v>
      </c>
      <c r="C231" s="3" t="s">
        <v>33</v>
      </c>
      <c r="D231" s="3">
        <v>365</v>
      </c>
      <c r="E231" s="3" t="s">
        <v>200</v>
      </c>
      <c r="F231" s="3">
        <v>3083</v>
      </c>
      <c r="G231" s="2"/>
      <c r="H231" s="3">
        <v>1049.65</v>
      </c>
      <c r="I231" s="2">
        <f t="shared" si="3"/>
        <v>0.340463833927992</v>
      </c>
      <c r="J231" s="2"/>
      <c r="K231" s="2"/>
      <c r="L231" s="3"/>
      <c r="M231" s="3"/>
    </row>
    <row r="232" s="28" customFormat="1" customHeight="1" spans="1:13">
      <c r="A232" s="3">
        <v>15445</v>
      </c>
      <c r="B232" s="3" t="s">
        <v>452</v>
      </c>
      <c r="C232" s="3" t="s">
        <v>147</v>
      </c>
      <c r="D232" s="3">
        <v>573</v>
      </c>
      <c r="E232" s="3" t="s">
        <v>209</v>
      </c>
      <c r="F232" s="3">
        <v>1639</v>
      </c>
      <c r="G232" s="2"/>
      <c r="H232" s="3">
        <v>550.53</v>
      </c>
      <c r="I232" s="2">
        <f t="shared" si="3"/>
        <v>0.335893837705918</v>
      </c>
      <c r="J232" s="2"/>
      <c r="K232" s="2"/>
      <c r="L232" s="3"/>
      <c r="M232" s="3"/>
    </row>
    <row r="233" s="28" customFormat="1" customHeight="1" spans="1:13">
      <c r="A233" s="3">
        <v>1001358</v>
      </c>
      <c r="B233" s="3" t="s">
        <v>453</v>
      </c>
      <c r="C233" s="3" t="s">
        <v>100</v>
      </c>
      <c r="D233" s="3">
        <v>106865</v>
      </c>
      <c r="E233" s="3" t="s">
        <v>209</v>
      </c>
      <c r="F233" s="3">
        <v>1806</v>
      </c>
      <c r="G233" s="2"/>
      <c r="H233" s="3">
        <v>605.9</v>
      </c>
      <c r="I233" s="2">
        <f t="shared" si="3"/>
        <v>0.335492801771872</v>
      </c>
      <c r="J233" s="2"/>
      <c r="K233" s="2"/>
      <c r="L233" s="3"/>
      <c r="M233" s="3"/>
    </row>
    <row r="234" s="28" customFormat="1" customHeight="1" spans="1:13">
      <c r="A234" s="3">
        <v>7279</v>
      </c>
      <c r="B234" s="3" t="s">
        <v>454</v>
      </c>
      <c r="C234" s="3" t="s">
        <v>14</v>
      </c>
      <c r="D234" s="3">
        <v>114685</v>
      </c>
      <c r="E234" s="3" t="s">
        <v>211</v>
      </c>
      <c r="F234" s="3">
        <v>1605</v>
      </c>
      <c r="G234" s="2"/>
      <c r="H234" s="3">
        <v>535.72</v>
      </c>
      <c r="I234" s="2">
        <f t="shared" si="3"/>
        <v>0.333781931464174</v>
      </c>
      <c r="J234" s="2"/>
      <c r="K234" s="2"/>
      <c r="L234" s="3"/>
      <c r="M234" s="3"/>
    </row>
    <row r="235" s="28" customFormat="1" customHeight="1" spans="1:13">
      <c r="A235" s="3">
        <v>11120</v>
      </c>
      <c r="B235" s="3" t="s">
        <v>455</v>
      </c>
      <c r="C235" s="3" t="s">
        <v>101</v>
      </c>
      <c r="D235" s="3">
        <v>116482</v>
      </c>
      <c r="E235" s="3" t="s">
        <v>209</v>
      </c>
      <c r="F235" s="3">
        <v>1798</v>
      </c>
      <c r="G235" s="2"/>
      <c r="H235" s="3">
        <v>587.7</v>
      </c>
      <c r="I235" s="2">
        <f t="shared" si="3"/>
        <v>0.32686318131257</v>
      </c>
      <c r="J235" s="2"/>
      <c r="K235" s="2"/>
      <c r="L235" s="3"/>
      <c r="M235" s="3"/>
    </row>
    <row r="236" s="28" customFormat="1" customHeight="1" spans="1:13">
      <c r="A236" s="3">
        <v>9295</v>
      </c>
      <c r="B236" s="3" t="s">
        <v>456</v>
      </c>
      <c r="C236" s="3" t="s">
        <v>112</v>
      </c>
      <c r="D236" s="3">
        <v>105751</v>
      </c>
      <c r="E236" s="3" t="s">
        <v>200</v>
      </c>
      <c r="F236" s="3">
        <v>1670</v>
      </c>
      <c r="G236" s="2"/>
      <c r="H236" s="3">
        <v>527.9</v>
      </c>
      <c r="I236" s="2">
        <f t="shared" si="3"/>
        <v>0.316107784431138</v>
      </c>
      <c r="J236" s="2"/>
      <c r="K236" s="2"/>
      <c r="L236" s="3"/>
      <c r="M236" s="3"/>
    </row>
    <row r="237" s="28" customFormat="1" customHeight="1" spans="1:13">
      <c r="A237" s="3">
        <v>12990</v>
      </c>
      <c r="B237" s="3" t="s">
        <v>457</v>
      </c>
      <c r="C237" s="3" t="s">
        <v>87</v>
      </c>
      <c r="D237" s="3">
        <v>108277</v>
      </c>
      <c r="E237" s="3" t="s">
        <v>205</v>
      </c>
      <c r="F237" s="3">
        <v>2055</v>
      </c>
      <c r="G237" s="2"/>
      <c r="H237" s="3">
        <v>645.5</v>
      </c>
      <c r="I237" s="2">
        <f t="shared" si="3"/>
        <v>0.314111922141119</v>
      </c>
      <c r="J237" s="2"/>
      <c r="K237" s="2"/>
      <c r="L237" s="3"/>
      <c r="M237" s="3"/>
    </row>
    <row r="238" s="28" customFormat="1" customHeight="1" spans="1:13">
      <c r="A238" s="3">
        <v>14465</v>
      </c>
      <c r="B238" s="3" t="s">
        <v>458</v>
      </c>
      <c r="C238" s="3" t="s">
        <v>116</v>
      </c>
      <c r="D238" s="3">
        <v>102935</v>
      </c>
      <c r="E238" s="3" t="s">
        <v>218</v>
      </c>
      <c r="F238" s="3">
        <v>1337</v>
      </c>
      <c r="G238" s="2"/>
      <c r="H238" s="3">
        <v>418</v>
      </c>
      <c r="I238" s="2">
        <f t="shared" si="3"/>
        <v>0.31264023934181</v>
      </c>
      <c r="J238" s="2"/>
      <c r="K238" s="2"/>
      <c r="L238" s="3"/>
      <c r="M238" s="3"/>
    </row>
    <row r="239" s="28" customFormat="1" customHeight="1" spans="1:13">
      <c r="A239" s="3">
        <v>15079</v>
      </c>
      <c r="B239" s="3" t="s">
        <v>335</v>
      </c>
      <c r="C239" s="3" t="s">
        <v>144</v>
      </c>
      <c r="D239" s="3">
        <v>754</v>
      </c>
      <c r="E239" s="3" t="s">
        <v>218</v>
      </c>
      <c r="F239" s="3">
        <v>1669</v>
      </c>
      <c r="G239" s="2"/>
      <c r="H239" s="3">
        <v>513.86</v>
      </c>
      <c r="I239" s="2">
        <f t="shared" si="3"/>
        <v>0.307884961054524</v>
      </c>
      <c r="J239" s="2"/>
      <c r="K239" s="2"/>
      <c r="L239" s="3"/>
      <c r="M239" s="3"/>
    </row>
    <row r="240" s="28" customFormat="1" customHeight="1" spans="1:13">
      <c r="A240" s="3">
        <v>1002853</v>
      </c>
      <c r="B240" s="3" t="s">
        <v>459</v>
      </c>
      <c r="C240" s="3" t="s">
        <v>116</v>
      </c>
      <c r="D240" s="3">
        <v>102935</v>
      </c>
      <c r="E240" s="3" t="s">
        <v>218</v>
      </c>
      <c r="F240" s="3">
        <v>1001</v>
      </c>
      <c r="G240" s="2"/>
      <c r="H240" s="3">
        <v>307.37</v>
      </c>
      <c r="I240" s="2">
        <f t="shared" si="3"/>
        <v>0.307062937062937</v>
      </c>
      <c r="J240" s="2"/>
      <c r="K240" s="2"/>
      <c r="L240" s="3"/>
      <c r="M240" s="3"/>
    </row>
    <row r="241" s="28" customFormat="1" customHeight="1" spans="1:13">
      <c r="A241" s="3">
        <v>11326</v>
      </c>
      <c r="B241" s="3" t="s">
        <v>460</v>
      </c>
      <c r="C241" s="3" t="s">
        <v>53</v>
      </c>
      <c r="D241" s="3">
        <v>114844</v>
      </c>
      <c r="E241" s="3" t="s">
        <v>200</v>
      </c>
      <c r="F241" s="3">
        <v>1712</v>
      </c>
      <c r="G241" s="2"/>
      <c r="H241" s="3">
        <v>517</v>
      </c>
      <c r="I241" s="2">
        <f t="shared" si="3"/>
        <v>0.301985981308411</v>
      </c>
      <c r="J241" s="2"/>
      <c r="K241" s="2"/>
      <c r="L241" s="3"/>
      <c r="M241" s="3"/>
    </row>
    <row r="242" s="28" customFormat="1" customHeight="1" spans="1:13">
      <c r="A242" s="3">
        <v>13279</v>
      </c>
      <c r="B242" s="3" t="s">
        <v>461</v>
      </c>
      <c r="C242" s="3" t="s">
        <v>103</v>
      </c>
      <c r="D242" s="3">
        <v>118151</v>
      </c>
      <c r="E242" s="3" t="s">
        <v>209</v>
      </c>
      <c r="F242" s="3">
        <v>1798</v>
      </c>
      <c r="G242" s="2"/>
      <c r="H242" s="3">
        <v>539.37</v>
      </c>
      <c r="I242" s="2">
        <f t="shared" si="3"/>
        <v>0.299983314794216</v>
      </c>
      <c r="J242" s="2"/>
      <c r="K242" s="2"/>
      <c r="L242" s="3"/>
      <c r="M242" s="3"/>
    </row>
    <row r="243" s="28" customFormat="1" customHeight="1" spans="1:13">
      <c r="A243" s="3">
        <v>12528</v>
      </c>
      <c r="B243" s="3" t="s">
        <v>462</v>
      </c>
      <c r="C243" s="3" t="s">
        <v>79</v>
      </c>
      <c r="D243" s="3">
        <v>111219</v>
      </c>
      <c r="E243" s="3" t="s">
        <v>209</v>
      </c>
      <c r="F243" s="3">
        <v>1417</v>
      </c>
      <c r="G243" s="2"/>
      <c r="H243" s="3">
        <v>423.31</v>
      </c>
      <c r="I243" s="2">
        <f t="shared" si="3"/>
        <v>0.298736767819337</v>
      </c>
      <c r="J243" s="2"/>
      <c r="K243" s="2"/>
      <c r="L243" s="3"/>
      <c r="M243" s="3"/>
    </row>
    <row r="244" s="28" customFormat="1" customHeight="1" spans="1:13">
      <c r="A244" s="3">
        <v>15006</v>
      </c>
      <c r="B244" s="3" t="s">
        <v>463</v>
      </c>
      <c r="C244" s="3" t="s">
        <v>153</v>
      </c>
      <c r="D244" s="3">
        <v>114069</v>
      </c>
      <c r="E244" s="3" t="s">
        <v>209</v>
      </c>
      <c r="F244" s="3">
        <v>1670</v>
      </c>
      <c r="G244" s="2"/>
      <c r="H244" s="3">
        <v>498.67</v>
      </c>
      <c r="I244" s="2">
        <f t="shared" si="3"/>
        <v>0.298604790419162</v>
      </c>
      <c r="J244" s="2"/>
      <c r="K244" s="2"/>
      <c r="L244" s="3"/>
      <c r="M244" s="3"/>
    </row>
    <row r="245" s="28" customFormat="1" customHeight="1" spans="1:13">
      <c r="A245" s="3">
        <v>15145</v>
      </c>
      <c r="B245" s="3" t="s">
        <v>464</v>
      </c>
      <c r="C245" s="3" t="s">
        <v>79</v>
      </c>
      <c r="D245" s="3">
        <v>111219</v>
      </c>
      <c r="E245" s="3" t="s">
        <v>209</v>
      </c>
      <c r="F245" s="3">
        <v>1276</v>
      </c>
      <c r="G245" s="2"/>
      <c r="H245" s="3">
        <v>379.5</v>
      </c>
      <c r="I245" s="2">
        <f t="shared" si="3"/>
        <v>0.297413793103448</v>
      </c>
      <c r="J245" s="2"/>
      <c r="K245" s="2"/>
      <c r="L245" s="3"/>
      <c r="M245" s="3"/>
    </row>
    <row r="246" s="28" customFormat="1" customHeight="1" spans="1:13">
      <c r="A246" s="3">
        <v>9895</v>
      </c>
      <c r="B246" s="3" t="s">
        <v>465</v>
      </c>
      <c r="C246" s="3" t="s">
        <v>119</v>
      </c>
      <c r="D246" s="3">
        <v>355</v>
      </c>
      <c r="E246" s="3" t="s">
        <v>200</v>
      </c>
      <c r="F246" s="3">
        <v>1669</v>
      </c>
      <c r="G246" s="2"/>
      <c r="H246" s="3">
        <v>496.15</v>
      </c>
      <c r="I246" s="2">
        <f t="shared" si="3"/>
        <v>0.297273816656681</v>
      </c>
      <c r="J246" s="2"/>
      <c r="K246" s="2"/>
      <c r="L246" s="3"/>
      <c r="M246" s="3"/>
    </row>
    <row r="247" s="28" customFormat="1" customHeight="1" spans="1:13">
      <c r="A247" s="3">
        <v>5954</v>
      </c>
      <c r="B247" s="3" t="s">
        <v>466</v>
      </c>
      <c r="C247" s="3" t="s">
        <v>151</v>
      </c>
      <c r="D247" s="3">
        <v>102567</v>
      </c>
      <c r="E247" s="3" t="s">
        <v>467</v>
      </c>
      <c r="F247" s="3">
        <v>1700</v>
      </c>
      <c r="G247" s="2"/>
      <c r="H247" s="3">
        <v>504.03</v>
      </c>
      <c r="I247" s="2">
        <f t="shared" si="3"/>
        <v>0.296488235294118</v>
      </c>
      <c r="J247" s="2"/>
      <c r="K247" s="2"/>
      <c r="L247" s="3"/>
      <c r="M247" s="3"/>
    </row>
    <row r="248" s="28" customFormat="1" customHeight="1" spans="1:13">
      <c r="A248" s="3">
        <v>6733</v>
      </c>
      <c r="B248" s="3" t="s">
        <v>468</v>
      </c>
      <c r="C248" s="3" t="s">
        <v>165</v>
      </c>
      <c r="D248" s="3">
        <v>123007</v>
      </c>
      <c r="E248" s="3" t="s">
        <v>200</v>
      </c>
      <c r="F248" s="3">
        <v>1541</v>
      </c>
      <c r="G248" s="2"/>
      <c r="H248" s="3">
        <v>455.32</v>
      </c>
      <c r="I248" s="2">
        <f t="shared" si="3"/>
        <v>0.295470473718365</v>
      </c>
      <c r="J248" s="2"/>
      <c r="K248" s="2"/>
      <c r="L248" s="3"/>
      <c r="M248" s="3"/>
    </row>
    <row r="249" s="28" customFormat="1" customHeight="1" spans="1:13">
      <c r="A249" s="3">
        <v>10955</v>
      </c>
      <c r="B249" s="3" t="s">
        <v>469</v>
      </c>
      <c r="C249" s="3" t="s">
        <v>142</v>
      </c>
      <c r="D249" s="3">
        <v>104838</v>
      </c>
      <c r="E249" s="3" t="s">
        <v>200</v>
      </c>
      <c r="F249" s="3">
        <v>1670</v>
      </c>
      <c r="G249" s="2"/>
      <c r="H249" s="3">
        <v>490.58</v>
      </c>
      <c r="I249" s="2">
        <f t="shared" si="3"/>
        <v>0.293760479041916</v>
      </c>
      <c r="J249" s="2"/>
      <c r="K249" s="2"/>
      <c r="L249" s="3"/>
      <c r="M249" s="3"/>
    </row>
    <row r="250" s="28" customFormat="1" customHeight="1" spans="1:13">
      <c r="A250" s="3">
        <v>9822</v>
      </c>
      <c r="B250" s="3" t="s">
        <v>470</v>
      </c>
      <c r="C250" s="3" t="s">
        <v>26</v>
      </c>
      <c r="D250" s="3">
        <v>742</v>
      </c>
      <c r="E250" s="3" t="s">
        <v>209</v>
      </c>
      <c r="F250" s="3">
        <v>2569</v>
      </c>
      <c r="G250" s="2"/>
      <c r="H250" s="3">
        <v>744.66</v>
      </c>
      <c r="I250" s="2">
        <f t="shared" si="3"/>
        <v>0.289863760217984</v>
      </c>
      <c r="J250" s="2"/>
      <c r="K250" s="2"/>
      <c r="L250" s="3"/>
      <c r="M250" s="3"/>
    </row>
    <row r="251" s="28" customFormat="1" customHeight="1" spans="1:13">
      <c r="A251" s="3">
        <v>14470</v>
      </c>
      <c r="B251" s="3" t="s">
        <v>471</v>
      </c>
      <c r="C251" s="3" t="s">
        <v>14</v>
      </c>
      <c r="D251" s="3">
        <v>114685</v>
      </c>
      <c r="E251" s="3" t="s">
        <v>261</v>
      </c>
      <c r="F251" s="3">
        <v>1605</v>
      </c>
      <c r="G251" s="2"/>
      <c r="H251" s="3">
        <v>449.25</v>
      </c>
      <c r="I251" s="2">
        <f t="shared" si="3"/>
        <v>0.279906542056075</v>
      </c>
      <c r="J251" s="2"/>
      <c r="K251" s="2"/>
      <c r="L251" s="3"/>
      <c r="M251" s="3"/>
    </row>
    <row r="252" s="28" customFormat="1" customHeight="1" spans="1:13">
      <c r="A252" s="3">
        <v>4081</v>
      </c>
      <c r="B252" s="3" t="s">
        <v>472</v>
      </c>
      <c r="C252" s="3" t="s">
        <v>163</v>
      </c>
      <c r="D252" s="3">
        <v>104533</v>
      </c>
      <c r="E252" s="3" t="s">
        <v>211</v>
      </c>
      <c r="F252" s="3">
        <v>1541</v>
      </c>
      <c r="G252" s="2"/>
      <c r="H252" s="3">
        <v>430.9</v>
      </c>
      <c r="I252" s="2">
        <f t="shared" si="3"/>
        <v>0.279623621025308</v>
      </c>
      <c r="J252" s="2"/>
      <c r="K252" s="2"/>
      <c r="L252" s="3"/>
      <c r="M252" s="3"/>
    </row>
    <row r="253" s="28" customFormat="1" customHeight="1" spans="1:13">
      <c r="A253" s="3">
        <v>4093</v>
      </c>
      <c r="B253" s="3" t="s">
        <v>473</v>
      </c>
      <c r="C253" s="3" t="s">
        <v>35</v>
      </c>
      <c r="D253" s="3">
        <v>311</v>
      </c>
      <c r="E253" s="3" t="s">
        <v>200</v>
      </c>
      <c r="F253" s="3">
        <v>3083</v>
      </c>
      <c r="G253" s="2"/>
      <c r="H253" s="3">
        <v>842.86</v>
      </c>
      <c r="I253" s="2">
        <f t="shared" si="3"/>
        <v>0.273389555627635</v>
      </c>
      <c r="J253" s="2"/>
      <c r="K253" s="2"/>
      <c r="L253" s="3"/>
      <c r="M253" s="3"/>
    </row>
    <row r="254" s="28" customFormat="1" customHeight="1" spans="1:13">
      <c r="A254" s="3">
        <v>4450</v>
      </c>
      <c r="B254" s="3" t="s">
        <v>474</v>
      </c>
      <c r="C254" s="3" t="s">
        <v>31</v>
      </c>
      <c r="D254" s="3">
        <v>341</v>
      </c>
      <c r="E254" s="3" t="s">
        <v>200</v>
      </c>
      <c r="F254" s="3">
        <v>1874</v>
      </c>
      <c r="G254" s="2"/>
      <c r="H254" s="3">
        <v>495.7</v>
      </c>
      <c r="I254" s="2">
        <f t="shared" si="3"/>
        <v>0.264514407684098</v>
      </c>
      <c r="J254" s="2"/>
      <c r="K254" s="2"/>
      <c r="L254" s="3"/>
      <c r="M254" s="3"/>
    </row>
    <row r="255" s="28" customFormat="1" customHeight="1" spans="1:13">
      <c r="A255" s="3">
        <v>1002090</v>
      </c>
      <c r="B255" s="3" t="s">
        <v>475</v>
      </c>
      <c r="C255" s="3" t="s">
        <v>68</v>
      </c>
      <c r="D255" s="3">
        <v>709</v>
      </c>
      <c r="E255" s="3" t="s">
        <v>200</v>
      </c>
      <c r="F255" s="3">
        <v>897</v>
      </c>
      <c r="G255" s="2"/>
      <c r="H255" s="3">
        <v>234.09</v>
      </c>
      <c r="I255" s="2">
        <f t="shared" si="3"/>
        <v>0.260969899665552</v>
      </c>
      <c r="J255" s="2"/>
      <c r="K255" s="2"/>
      <c r="L255" s="3"/>
      <c r="M255" s="3"/>
    </row>
    <row r="256" s="28" customFormat="1" customHeight="1" spans="1:13">
      <c r="A256" s="3">
        <v>15210</v>
      </c>
      <c r="B256" s="3" t="s">
        <v>476</v>
      </c>
      <c r="C256" s="3" t="s">
        <v>142</v>
      </c>
      <c r="D256" s="3">
        <v>104838</v>
      </c>
      <c r="E256" s="3" t="s">
        <v>209</v>
      </c>
      <c r="F256" s="3">
        <v>1670</v>
      </c>
      <c r="G256" s="2"/>
      <c r="H256" s="3">
        <v>431.71</v>
      </c>
      <c r="I256" s="2">
        <f t="shared" si="3"/>
        <v>0.258508982035928</v>
      </c>
      <c r="J256" s="2"/>
      <c r="K256" s="2"/>
      <c r="L256" s="3"/>
      <c r="M256" s="3"/>
    </row>
    <row r="257" s="28" customFormat="1" customHeight="1" spans="1:13">
      <c r="A257" s="3">
        <v>5521</v>
      </c>
      <c r="B257" s="3" t="s">
        <v>477</v>
      </c>
      <c r="C257" s="3" t="s">
        <v>152</v>
      </c>
      <c r="D257" s="3">
        <v>110378</v>
      </c>
      <c r="E257" s="3" t="s">
        <v>200</v>
      </c>
      <c r="F257" s="3">
        <v>1670</v>
      </c>
      <c r="G257" s="2"/>
      <c r="H257" s="3">
        <v>429.67</v>
      </c>
      <c r="I257" s="2">
        <f t="shared" si="3"/>
        <v>0.257287425149701</v>
      </c>
      <c r="J257" s="2"/>
      <c r="K257" s="2"/>
      <c r="L257" s="3"/>
      <c r="M257" s="3"/>
    </row>
    <row r="258" s="28" customFormat="1" customHeight="1" spans="1:13">
      <c r="A258" s="3">
        <v>12462</v>
      </c>
      <c r="B258" s="3" t="s">
        <v>478</v>
      </c>
      <c r="C258" s="3" t="s">
        <v>81</v>
      </c>
      <c r="D258" s="3">
        <v>391</v>
      </c>
      <c r="E258" s="3" t="s">
        <v>207</v>
      </c>
      <c r="F258" s="3">
        <v>2246</v>
      </c>
      <c r="G258" s="2"/>
      <c r="H258" s="3">
        <v>576.85</v>
      </c>
      <c r="I258" s="2">
        <f t="shared" ref="I258:I299" si="4">H258/F258</f>
        <v>0.256834372217275</v>
      </c>
      <c r="J258" s="2"/>
      <c r="K258" s="2"/>
      <c r="L258" s="3"/>
      <c r="M258" s="3"/>
    </row>
    <row r="259" s="28" customFormat="1" customHeight="1" spans="1:13">
      <c r="A259" s="3">
        <v>1000438</v>
      </c>
      <c r="B259" s="3" t="s">
        <v>479</v>
      </c>
      <c r="C259" s="3" t="s">
        <v>26</v>
      </c>
      <c r="D259" s="3">
        <v>742</v>
      </c>
      <c r="E259" s="3" t="s">
        <v>209</v>
      </c>
      <c r="F259" s="3">
        <v>2568</v>
      </c>
      <c r="G259" s="2"/>
      <c r="H259" s="3">
        <v>649.4</v>
      </c>
      <c r="I259" s="2">
        <f t="shared" si="4"/>
        <v>0.252881619937695</v>
      </c>
      <c r="J259" s="2"/>
      <c r="K259" s="2"/>
      <c r="L259" s="3"/>
      <c r="M259" s="3"/>
    </row>
    <row r="260" s="28" customFormat="1" customHeight="1" spans="1:13">
      <c r="A260" s="3">
        <v>8060</v>
      </c>
      <c r="B260" s="3" t="s">
        <v>480</v>
      </c>
      <c r="C260" s="3" t="s">
        <v>77</v>
      </c>
      <c r="D260" s="3">
        <v>105267</v>
      </c>
      <c r="E260" s="3" t="s">
        <v>218</v>
      </c>
      <c r="F260" s="3">
        <v>1565</v>
      </c>
      <c r="G260" s="2"/>
      <c r="H260" s="3">
        <v>388.36</v>
      </c>
      <c r="I260" s="2">
        <f t="shared" si="4"/>
        <v>0.248153354632588</v>
      </c>
      <c r="J260" s="2"/>
      <c r="K260" s="2"/>
      <c r="L260" s="3"/>
      <c r="M260" s="3"/>
    </row>
    <row r="261" s="28" customFormat="1" customHeight="1" spans="1:13">
      <c r="A261" s="3">
        <v>13940</v>
      </c>
      <c r="B261" s="3" t="s">
        <v>481</v>
      </c>
      <c r="C261" s="3" t="s">
        <v>51</v>
      </c>
      <c r="D261" s="3">
        <v>106399</v>
      </c>
      <c r="E261" s="3" t="s">
        <v>200</v>
      </c>
      <c r="F261" s="3">
        <v>2569</v>
      </c>
      <c r="G261" s="2"/>
      <c r="H261" s="3">
        <v>631.5</v>
      </c>
      <c r="I261" s="2">
        <f t="shared" si="4"/>
        <v>0.245815492409498</v>
      </c>
      <c r="J261" s="2"/>
      <c r="K261" s="2"/>
      <c r="L261" s="3"/>
      <c r="M261" s="3"/>
    </row>
    <row r="262" s="28" customFormat="1" customHeight="1" spans="1:13">
      <c r="A262" s="3">
        <v>12909</v>
      </c>
      <c r="B262" s="3" t="s">
        <v>482</v>
      </c>
      <c r="C262" s="3" t="s">
        <v>29</v>
      </c>
      <c r="D262" s="3">
        <v>117491</v>
      </c>
      <c r="E262" s="3" t="s">
        <v>200</v>
      </c>
      <c r="F262" s="3">
        <v>3082</v>
      </c>
      <c r="G262" s="2"/>
      <c r="H262" s="3">
        <v>753.1</v>
      </c>
      <c r="I262" s="2">
        <f t="shared" si="4"/>
        <v>0.244354315379624</v>
      </c>
      <c r="J262" s="2"/>
      <c r="K262" s="2"/>
      <c r="L262" s="3"/>
      <c r="M262" s="3"/>
    </row>
    <row r="263" s="28" customFormat="1" customHeight="1" spans="1:13">
      <c r="A263" s="3">
        <v>12377</v>
      </c>
      <c r="B263" s="3" t="s">
        <v>483</v>
      </c>
      <c r="C263" s="3" t="s">
        <v>144</v>
      </c>
      <c r="D263" s="3">
        <v>754</v>
      </c>
      <c r="E263" s="3" t="s">
        <v>200</v>
      </c>
      <c r="F263" s="3">
        <v>1670</v>
      </c>
      <c r="G263" s="2"/>
      <c r="H263" s="3">
        <v>407.05</v>
      </c>
      <c r="I263" s="2">
        <f t="shared" si="4"/>
        <v>0.24374251497006</v>
      </c>
      <c r="J263" s="2"/>
      <c r="K263" s="2"/>
      <c r="L263" s="3"/>
      <c r="M263" s="3"/>
    </row>
    <row r="264" s="28" customFormat="1" customHeight="1" spans="1:13">
      <c r="A264" s="3">
        <v>14751</v>
      </c>
      <c r="B264" s="3" t="s">
        <v>484</v>
      </c>
      <c r="C264" s="3" t="s">
        <v>130</v>
      </c>
      <c r="D264" s="3">
        <v>118951</v>
      </c>
      <c r="E264" s="3" t="s">
        <v>200</v>
      </c>
      <c r="F264" s="3">
        <v>1669</v>
      </c>
      <c r="G264" s="2"/>
      <c r="H264" s="3">
        <v>397</v>
      </c>
      <c r="I264" s="2">
        <f t="shared" si="4"/>
        <v>0.237866986219293</v>
      </c>
      <c r="J264" s="2"/>
      <c r="K264" s="2"/>
      <c r="L264" s="3"/>
      <c r="M264" s="3"/>
    </row>
    <row r="265" s="28" customFormat="1" customHeight="1" spans="1:13">
      <c r="A265" s="3">
        <v>11388</v>
      </c>
      <c r="B265" s="3" t="s">
        <v>485</v>
      </c>
      <c r="C265" s="3" t="s">
        <v>155</v>
      </c>
      <c r="D265" s="3">
        <v>371</v>
      </c>
      <c r="E265" s="3" t="s">
        <v>200</v>
      </c>
      <c r="F265" s="3">
        <v>1669</v>
      </c>
      <c r="G265" s="2"/>
      <c r="H265" s="3">
        <v>395</v>
      </c>
      <c r="I265" s="2">
        <f t="shared" si="4"/>
        <v>0.236668663870581</v>
      </c>
      <c r="J265" s="2"/>
      <c r="K265" s="2"/>
      <c r="L265" s="3"/>
      <c r="M265" s="3"/>
    </row>
    <row r="266" s="28" customFormat="1" customHeight="1" spans="1:13">
      <c r="A266" s="3">
        <v>12915</v>
      </c>
      <c r="B266" s="3" t="s">
        <v>486</v>
      </c>
      <c r="C266" s="3" t="s">
        <v>138</v>
      </c>
      <c r="D266" s="3">
        <v>752</v>
      </c>
      <c r="E266" s="3" t="s">
        <v>209</v>
      </c>
      <c r="F266" s="3">
        <v>1669</v>
      </c>
      <c r="G266" s="2"/>
      <c r="H266" s="3">
        <v>393.43</v>
      </c>
      <c r="I266" s="2">
        <f t="shared" si="4"/>
        <v>0.235727980826842</v>
      </c>
      <c r="J266" s="2"/>
      <c r="K266" s="2"/>
      <c r="L266" s="3"/>
      <c r="M266" s="3"/>
    </row>
    <row r="267" s="28" customFormat="1" customHeight="1" spans="1:13">
      <c r="A267" s="3">
        <v>15085</v>
      </c>
      <c r="B267" s="3" t="s">
        <v>487</v>
      </c>
      <c r="C267" s="3" t="s">
        <v>108</v>
      </c>
      <c r="D267" s="3">
        <v>107728</v>
      </c>
      <c r="E267" s="3" t="s">
        <v>261</v>
      </c>
      <c r="F267" s="3">
        <v>1892</v>
      </c>
      <c r="G267" s="2"/>
      <c r="H267" s="3">
        <v>444.21</v>
      </c>
      <c r="I267" s="2">
        <f t="shared" si="4"/>
        <v>0.234783298097252</v>
      </c>
      <c r="J267" s="2"/>
      <c r="K267" s="2"/>
      <c r="L267" s="3"/>
      <c r="M267" s="3"/>
    </row>
    <row r="268" s="28" customFormat="1" customHeight="1" spans="1:13">
      <c r="A268" s="3">
        <v>12447</v>
      </c>
      <c r="B268" s="3" t="s">
        <v>488</v>
      </c>
      <c r="C268" s="3" t="s">
        <v>165</v>
      </c>
      <c r="D268" s="3">
        <v>123007</v>
      </c>
      <c r="E268" s="3" t="s">
        <v>209</v>
      </c>
      <c r="F268" s="3">
        <v>1541</v>
      </c>
      <c r="G268" s="2"/>
      <c r="H268" s="3">
        <v>359.17</v>
      </c>
      <c r="I268" s="2">
        <f t="shared" si="4"/>
        <v>0.233075924724205</v>
      </c>
      <c r="J268" s="2"/>
      <c r="K268" s="2"/>
      <c r="L268" s="3"/>
      <c r="M268" s="3"/>
    </row>
    <row r="269" s="28" customFormat="1" customHeight="1" spans="1:13">
      <c r="A269" s="3">
        <v>15092</v>
      </c>
      <c r="B269" s="3" t="s">
        <v>489</v>
      </c>
      <c r="C269" s="3" t="s">
        <v>49</v>
      </c>
      <c r="D269" s="3">
        <v>357</v>
      </c>
      <c r="E269" s="3" t="s">
        <v>490</v>
      </c>
      <c r="F269" s="3">
        <v>1522</v>
      </c>
      <c r="G269" s="2"/>
      <c r="H269" s="3">
        <v>345.1</v>
      </c>
      <c r="I269" s="2">
        <f t="shared" si="4"/>
        <v>0.226741130091984</v>
      </c>
      <c r="J269" s="2"/>
      <c r="K269" s="2"/>
      <c r="L269" s="3"/>
      <c r="M269" s="3"/>
    </row>
    <row r="270" s="28" customFormat="1" customHeight="1" spans="1:13">
      <c r="A270" s="3">
        <v>14065</v>
      </c>
      <c r="B270" s="3" t="s">
        <v>491</v>
      </c>
      <c r="C270" s="3" t="s">
        <v>160</v>
      </c>
      <c r="D270" s="3">
        <v>122198</v>
      </c>
      <c r="E270" s="3" t="s">
        <v>205</v>
      </c>
      <c r="F270" s="3">
        <v>1622</v>
      </c>
      <c r="G270" s="2"/>
      <c r="H270" s="3">
        <v>351.63</v>
      </c>
      <c r="I270" s="2">
        <f t="shared" si="4"/>
        <v>0.216787916152898</v>
      </c>
      <c r="J270" s="2"/>
      <c r="K270" s="2"/>
      <c r="L270" s="3"/>
      <c r="M270" s="3"/>
    </row>
    <row r="271" s="28" customFormat="1" customHeight="1" spans="1:13">
      <c r="A271" s="3">
        <v>14390</v>
      </c>
      <c r="B271" s="3" t="s">
        <v>492</v>
      </c>
      <c r="C271" s="3" t="s">
        <v>40</v>
      </c>
      <c r="D271" s="3">
        <v>737</v>
      </c>
      <c r="E271" s="3" t="s">
        <v>261</v>
      </c>
      <c r="F271" s="3">
        <v>2569</v>
      </c>
      <c r="G271" s="2"/>
      <c r="H271" s="3">
        <v>545.4</v>
      </c>
      <c r="I271" s="2">
        <f t="shared" si="4"/>
        <v>0.212300506033476</v>
      </c>
      <c r="J271" s="2"/>
      <c r="K271" s="2"/>
      <c r="L271" s="3"/>
      <c r="M271" s="3"/>
    </row>
    <row r="272" s="28" customFormat="1" customHeight="1" spans="1:13">
      <c r="A272" s="3">
        <v>15233</v>
      </c>
      <c r="B272" s="3" t="s">
        <v>493</v>
      </c>
      <c r="C272" s="3" t="s">
        <v>57</v>
      </c>
      <c r="D272" s="3">
        <v>379</v>
      </c>
      <c r="E272" s="3" t="s">
        <v>209</v>
      </c>
      <c r="F272" s="3">
        <v>1337</v>
      </c>
      <c r="G272" s="2"/>
      <c r="H272" s="3">
        <v>282.8</v>
      </c>
      <c r="I272" s="2">
        <f t="shared" si="4"/>
        <v>0.21151832460733</v>
      </c>
      <c r="J272" s="2"/>
      <c r="K272" s="2"/>
      <c r="L272" s="3"/>
      <c r="M272" s="3"/>
    </row>
    <row r="273" s="28" customFormat="1" customHeight="1" spans="1:13">
      <c r="A273" s="3">
        <v>10772</v>
      </c>
      <c r="B273" s="3" t="s">
        <v>494</v>
      </c>
      <c r="C273" s="3" t="s">
        <v>146</v>
      </c>
      <c r="D273" s="3">
        <v>706</v>
      </c>
      <c r="E273" s="3" t="s">
        <v>209</v>
      </c>
      <c r="F273" s="3">
        <v>1500</v>
      </c>
      <c r="G273" s="2"/>
      <c r="H273" s="3">
        <v>312.3</v>
      </c>
      <c r="I273" s="2">
        <f t="shared" si="4"/>
        <v>0.2082</v>
      </c>
      <c r="J273" s="2"/>
      <c r="K273" s="2"/>
      <c r="L273" s="3"/>
      <c r="M273" s="3"/>
    </row>
    <row r="274" s="28" customFormat="1" customHeight="1" spans="1:13">
      <c r="A274" s="3">
        <v>8233</v>
      </c>
      <c r="B274" s="3" t="s">
        <v>495</v>
      </c>
      <c r="C274" s="3" t="s">
        <v>119</v>
      </c>
      <c r="D274" s="3">
        <v>355</v>
      </c>
      <c r="E274" s="3" t="s">
        <v>209</v>
      </c>
      <c r="F274" s="3">
        <v>1670</v>
      </c>
      <c r="G274" s="2"/>
      <c r="H274" s="3">
        <v>346.58</v>
      </c>
      <c r="I274" s="2">
        <f t="shared" si="4"/>
        <v>0.207532934131737</v>
      </c>
      <c r="J274" s="2"/>
      <c r="K274" s="2"/>
      <c r="L274" s="3"/>
      <c r="M274" s="3"/>
    </row>
    <row r="275" s="28" customFormat="1" customHeight="1" spans="1:13">
      <c r="A275" s="3">
        <v>14435</v>
      </c>
      <c r="B275" s="3" t="s">
        <v>496</v>
      </c>
      <c r="C275" s="3" t="s">
        <v>19</v>
      </c>
      <c r="D275" s="3">
        <v>517</v>
      </c>
      <c r="E275" s="3" t="s">
        <v>209</v>
      </c>
      <c r="F275" s="3">
        <v>1168</v>
      </c>
      <c r="G275" s="2"/>
      <c r="H275" s="3">
        <v>239</v>
      </c>
      <c r="I275" s="2">
        <f t="shared" si="4"/>
        <v>0.204623287671233</v>
      </c>
      <c r="J275" s="2"/>
      <c r="K275" s="2"/>
      <c r="L275" s="3"/>
      <c r="M275" s="3"/>
    </row>
    <row r="276" s="28" customFormat="1" customHeight="1" spans="1:13">
      <c r="A276" s="3">
        <v>12147</v>
      </c>
      <c r="B276" s="3" t="s">
        <v>497</v>
      </c>
      <c r="C276" s="3" t="s">
        <v>131</v>
      </c>
      <c r="D276" s="3">
        <v>113025</v>
      </c>
      <c r="E276" s="3" t="s">
        <v>261</v>
      </c>
      <c r="F276" s="3">
        <v>1893</v>
      </c>
      <c r="G276" s="2"/>
      <c r="H276" s="3">
        <v>383.6</v>
      </c>
      <c r="I276" s="2">
        <f t="shared" si="4"/>
        <v>0.202641310089805</v>
      </c>
      <c r="J276" s="2"/>
      <c r="K276" s="2"/>
      <c r="L276" s="3"/>
      <c r="M276" s="3"/>
    </row>
    <row r="277" s="28" customFormat="1" customHeight="1" spans="1:13">
      <c r="A277" s="3">
        <v>8068</v>
      </c>
      <c r="B277" s="3" t="s">
        <v>498</v>
      </c>
      <c r="C277" s="3" t="s">
        <v>166</v>
      </c>
      <c r="D277" s="3">
        <v>122686</v>
      </c>
      <c r="E277" s="3" t="s">
        <v>200</v>
      </c>
      <c r="F277" s="3">
        <v>1541</v>
      </c>
      <c r="G277" s="2"/>
      <c r="H277" s="3">
        <v>308</v>
      </c>
      <c r="I277" s="2">
        <f t="shared" si="4"/>
        <v>0.199870214146658</v>
      </c>
      <c r="J277" s="2"/>
      <c r="K277" s="2"/>
      <c r="L277" s="3"/>
      <c r="M277" s="3"/>
    </row>
    <row r="278" s="28" customFormat="1" customHeight="1" spans="1:13">
      <c r="A278" s="3">
        <v>11876</v>
      </c>
      <c r="B278" s="3" t="s">
        <v>499</v>
      </c>
      <c r="C278" s="3" t="s">
        <v>47</v>
      </c>
      <c r="D278" s="3">
        <v>373</v>
      </c>
      <c r="E278" s="3" t="s">
        <v>209</v>
      </c>
      <c r="F278" s="3">
        <v>2204</v>
      </c>
      <c r="G278" s="2"/>
      <c r="H278" s="3">
        <v>439.75</v>
      </c>
      <c r="I278" s="2">
        <f t="shared" si="4"/>
        <v>0.199523593466425</v>
      </c>
      <c r="J278" s="2"/>
      <c r="K278" s="2"/>
      <c r="L278" s="3"/>
      <c r="M278" s="3"/>
    </row>
    <row r="279" s="28" customFormat="1" customHeight="1" spans="1:13">
      <c r="A279" s="3">
        <v>5665</v>
      </c>
      <c r="B279" s="3" t="s">
        <v>500</v>
      </c>
      <c r="C279" s="3" t="s">
        <v>94</v>
      </c>
      <c r="D279" s="3">
        <v>399</v>
      </c>
      <c r="E279" s="3" t="s">
        <v>200</v>
      </c>
      <c r="F279" s="3">
        <v>1798</v>
      </c>
      <c r="G279" s="2"/>
      <c r="H279" s="3">
        <v>356.3</v>
      </c>
      <c r="I279" s="2">
        <f t="shared" si="4"/>
        <v>0.198164627363737</v>
      </c>
      <c r="J279" s="2"/>
      <c r="K279" s="2"/>
      <c r="L279" s="3"/>
      <c r="M279" s="3"/>
    </row>
    <row r="280" s="28" customFormat="1" customHeight="1" spans="1:13">
      <c r="A280" s="3">
        <v>15504</v>
      </c>
      <c r="B280" s="3" t="s">
        <v>501</v>
      </c>
      <c r="C280" s="3" t="s">
        <v>169</v>
      </c>
      <c r="D280" s="3">
        <v>122176</v>
      </c>
      <c r="E280" s="3" t="s">
        <v>209</v>
      </c>
      <c r="F280" s="3">
        <v>1541</v>
      </c>
      <c r="G280" s="2"/>
      <c r="H280" s="3">
        <v>301.4</v>
      </c>
      <c r="I280" s="2">
        <f t="shared" si="4"/>
        <v>0.195587280986372</v>
      </c>
      <c r="J280" s="2"/>
      <c r="K280" s="2"/>
      <c r="L280" s="3"/>
      <c r="M280" s="3"/>
    </row>
    <row r="281" s="28" customFormat="1" customHeight="1" spans="1:13">
      <c r="A281" s="3">
        <v>11458</v>
      </c>
      <c r="B281" s="3" t="s">
        <v>502</v>
      </c>
      <c r="C281" s="3" t="s">
        <v>151</v>
      </c>
      <c r="D281" s="3">
        <v>102567</v>
      </c>
      <c r="E281" s="3" t="s">
        <v>261</v>
      </c>
      <c r="F281" s="3">
        <v>1639</v>
      </c>
      <c r="G281" s="2"/>
      <c r="H281" s="3">
        <v>307.67</v>
      </c>
      <c r="I281" s="2">
        <f t="shared" si="4"/>
        <v>0.187718120805369</v>
      </c>
      <c r="J281" s="2"/>
      <c r="K281" s="2"/>
      <c r="L281" s="3"/>
      <c r="M281" s="3"/>
    </row>
    <row r="282" s="28" customFormat="1" customHeight="1" spans="1:13">
      <c r="A282" s="3">
        <v>11985</v>
      </c>
      <c r="B282" s="3" t="s">
        <v>503</v>
      </c>
      <c r="C282" s="3" t="s">
        <v>102</v>
      </c>
      <c r="D282" s="3">
        <v>113008</v>
      </c>
      <c r="E282" s="3" t="s">
        <v>200</v>
      </c>
      <c r="F282" s="3">
        <v>1798</v>
      </c>
      <c r="G282" s="2"/>
      <c r="H282" s="3">
        <v>331.35</v>
      </c>
      <c r="I282" s="2">
        <f t="shared" si="4"/>
        <v>0.184288097886541</v>
      </c>
      <c r="J282" s="2"/>
      <c r="K282" s="2"/>
      <c r="L282" s="3"/>
      <c r="M282" s="3"/>
    </row>
    <row r="283" s="28" customFormat="1" customHeight="1" spans="1:13">
      <c r="A283" s="3">
        <v>15448</v>
      </c>
      <c r="B283" s="3" t="s">
        <v>504</v>
      </c>
      <c r="C283" s="3" t="s">
        <v>117</v>
      </c>
      <c r="D283" s="3">
        <v>104430</v>
      </c>
      <c r="E283" s="3" t="s">
        <v>209</v>
      </c>
      <c r="F283" s="3">
        <v>1669</v>
      </c>
      <c r="G283" s="2"/>
      <c r="H283" s="3">
        <v>307.37</v>
      </c>
      <c r="I283" s="2">
        <f t="shared" si="4"/>
        <v>0.184164170161774</v>
      </c>
      <c r="J283" s="2"/>
      <c r="K283" s="2"/>
      <c r="L283" s="3"/>
      <c r="M283" s="3"/>
    </row>
    <row r="284" s="28" customFormat="1" customHeight="1" spans="1:13">
      <c r="A284" s="3">
        <v>15422</v>
      </c>
      <c r="B284" s="3" t="s">
        <v>505</v>
      </c>
      <c r="C284" s="3" t="s">
        <v>167</v>
      </c>
      <c r="D284" s="3">
        <v>591</v>
      </c>
      <c r="E284" s="3" t="s">
        <v>291</v>
      </c>
      <c r="F284" s="3">
        <v>1348</v>
      </c>
      <c r="G284" s="2"/>
      <c r="H284" s="3">
        <v>233.29</v>
      </c>
      <c r="I284" s="2">
        <f t="shared" si="4"/>
        <v>0.173063798219585</v>
      </c>
      <c r="J284" s="2"/>
      <c r="K284" s="2"/>
      <c r="L284" s="3"/>
      <c r="M284" s="3"/>
    </row>
    <row r="285" s="28" customFormat="1" customHeight="1" spans="1:13">
      <c r="A285" s="3">
        <v>4444</v>
      </c>
      <c r="B285" s="3" t="s">
        <v>506</v>
      </c>
      <c r="C285" s="3" t="s">
        <v>17</v>
      </c>
      <c r="D285" s="3">
        <v>582</v>
      </c>
      <c r="E285" s="3" t="s">
        <v>209</v>
      </c>
      <c r="F285" s="3">
        <v>1380</v>
      </c>
      <c r="G285" s="2"/>
      <c r="H285" s="3">
        <v>212</v>
      </c>
      <c r="I285" s="2">
        <f t="shared" si="4"/>
        <v>0.153623188405797</v>
      </c>
      <c r="J285" s="2"/>
      <c r="K285" s="2"/>
      <c r="L285" s="3"/>
      <c r="M285" s="3"/>
    </row>
    <row r="286" s="28" customFormat="1" customHeight="1" spans="1:13">
      <c r="A286" s="3">
        <v>15043</v>
      </c>
      <c r="B286" s="3" t="s">
        <v>507</v>
      </c>
      <c r="C286" s="3" t="s">
        <v>29</v>
      </c>
      <c r="D286" s="3">
        <v>117491</v>
      </c>
      <c r="E286" s="3" t="s">
        <v>261</v>
      </c>
      <c r="F286" s="3">
        <v>3083</v>
      </c>
      <c r="G286" s="2"/>
      <c r="H286" s="3">
        <v>465</v>
      </c>
      <c r="I286" s="2">
        <f t="shared" si="4"/>
        <v>0.150827116445021</v>
      </c>
      <c r="J286" s="2"/>
      <c r="K286" s="2"/>
      <c r="L286" s="3"/>
      <c r="M286" s="3"/>
    </row>
    <row r="287" s="28" customFormat="1" customHeight="1" spans="1:13">
      <c r="A287" s="3">
        <v>15331</v>
      </c>
      <c r="B287" s="3" t="s">
        <v>508</v>
      </c>
      <c r="C287" s="3" t="s">
        <v>139</v>
      </c>
      <c r="D287" s="3">
        <v>106568</v>
      </c>
      <c r="E287" s="3" t="s">
        <v>209</v>
      </c>
      <c r="F287" s="3">
        <v>1670</v>
      </c>
      <c r="G287" s="2"/>
      <c r="H287" s="3">
        <v>250.5</v>
      </c>
      <c r="I287" s="2">
        <f t="shared" si="4"/>
        <v>0.15</v>
      </c>
      <c r="J287" s="2"/>
      <c r="K287" s="2"/>
      <c r="L287" s="3"/>
      <c r="M287" s="3"/>
    </row>
    <row r="288" s="28" customFormat="1" customHeight="1" spans="1:13">
      <c r="A288" s="3">
        <v>10983</v>
      </c>
      <c r="B288" s="3" t="s">
        <v>509</v>
      </c>
      <c r="C288" s="3" t="s">
        <v>156</v>
      </c>
      <c r="D288" s="3">
        <v>56</v>
      </c>
      <c r="E288" s="3" t="s">
        <v>200</v>
      </c>
      <c r="F288" s="3">
        <v>900</v>
      </c>
      <c r="G288" s="2"/>
      <c r="H288" s="3">
        <v>135</v>
      </c>
      <c r="I288" s="2">
        <f t="shared" si="4"/>
        <v>0.15</v>
      </c>
      <c r="J288" s="2"/>
      <c r="K288" s="2"/>
      <c r="L288" s="3"/>
      <c r="M288" s="3"/>
    </row>
    <row r="289" s="28" customFormat="1" customHeight="1" spans="1:13">
      <c r="A289" s="3">
        <v>11483</v>
      </c>
      <c r="B289" s="3" t="s">
        <v>510</v>
      </c>
      <c r="C289" s="3" t="s">
        <v>70</v>
      </c>
      <c r="D289" s="3">
        <v>111400</v>
      </c>
      <c r="E289" s="3" t="s">
        <v>209</v>
      </c>
      <c r="F289" s="3">
        <v>1417</v>
      </c>
      <c r="G289" s="2"/>
      <c r="H289" s="3">
        <v>209.66</v>
      </c>
      <c r="I289" s="2">
        <f t="shared" si="4"/>
        <v>0.147960479887085</v>
      </c>
      <c r="J289" s="2"/>
      <c r="K289" s="2"/>
      <c r="L289" s="3"/>
      <c r="M289" s="3"/>
    </row>
    <row r="290" s="28" customFormat="1" customHeight="1" spans="1:13">
      <c r="A290" s="3">
        <v>4302</v>
      </c>
      <c r="B290" s="3" t="s">
        <v>511</v>
      </c>
      <c r="C290" s="3" t="s">
        <v>35</v>
      </c>
      <c r="D290" s="3">
        <v>311</v>
      </c>
      <c r="E290" s="3" t="s">
        <v>209</v>
      </c>
      <c r="F290" s="3">
        <v>3082</v>
      </c>
      <c r="G290" s="2"/>
      <c r="H290" s="3">
        <v>444.43</v>
      </c>
      <c r="I290" s="2">
        <f t="shared" si="4"/>
        <v>0.144201817001947</v>
      </c>
      <c r="J290" s="2"/>
      <c r="K290" s="2"/>
      <c r="L290" s="3"/>
      <c r="M290" s="3"/>
    </row>
    <row r="291" s="28" customFormat="1" customHeight="1" spans="1:13">
      <c r="A291" s="3">
        <v>14483</v>
      </c>
      <c r="B291" s="3" t="s">
        <v>512</v>
      </c>
      <c r="C291" s="3" t="s">
        <v>99</v>
      </c>
      <c r="D291" s="3">
        <v>117310</v>
      </c>
      <c r="E291" s="3" t="s">
        <v>255</v>
      </c>
      <c r="F291" s="3">
        <v>1798</v>
      </c>
      <c r="G291" s="2"/>
      <c r="H291" s="3">
        <v>245.02</v>
      </c>
      <c r="I291" s="2">
        <f t="shared" si="4"/>
        <v>0.136273637374861</v>
      </c>
      <c r="J291" s="2"/>
      <c r="K291" s="2"/>
      <c r="L291" s="3"/>
      <c r="M291" s="3"/>
    </row>
    <row r="292" s="28" customFormat="1" customHeight="1" spans="1:13">
      <c r="A292" s="3">
        <v>15066</v>
      </c>
      <c r="B292" s="3" t="s">
        <v>513</v>
      </c>
      <c r="C292" s="3" t="s">
        <v>124</v>
      </c>
      <c r="D292" s="3">
        <v>732</v>
      </c>
      <c r="E292" s="3" t="s">
        <v>205</v>
      </c>
      <c r="F292" s="3">
        <v>1113</v>
      </c>
      <c r="G292" s="2"/>
      <c r="H292" s="3">
        <v>144.05</v>
      </c>
      <c r="I292" s="2">
        <f t="shared" si="4"/>
        <v>0.129424977538185</v>
      </c>
      <c r="J292" s="2"/>
      <c r="K292" s="2"/>
      <c r="L292" s="3"/>
      <c r="M292" s="3"/>
    </row>
    <row r="293" s="28" customFormat="1" customHeight="1" spans="1:13">
      <c r="A293" s="3">
        <v>14282</v>
      </c>
      <c r="B293" s="3" t="s">
        <v>514</v>
      </c>
      <c r="C293" s="3" t="s">
        <v>55</v>
      </c>
      <c r="D293" s="3">
        <v>744</v>
      </c>
      <c r="E293" s="3" t="s">
        <v>209</v>
      </c>
      <c r="F293" s="3">
        <v>1712</v>
      </c>
      <c r="G293" s="2"/>
      <c r="H293" s="3">
        <v>209.75</v>
      </c>
      <c r="I293" s="2">
        <f t="shared" si="4"/>
        <v>0.122517523364486</v>
      </c>
      <c r="J293" s="2"/>
      <c r="K293" s="2"/>
      <c r="L293" s="3"/>
      <c r="M293" s="3"/>
    </row>
    <row r="294" s="28" customFormat="1" customHeight="1" spans="1:13">
      <c r="A294" s="3">
        <v>12184</v>
      </c>
      <c r="B294" s="3" t="s">
        <v>515</v>
      </c>
      <c r="C294" s="3" t="s">
        <v>168</v>
      </c>
      <c r="D294" s="3">
        <v>122718</v>
      </c>
      <c r="E294" s="3" t="s">
        <v>200</v>
      </c>
      <c r="F294" s="3">
        <v>1541</v>
      </c>
      <c r="G294" s="2"/>
      <c r="H294" s="3">
        <v>175.88</v>
      </c>
      <c r="I294" s="2">
        <f t="shared" si="4"/>
        <v>0.114133679428942</v>
      </c>
      <c r="J294" s="2"/>
      <c r="K294" s="2"/>
      <c r="L294" s="3"/>
      <c r="M294" s="3"/>
    </row>
    <row r="295" s="28" customFormat="1" customHeight="1" spans="1:13">
      <c r="A295" s="3">
        <v>13969</v>
      </c>
      <c r="B295" s="3" t="s">
        <v>516</v>
      </c>
      <c r="C295" s="3" t="s">
        <v>168</v>
      </c>
      <c r="D295" s="3">
        <v>122718</v>
      </c>
      <c r="E295" s="3" t="s">
        <v>213</v>
      </c>
      <c r="F295" s="3">
        <v>1541</v>
      </c>
      <c r="G295" s="2"/>
      <c r="H295" s="3">
        <v>170.1</v>
      </c>
      <c r="I295" s="2">
        <f t="shared" si="4"/>
        <v>0.110382868267359</v>
      </c>
      <c r="J295" s="2"/>
      <c r="K295" s="2"/>
      <c r="L295" s="3"/>
      <c r="M295" s="3"/>
    </row>
    <row r="296" s="28" customFormat="1" customHeight="1" spans="1:13">
      <c r="A296" s="3">
        <v>14754</v>
      </c>
      <c r="B296" s="3" t="s">
        <v>517</v>
      </c>
      <c r="C296" s="3" t="s">
        <v>166</v>
      </c>
      <c r="D296" s="3">
        <v>122686</v>
      </c>
      <c r="E296" s="3" t="s">
        <v>213</v>
      </c>
      <c r="F296" s="3">
        <v>1541</v>
      </c>
      <c r="G296" s="2"/>
      <c r="H296" s="3">
        <v>127</v>
      </c>
      <c r="I296" s="2">
        <f t="shared" si="4"/>
        <v>0.0824140168721609</v>
      </c>
      <c r="J296" s="2"/>
      <c r="K296" s="2"/>
      <c r="L296" s="3"/>
      <c r="M296" s="3"/>
    </row>
    <row r="297" s="28" customFormat="1" customHeight="1" spans="1:13">
      <c r="A297" s="3">
        <v>1003490</v>
      </c>
      <c r="B297" s="3" t="s">
        <v>518</v>
      </c>
      <c r="C297" s="3" t="s">
        <v>68</v>
      </c>
      <c r="D297" s="3">
        <v>709</v>
      </c>
      <c r="E297" s="3" t="s">
        <v>209</v>
      </c>
      <c r="F297" s="3">
        <v>897</v>
      </c>
      <c r="G297" s="2"/>
      <c r="H297" s="3">
        <v>68.85</v>
      </c>
      <c r="I297" s="2">
        <f t="shared" si="4"/>
        <v>0.0767558528428094</v>
      </c>
      <c r="J297" s="2"/>
      <c r="K297" s="2"/>
      <c r="L297" s="3"/>
      <c r="M297" s="3"/>
    </row>
    <row r="298" s="28" customFormat="1" customHeight="1" spans="1:13">
      <c r="A298" s="3">
        <v>14250</v>
      </c>
      <c r="B298" s="3" t="s">
        <v>519</v>
      </c>
      <c r="C298" s="3" t="s">
        <v>169</v>
      </c>
      <c r="D298" s="3">
        <v>122176</v>
      </c>
      <c r="E298" s="3" t="s">
        <v>200</v>
      </c>
      <c r="F298" s="3">
        <v>1541</v>
      </c>
      <c r="G298" s="2"/>
      <c r="H298" s="3">
        <v>95.58</v>
      </c>
      <c r="I298" s="2">
        <f t="shared" si="4"/>
        <v>0.062024659312135</v>
      </c>
      <c r="J298" s="2"/>
      <c r="K298" s="2"/>
      <c r="L298" s="3"/>
      <c r="M298" s="3"/>
    </row>
    <row r="299" s="28" customFormat="1" customHeight="1" spans="1:13">
      <c r="A299" s="3">
        <v>12144</v>
      </c>
      <c r="B299" s="3" t="s">
        <v>520</v>
      </c>
      <c r="C299" s="3" t="s">
        <v>131</v>
      </c>
      <c r="D299" s="3">
        <v>113025</v>
      </c>
      <c r="E299" s="3" t="s">
        <v>200</v>
      </c>
      <c r="F299" s="3">
        <v>1703</v>
      </c>
      <c r="G299" s="2"/>
      <c r="H299" s="3">
        <v>97</v>
      </c>
      <c r="I299" s="2">
        <f t="shared" si="4"/>
        <v>0.0569583088667058</v>
      </c>
      <c r="J299" s="2"/>
      <c r="K299" s="2"/>
      <c r="L299" s="3"/>
      <c r="M299" s="3"/>
    </row>
    <row r="300" s="28" customFormat="1" customHeight="1" spans="1:13">
      <c r="A300" s="3">
        <v>1003532</v>
      </c>
      <c r="B300" s="3" t="s">
        <v>335</v>
      </c>
      <c r="C300" s="3" t="s">
        <v>521</v>
      </c>
      <c r="D300" s="3">
        <v>114848</v>
      </c>
      <c r="E300" s="3" t="s">
        <v>209</v>
      </c>
      <c r="F300" s="3"/>
      <c r="G300" s="2"/>
      <c r="H300" s="3">
        <v>35</v>
      </c>
      <c r="I300" s="2"/>
      <c r="J300" s="2"/>
      <c r="K300" s="2"/>
      <c r="L300" s="3"/>
      <c r="M300" s="3"/>
    </row>
    <row r="301" s="28" customFormat="1" customHeight="1" spans="1:13">
      <c r="A301" s="3">
        <v>1003531</v>
      </c>
      <c r="B301" s="3" t="s">
        <v>249</v>
      </c>
      <c r="C301" s="3" t="s">
        <v>521</v>
      </c>
      <c r="D301" s="3">
        <v>114848</v>
      </c>
      <c r="E301" s="3" t="s">
        <v>209</v>
      </c>
      <c r="F301" s="3"/>
      <c r="G301" s="2"/>
      <c r="H301" s="3">
        <v>37.44</v>
      </c>
      <c r="I301" s="2"/>
      <c r="J301" s="2"/>
      <c r="K301" s="2"/>
      <c r="L301" s="3"/>
      <c r="M301" s="3"/>
    </row>
    <row r="302" s="28" customFormat="1" customHeight="1" spans="1:13">
      <c r="A302" s="3">
        <v>9140</v>
      </c>
      <c r="B302" s="3" t="s">
        <v>522</v>
      </c>
      <c r="C302" s="3" t="s">
        <v>42</v>
      </c>
      <c r="D302" s="3">
        <v>578</v>
      </c>
      <c r="E302" s="3" t="s">
        <v>211</v>
      </c>
      <c r="F302" s="3"/>
      <c r="G302" s="2"/>
      <c r="H302" s="3">
        <v>3005.78</v>
      </c>
      <c r="I302" s="2"/>
      <c r="J302" s="2"/>
      <c r="K302" s="2"/>
      <c r="L302" s="3"/>
      <c r="M302" s="3"/>
    </row>
    <row r="303" s="28" customFormat="1" customHeight="1" spans="1:13">
      <c r="A303" s="3">
        <v>13064</v>
      </c>
      <c r="B303" s="3" t="s">
        <v>523</v>
      </c>
      <c r="C303" s="3" t="s">
        <v>42</v>
      </c>
      <c r="D303" s="3">
        <v>578</v>
      </c>
      <c r="E303" s="3" t="s">
        <v>209</v>
      </c>
      <c r="F303" s="3"/>
      <c r="G303" s="2"/>
      <c r="H303" s="3">
        <v>1168.12</v>
      </c>
      <c r="I303" s="2"/>
      <c r="J303" s="2"/>
      <c r="K303" s="2"/>
      <c r="L303" s="3"/>
      <c r="M303" s="3"/>
    </row>
    <row r="304" s="28" customFormat="1" customHeight="1" spans="1:13">
      <c r="A304" s="3">
        <v>13327</v>
      </c>
      <c r="B304" s="3" t="s">
        <v>524</v>
      </c>
      <c r="C304" s="3" t="s">
        <v>159</v>
      </c>
      <c r="D304" s="3">
        <v>118758</v>
      </c>
      <c r="E304" s="3" t="s">
        <v>200</v>
      </c>
      <c r="F304" s="3"/>
      <c r="G304" s="2"/>
      <c r="H304" s="3">
        <v>1925.58</v>
      </c>
      <c r="I304" s="2"/>
      <c r="J304" s="2"/>
      <c r="K304" s="2"/>
      <c r="L304" s="3"/>
      <c r="M304" s="3"/>
    </row>
    <row r="305" s="28" customFormat="1" customHeight="1" spans="1:13">
      <c r="A305" s="3">
        <v>14171</v>
      </c>
      <c r="B305" s="3" t="s">
        <v>525</v>
      </c>
      <c r="C305" s="3" t="s">
        <v>159</v>
      </c>
      <c r="D305" s="3">
        <v>118758</v>
      </c>
      <c r="E305" s="3" t="s">
        <v>261</v>
      </c>
      <c r="F305" s="3"/>
      <c r="G305" s="2"/>
      <c r="H305" s="3">
        <v>163.55</v>
      </c>
      <c r="I305" s="2"/>
      <c r="J305" s="2"/>
      <c r="K305" s="2"/>
      <c r="L305" s="3"/>
      <c r="M305" s="3"/>
    </row>
    <row r="306" s="28" customFormat="1" customHeight="1" spans="1:13">
      <c r="A306" s="3">
        <v>4311</v>
      </c>
      <c r="B306" s="3" t="s">
        <v>526</v>
      </c>
      <c r="C306" s="3" t="s">
        <v>34</v>
      </c>
      <c r="D306" s="3">
        <v>707</v>
      </c>
      <c r="E306" s="3" t="s">
        <v>207</v>
      </c>
      <c r="F306" s="3"/>
      <c r="G306" s="2"/>
      <c r="H306" s="3">
        <v>1958.56</v>
      </c>
      <c r="I306" s="2"/>
      <c r="J306" s="2"/>
      <c r="K306" s="2"/>
      <c r="L306" s="3"/>
      <c r="M306" s="3"/>
    </row>
    <row r="307" s="28" customFormat="1" customHeight="1" spans="1:13">
      <c r="A307" s="3">
        <v>12468</v>
      </c>
      <c r="B307" s="3" t="s">
        <v>527</v>
      </c>
      <c r="C307" s="3" t="s">
        <v>34</v>
      </c>
      <c r="D307" s="3">
        <v>707</v>
      </c>
      <c r="E307" s="3" t="s">
        <v>207</v>
      </c>
      <c r="F307" s="3"/>
      <c r="G307" s="2"/>
      <c r="H307" s="3">
        <v>995.41</v>
      </c>
      <c r="I307" s="2"/>
      <c r="J307" s="2"/>
      <c r="K307" s="2"/>
      <c r="L307" s="3"/>
      <c r="M307" s="3"/>
    </row>
    <row r="308" s="28" customFormat="1" customHeight="1" spans="1:13">
      <c r="A308" s="3">
        <v>14454</v>
      </c>
      <c r="B308" s="3" t="s">
        <v>528</v>
      </c>
      <c r="C308" s="3" t="s">
        <v>34</v>
      </c>
      <c r="D308" s="3">
        <v>707</v>
      </c>
      <c r="E308" s="3" t="s">
        <v>207</v>
      </c>
      <c r="F308" s="3"/>
      <c r="G308" s="2"/>
      <c r="H308" s="3">
        <v>583.2</v>
      </c>
      <c r="I308" s="2"/>
      <c r="J308" s="2"/>
      <c r="K308" s="2"/>
      <c r="L308" s="3"/>
      <c r="M308" s="3"/>
    </row>
    <row r="309" s="28" customFormat="1" customHeight="1" spans="1:13">
      <c r="A309" s="3">
        <v>1001696</v>
      </c>
      <c r="B309" s="3" t="s">
        <v>529</v>
      </c>
      <c r="C309" s="3" t="s">
        <v>34</v>
      </c>
      <c r="D309" s="3">
        <v>707</v>
      </c>
      <c r="E309" s="3" t="s">
        <v>207</v>
      </c>
      <c r="F309" s="3"/>
      <c r="G309" s="2"/>
      <c r="H309" s="3">
        <v>175.2</v>
      </c>
      <c r="I309" s="2"/>
      <c r="J309" s="2"/>
      <c r="K309" s="2"/>
      <c r="L309" s="3"/>
      <c r="M309" s="3"/>
    </row>
    <row r="310" s="28" customFormat="1" customHeight="1" spans="1:13">
      <c r="A310" s="3">
        <v>998087</v>
      </c>
      <c r="B310" s="3" t="s">
        <v>530</v>
      </c>
      <c r="C310" s="3" t="s">
        <v>96</v>
      </c>
      <c r="D310" s="3">
        <v>743</v>
      </c>
      <c r="E310" s="3" t="s">
        <v>200</v>
      </c>
      <c r="F310" s="3"/>
      <c r="G310" s="2"/>
      <c r="H310" s="3">
        <v>138.75</v>
      </c>
      <c r="I310" s="2"/>
      <c r="J310" s="2"/>
      <c r="K310" s="2"/>
      <c r="L310" s="3"/>
      <c r="M310" s="3"/>
    </row>
    <row r="311" s="28" customFormat="1" customHeight="1" spans="1:13">
      <c r="A311" s="3">
        <v>13209</v>
      </c>
      <c r="B311" s="3" t="s">
        <v>531</v>
      </c>
      <c r="C311" s="3" t="s">
        <v>96</v>
      </c>
      <c r="D311" s="3">
        <v>743</v>
      </c>
      <c r="E311" s="3" t="s">
        <v>209</v>
      </c>
      <c r="F311" s="3"/>
      <c r="G311" s="2"/>
      <c r="H311" s="3">
        <v>300.75</v>
      </c>
      <c r="I311" s="2"/>
      <c r="J311" s="2"/>
      <c r="K311" s="2"/>
      <c r="L311" s="3"/>
      <c r="M311" s="3"/>
    </row>
    <row r="312" s="28" customFormat="1" customHeight="1" spans="1:13">
      <c r="A312" s="3">
        <v>1001695</v>
      </c>
      <c r="B312" s="3" t="s">
        <v>532</v>
      </c>
      <c r="C312" s="3" t="s">
        <v>96</v>
      </c>
      <c r="D312" s="3">
        <v>743</v>
      </c>
      <c r="E312" s="3" t="s">
        <v>209</v>
      </c>
      <c r="F312" s="3"/>
      <c r="G312" s="2"/>
      <c r="H312" s="3">
        <v>283.52</v>
      </c>
      <c r="I312" s="2"/>
      <c r="J312" s="2"/>
      <c r="K312" s="2"/>
      <c r="L312" s="3"/>
      <c r="M312" s="3"/>
    </row>
    <row r="313" s="28" customFormat="1" customHeight="1" spans="1:13">
      <c r="A313" s="3">
        <v>1002790</v>
      </c>
      <c r="B313" s="3" t="s">
        <v>533</v>
      </c>
      <c r="C313" s="3" t="s">
        <v>96</v>
      </c>
      <c r="D313" s="3">
        <v>743</v>
      </c>
      <c r="E313" s="3" t="s">
        <v>209</v>
      </c>
      <c r="F313" s="3"/>
      <c r="G313" s="2"/>
      <c r="H313" s="3">
        <v>161</v>
      </c>
      <c r="I313" s="2"/>
      <c r="J313" s="2"/>
      <c r="K313" s="2"/>
      <c r="L313" s="3"/>
      <c r="M313" s="3"/>
    </row>
    <row r="314" s="28" customFormat="1" customHeight="1" spans="1:13">
      <c r="A314" s="3">
        <v>11977</v>
      </c>
      <c r="B314" s="3" t="s">
        <v>534</v>
      </c>
      <c r="C314" s="3" t="s">
        <v>164</v>
      </c>
      <c r="D314" s="3">
        <v>117923</v>
      </c>
      <c r="E314" s="3" t="s">
        <v>200</v>
      </c>
      <c r="F314" s="3"/>
      <c r="G314" s="2"/>
      <c r="H314" s="3">
        <v>780.11</v>
      </c>
      <c r="I314" s="2"/>
      <c r="J314" s="2"/>
      <c r="K314" s="2"/>
      <c r="L314" s="3"/>
      <c r="M314" s="3"/>
    </row>
    <row r="315" s="28" customFormat="1" customHeight="1" spans="1:13">
      <c r="A315" s="3">
        <v>13644</v>
      </c>
      <c r="B315" s="3" t="s">
        <v>535</v>
      </c>
      <c r="C315" s="3" t="s">
        <v>164</v>
      </c>
      <c r="D315" s="3">
        <v>117923</v>
      </c>
      <c r="E315" s="3" t="s">
        <v>209</v>
      </c>
      <c r="F315" s="3"/>
      <c r="G315" s="2"/>
      <c r="H315" s="3">
        <v>808.44</v>
      </c>
      <c r="I315" s="2"/>
      <c r="J315" s="2"/>
      <c r="K315" s="2"/>
      <c r="L315" s="3"/>
      <c r="M315" s="3"/>
    </row>
    <row r="316" s="28" customFormat="1" customHeight="1" spans="1:13">
      <c r="A316" s="3">
        <v>11142</v>
      </c>
      <c r="B316" s="3" t="s">
        <v>536</v>
      </c>
      <c r="C316" s="3" t="s">
        <v>126</v>
      </c>
      <c r="D316" s="3">
        <v>720</v>
      </c>
      <c r="E316" s="3" t="s">
        <v>200</v>
      </c>
      <c r="F316" s="3"/>
      <c r="G316" s="2"/>
      <c r="H316" s="3">
        <v>321.8</v>
      </c>
      <c r="I316" s="2"/>
      <c r="J316" s="2"/>
      <c r="K316" s="2"/>
      <c r="L316" s="3"/>
      <c r="M316" s="3"/>
    </row>
    <row r="317" s="28" customFormat="1" customHeight="1" spans="1:13">
      <c r="A317" s="3">
        <v>15035</v>
      </c>
      <c r="B317" s="3" t="s">
        <v>537</v>
      </c>
      <c r="C317" s="3" t="s">
        <v>126</v>
      </c>
      <c r="D317" s="3">
        <v>720</v>
      </c>
      <c r="E317" s="3" t="s">
        <v>209</v>
      </c>
      <c r="F317" s="3"/>
      <c r="G317" s="2"/>
      <c r="H317" s="3">
        <v>248.15</v>
      </c>
      <c r="I317" s="2"/>
      <c r="J317" s="2"/>
      <c r="K317" s="2"/>
      <c r="L317" s="3"/>
      <c r="M317" s="3"/>
    </row>
    <row r="318" s="28" customFormat="1" customHeight="1" spans="1:13">
      <c r="A318" s="3">
        <v>995676</v>
      </c>
      <c r="B318" s="3" t="s">
        <v>538</v>
      </c>
      <c r="C318" s="3" t="s">
        <v>61</v>
      </c>
      <c r="D318" s="3">
        <v>106066</v>
      </c>
      <c r="E318" s="3" t="s">
        <v>209</v>
      </c>
      <c r="F318" s="3"/>
      <c r="G318" s="2"/>
      <c r="H318" s="3">
        <v>3564.73</v>
      </c>
      <c r="I318" s="2"/>
      <c r="J318" s="2"/>
      <c r="K318" s="2"/>
      <c r="L318" s="3"/>
      <c r="M318" s="3"/>
    </row>
    <row r="319" s="28" customFormat="1" customHeight="1" spans="1:13">
      <c r="A319" s="3">
        <v>11880</v>
      </c>
      <c r="B319" s="3" t="s">
        <v>539</v>
      </c>
      <c r="C319" s="3" t="s">
        <v>132</v>
      </c>
      <c r="D319" s="3">
        <v>112415</v>
      </c>
      <c r="E319" s="3" t="s">
        <v>207</v>
      </c>
      <c r="F319" s="3">
        <v>1669</v>
      </c>
      <c r="G319" s="2"/>
      <c r="H319" s="3">
        <v>0</v>
      </c>
      <c r="I319" s="2">
        <f>H319/F319</f>
        <v>0</v>
      </c>
      <c r="J319" s="2"/>
      <c r="K319" s="2"/>
      <c r="L319" s="3"/>
      <c r="M319" s="3"/>
    </row>
    <row r="320" s="28" customFormat="1" customHeight="1" spans="1:13">
      <c r="A320" s="3">
        <v>990176</v>
      </c>
      <c r="B320" s="3" t="s">
        <v>540</v>
      </c>
      <c r="C320" s="3" t="s">
        <v>21</v>
      </c>
      <c r="D320" s="3">
        <v>337</v>
      </c>
      <c r="E320" s="3" t="s">
        <v>541</v>
      </c>
      <c r="F320" s="3"/>
      <c r="G320" s="2"/>
      <c r="H320" s="3">
        <v>3862.95</v>
      </c>
      <c r="I320" s="2"/>
      <c r="J320" s="2"/>
      <c r="K320" s="2"/>
      <c r="L320" s="3"/>
      <c r="M320" s="3"/>
    </row>
    <row r="321" s="28" customFormat="1" customHeight="1" spans="1:13">
      <c r="A321" s="3">
        <v>990451</v>
      </c>
      <c r="B321" s="3" t="s">
        <v>542</v>
      </c>
      <c r="C321" s="3" t="s">
        <v>21</v>
      </c>
      <c r="D321" s="3">
        <v>337</v>
      </c>
      <c r="E321" s="3" t="s">
        <v>541</v>
      </c>
      <c r="F321" s="3"/>
      <c r="G321" s="2"/>
      <c r="H321" s="3">
        <v>653.25</v>
      </c>
      <c r="I321" s="2"/>
      <c r="J321" s="2"/>
      <c r="K321" s="2"/>
      <c r="L321" s="3"/>
      <c r="M321" s="3"/>
    </row>
    <row r="322" s="28" customFormat="1" customHeight="1" spans="1:13">
      <c r="A322" s="3">
        <v>7050</v>
      </c>
      <c r="B322" s="3" t="s">
        <v>543</v>
      </c>
      <c r="C322" s="3" t="s">
        <v>21</v>
      </c>
      <c r="D322" s="3">
        <v>337</v>
      </c>
      <c r="E322" s="3" t="s">
        <v>200</v>
      </c>
      <c r="F322" s="3"/>
      <c r="G322" s="2"/>
      <c r="H322" s="3">
        <v>976.22</v>
      </c>
      <c r="I322" s="2"/>
      <c r="J322" s="2"/>
      <c r="K322" s="2"/>
      <c r="L322" s="3"/>
      <c r="M322" s="3"/>
    </row>
    <row r="323" s="28" customFormat="1" customHeight="1" spans="1:13">
      <c r="A323" s="3">
        <v>6965</v>
      </c>
      <c r="B323" s="3" t="s">
        <v>544</v>
      </c>
      <c r="C323" s="3" t="s">
        <v>21</v>
      </c>
      <c r="D323" s="3">
        <v>337</v>
      </c>
      <c r="E323" s="3" t="s">
        <v>207</v>
      </c>
      <c r="F323" s="3"/>
      <c r="G323" s="2"/>
      <c r="H323" s="3">
        <v>2255.6</v>
      </c>
      <c r="I323" s="2"/>
      <c r="J323" s="2"/>
      <c r="K323" s="2"/>
      <c r="L323" s="3"/>
      <c r="M323" s="3"/>
    </row>
    <row r="324" s="28" customFormat="1" customHeight="1" spans="1:13">
      <c r="A324" s="3">
        <v>11883</v>
      </c>
      <c r="B324" s="3" t="s">
        <v>545</v>
      </c>
      <c r="C324" s="3" t="s">
        <v>21</v>
      </c>
      <c r="D324" s="3">
        <v>337</v>
      </c>
      <c r="E324" s="3" t="s">
        <v>207</v>
      </c>
      <c r="F324" s="3"/>
      <c r="G324" s="2"/>
      <c r="H324" s="3">
        <v>1043.85</v>
      </c>
      <c r="I324" s="2"/>
      <c r="J324" s="2"/>
      <c r="K324" s="2"/>
      <c r="L324" s="3"/>
      <c r="M324" s="3"/>
    </row>
    <row r="325" s="28" customFormat="1" customHeight="1" spans="1:13">
      <c r="A325" s="3">
        <v>14379</v>
      </c>
      <c r="B325" s="3" t="s">
        <v>546</v>
      </c>
      <c r="C325" s="3" t="s">
        <v>21</v>
      </c>
      <c r="D325" s="3">
        <v>337</v>
      </c>
      <c r="E325" s="3" t="s">
        <v>218</v>
      </c>
      <c r="F325" s="3"/>
      <c r="G325" s="2"/>
      <c r="H325" s="3">
        <v>1390.2</v>
      </c>
      <c r="I325" s="2"/>
      <c r="J325" s="2"/>
      <c r="K325" s="2"/>
      <c r="L325" s="3"/>
      <c r="M325" s="3"/>
    </row>
    <row r="326" s="28" customFormat="1" customHeight="1" spans="1:13">
      <c r="A326" s="3">
        <v>10907</v>
      </c>
      <c r="B326" s="3" t="s">
        <v>547</v>
      </c>
      <c r="C326" s="3" t="s">
        <v>75</v>
      </c>
      <c r="D326" s="3">
        <v>747</v>
      </c>
      <c r="E326" s="3" t="s">
        <v>200</v>
      </c>
      <c r="F326" s="3"/>
      <c r="G326" s="2"/>
      <c r="H326" s="3">
        <v>1209.94</v>
      </c>
      <c r="I326" s="2"/>
      <c r="J326" s="2"/>
      <c r="K326" s="2"/>
      <c r="L326" s="3"/>
      <c r="M326" s="3"/>
    </row>
    <row r="327" s="28" customFormat="1" customHeight="1" spans="1:13">
      <c r="A327" s="3">
        <v>11964</v>
      </c>
      <c r="B327" s="3" t="s">
        <v>548</v>
      </c>
      <c r="C327" s="3" t="s">
        <v>75</v>
      </c>
      <c r="D327" s="3">
        <v>747</v>
      </c>
      <c r="E327" s="3" t="s">
        <v>209</v>
      </c>
      <c r="F327" s="3"/>
      <c r="G327" s="2"/>
      <c r="H327" s="3">
        <v>666.38</v>
      </c>
      <c r="I327" s="2"/>
      <c r="J327" s="2"/>
      <c r="K327" s="2"/>
      <c r="L327" s="3"/>
      <c r="M327" s="3"/>
    </row>
    <row r="328" s="28" customFormat="1" customHeight="1" spans="1:13">
      <c r="A328" s="3">
        <v>6322</v>
      </c>
      <c r="B328" s="3" t="s">
        <v>549</v>
      </c>
      <c r="C328" s="3" t="s">
        <v>73</v>
      </c>
      <c r="D328" s="3">
        <v>120844</v>
      </c>
      <c r="E328" s="3" t="s">
        <v>209</v>
      </c>
      <c r="F328" s="3"/>
      <c r="G328" s="2"/>
      <c r="H328" s="3">
        <v>550.04</v>
      </c>
      <c r="I328" s="2"/>
      <c r="J328" s="2"/>
      <c r="K328" s="2"/>
      <c r="L328" s="3"/>
      <c r="M328" s="3"/>
    </row>
    <row r="329" s="28" customFormat="1" customHeight="1" spans="1:13">
      <c r="A329" s="3">
        <v>11119</v>
      </c>
      <c r="B329" s="3" t="s">
        <v>550</v>
      </c>
      <c r="C329" s="3" t="s">
        <v>73</v>
      </c>
      <c r="D329" s="3">
        <v>120844</v>
      </c>
      <c r="E329" s="3" t="s">
        <v>200</v>
      </c>
      <c r="F329" s="3"/>
      <c r="G329" s="2"/>
      <c r="H329" s="3">
        <v>326.85</v>
      </c>
      <c r="I329" s="2"/>
      <c r="J329" s="2"/>
      <c r="K329" s="2"/>
      <c r="L329" s="3"/>
      <c r="M329" s="3"/>
    </row>
    <row r="330" s="28" customFormat="1" customHeight="1" spans="1:13">
      <c r="A330" s="3">
        <v>12354</v>
      </c>
      <c r="B330" s="3" t="s">
        <v>551</v>
      </c>
      <c r="C330" s="3" t="s">
        <v>73</v>
      </c>
      <c r="D330" s="3">
        <v>120844</v>
      </c>
      <c r="E330" s="3" t="s">
        <v>218</v>
      </c>
      <c r="F330" s="3"/>
      <c r="G330" s="2"/>
      <c r="H330" s="3">
        <v>238.2</v>
      </c>
      <c r="I330" s="2"/>
      <c r="J330" s="2"/>
      <c r="K330" s="2"/>
      <c r="L330" s="3"/>
      <c r="M330" s="3"/>
    </row>
    <row r="331" s="28" customFormat="1" customHeight="1" spans="1:13">
      <c r="A331" s="3">
        <v>4529</v>
      </c>
      <c r="B331" s="3" t="s">
        <v>552</v>
      </c>
      <c r="C331" s="3" t="s">
        <v>11</v>
      </c>
      <c r="D331" s="3">
        <v>307</v>
      </c>
      <c r="E331" s="3" t="s">
        <v>200</v>
      </c>
      <c r="F331" s="3"/>
      <c r="G331" s="2"/>
      <c r="H331" s="3">
        <v>0</v>
      </c>
      <c r="I331" s="2"/>
      <c r="J331" s="2"/>
      <c r="K331" s="2"/>
      <c r="L331" s="3"/>
      <c r="M331" s="3"/>
    </row>
    <row r="332" s="28" customFormat="1" customHeight="1" spans="1:13">
      <c r="A332" s="3">
        <v>990280</v>
      </c>
      <c r="B332" s="3" t="s">
        <v>553</v>
      </c>
      <c r="C332" s="3" t="s">
        <v>11</v>
      </c>
      <c r="D332" s="3">
        <v>307</v>
      </c>
      <c r="E332" s="3" t="s">
        <v>300</v>
      </c>
      <c r="F332" s="3"/>
      <c r="G332" s="2"/>
      <c r="H332" s="3">
        <v>62.5</v>
      </c>
      <c r="I332" s="2"/>
      <c r="J332" s="2"/>
      <c r="K332" s="2"/>
      <c r="L332" s="3"/>
      <c r="M332" s="3"/>
    </row>
    <row r="333" s="28" customFormat="1" customHeight="1" spans="1:13">
      <c r="A333" s="3">
        <v>4291</v>
      </c>
      <c r="B333" s="3" t="s">
        <v>554</v>
      </c>
      <c r="C333" s="3" t="s">
        <v>11</v>
      </c>
      <c r="D333" s="3">
        <v>307</v>
      </c>
      <c r="E333" s="3" t="s">
        <v>555</v>
      </c>
      <c r="F333" s="3"/>
      <c r="G333" s="2"/>
      <c r="H333" s="3">
        <v>0</v>
      </c>
      <c r="I333" s="2"/>
      <c r="J333" s="2"/>
      <c r="K333" s="2"/>
      <c r="L333" s="3"/>
      <c r="M333" s="3"/>
    </row>
    <row r="334" s="28" customFormat="1" customHeight="1" spans="1:13">
      <c r="A334" s="3">
        <v>8592</v>
      </c>
      <c r="B334" s="3" t="s">
        <v>556</v>
      </c>
      <c r="C334" s="3" t="s">
        <v>11</v>
      </c>
      <c r="D334" s="3">
        <v>307</v>
      </c>
      <c r="E334" s="3" t="s">
        <v>209</v>
      </c>
      <c r="F334" s="3"/>
      <c r="G334" s="2"/>
      <c r="H334" s="3">
        <v>0</v>
      </c>
      <c r="I334" s="2"/>
      <c r="J334" s="2"/>
      <c r="K334" s="2"/>
      <c r="L334" s="3"/>
      <c r="M334" s="3"/>
    </row>
    <row r="335" s="28" customFormat="1" customHeight="1" spans="1:13">
      <c r="A335" s="3">
        <v>8022</v>
      </c>
      <c r="B335" s="3" t="s">
        <v>557</v>
      </c>
      <c r="C335" s="3" t="s">
        <v>11</v>
      </c>
      <c r="D335" s="3">
        <v>307</v>
      </c>
      <c r="E335" s="3" t="s">
        <v>209</v>
      </c>
      <c r="F335" s="3"/>
      <c r="G335" s="2"/>
      <c r="H335" s="3">
        <v>35</v>
      </c>
      <c r="I335" s="2"/>
      <c r="J335" s="2"/>
      <c r="K335" s="2"/>
      <c r="L335" s="3"/>
      <c r="M335" s="3"/>
    </row>
    <row r="336" s="28" customFormat="1" customHeight="1" spans="1:13">
      <c r="A336" s="3">
        <v>10902</v>
      </c>
      <c r="B336" s="3" t="s">
        <v>558</v>
      </c>
      <c r="C336" s="3" t="s">
        <v>11</v>
      </c>
      <c r="D336" s="3">
        <v>307</v>
      </c>
      <c r="E336" s="3" t="s">
        <v>209</v>
      </c>
      <c r="F336" s="3"/>
      <c r="G336" s="2"/>
      <c r="H336" s="3">
        <v>212.11</v>
      </c>
      <c r="I336" s="2"/>
      <c r="J336" s="2"/>
      <c r="K336" s="2"/>
      <c r="L336" s="3"/>
      <c r="M336" s="3"/>
    </row>
    <row r="337" s="28" customFormat="1" customHeight="1" spans="1:13">
      <c r="A337" s="3">
        <v>11752</v>
      </c>
      <c r="B337" s="3" t="s">
        <v>559</v>
      </c>
      <c r="C337" s="3" t="s">
        <v>11</v>
      </c>
      <c r="D337" s="3">
        <v>307</v>
      </c>
      <c r="E337" s="3" t="s">
        <v>209</v>
      </c>
      <c r="F337" s="3"/>
      <c r="G337" s="2"/>
      <c r="H337" s="3">
        <v>0</v>
      </c>
      <c r="I337" s="2"/>
      <c r="J337" s="2"/>
      <c r="K337" s="2"/>
      <c r="L337" s="3"/>
      <c r="M337" s="3"/>
    </row>
    <row r="338" s="28" customFormat="1" customHeight="1" spans="1:13">
      <c r="A338" s="3">
        <v>14108</v>
      </c>
      <c r="B338" s="3" t="s">
        <v>560</v>
      </c>
      <c r="C338" s="3" t="s">
        <v>11</v>
      </c>
      <c r="D338" s="3">
        <v>307</v>
      </c>
      <c r="E338" s="3" t="s">
        <v>209</v>
      </c>
      <c r="F338" s="3"/>
      <c r="G338" s="2"/>
      <c r="H338" s="3">
        <v>0</v>
      </c>
      <c r="I338" s="2"/>
      <c r="J338" s="2"/>
      <c r="K338" s="2"/>
      <c r="L338" s="3"/>
      <c r="M338" s="3"/>
    </row>
    <row r="339" s="28" customFormat="1" customHeight="1" spans="1:13">
      <c r="A339" s="3">
        <v>1002850</v>
      </c>
      <c r="B339" s="3" t="s">
        <v>561</v>
      </c>
      <c r="C339" s="3" t="s">
        <v>11</v>
      </c>
      <c r="D339" s="3">
        <v>307</v>
      </c>
      <c r="E339" s="3" t="s">
        <v>209</v>
      </c>
      <c r="F339" s="3"/>
      <c r="G339" s="2"/>
      <c r="H339" s="3">
        <v>0</v>
      </c>
      <c r="I339" s="2"/>
      <c r="J339" s="2"/>
      <c r="K339" s="2"/>
      <c r="L339" s="3"/>
      <c r="M339" s="3"/>
    </row>
    <row r="340" s="28" customFormat="1" customHeight="1" spans="1:13">
      <c r="A340" s="3">
        <v>15316</v>
      </c>
      <c r="B340" s="3" t="s">
        <v>260</v>
      </c>
      <c r="C340" s="3" t="s">
        <v>49</v>
      </c>
      <c r="D340" s="3">
        <v>357</v>
      </c>
      <c r="E340" s="3" t="s">
        <v>562</v>
      </c>
      <c r="F340" s="3"/>
      <c r="G340" s="2"/>
      <c r="H340" s="3">
        <v>0</v>
      </c>
      <c r="I340" s="2"/>
      <c r="J340" s="2"/>
      <c r="K340" s="2"/>
      <c r="L340" s="3"/>
      <c r="M340" s="3"/>
    </row>
    <row r="341" s="28" customFormat="1" customHeight="1" spans="1:13">
      <c r="A341" s="3">
        <v>6456</v>
      </c>
      <c r="B341" s="3" t="s">
        <v>563</v>
      </c>
      <c r="C341" s="3" t="s">
        <v>143</v>
      </c>
      <c r="D341" s="3">
        <v>339</v>
      </c>
      <c r="E341" s="3" t="s">
        <v>200</v>
      </c>
      <c r="F341" s="3"/>
      <c r="G341" s="2"/>
      <c r="H341" s="3">
        <v>1674.88</v>
      </c>
      <c r="I341" s="2"/>
      <c r="J341" s="2"/>
      <c r="K341" s="2"/>
      <c r="L341" s="3"/>
      <c r="M341" s="3"/>
    </row>
    <row r="342" s="28" customFormat="1" customHeight="1" spans="1:13">
      <c r="A342" s="3">
        <v>13986</v>
      </c>
      <c r="B342" s="3" t="s">
        <v>564</v>
      </c>
      <c r="C342" s="3" t="s">
        <v>143</v>
      </c>
      <c r="D342" s="3">
        <v>339</v>
      </c>
      <c r="E342" s="3" t="s">
        <v>209</v>
      </c>
      <c r="F342" s="3"/>
      <c r="G342" s="2"/>
      <c r="H342" s="3">
        <v>583.26</v>
      </c>
      <c r="I342" s="2"/>
      <c r="J342" s="2"/>
      <c r="K342" s="2"/>
      <c r="L342" s="3"/>
      <c r="M342" s="3"/>
    </row>
    <row r="343" s="28" customFormat="1" customHeight="1" spans="1:13">
      <c r="A343" s="3">
        <v>4435</v>
      </c>
      <c r="B343" s="3" t="s">
        <v>565</v>
      </c>
      <c r="C343" s="3" t="s">
        <v>121</v>
      </c>
      <c r="D343" s="3">
        <v>733</v>
      </c>
      <c r="E343" s="3" t="s">
        <v>209</v>
      </c>
      <c r="F343" s="3"/>
      <c r="G343" s="2"/>
      <c r="H343" s="3">
        <v>413.83</v>
      </c>
      <c r="I343" s="2"/>
      <c r="J343" s="2"/>
      <c r="K343" s="2"/>
      <c r="L343" s="3"/>
      <c r="M343" s="3"/>
    </row>
    <row r="344" s="28" customFormat="1" customHeight="1" spans="1:13">
      <c r="A344" s="3">
        <v>11004</v>
      </c>
      <c r="B344" s="3" t="s">
        <v>566</v>
      </c>
      <c r="C344" s="3" t="s">
        <v>121</v>
      </c>
      <c r="D344" s="3">
        <v>733</v>
      </c>
      <c r="E344" s="3" t="s">
        <v>261</v>
      </c>
      <c r="F344" s="3"/>
      <c r="G344" s="2"/>
      <c r="H344" s="3">
        <v>259</v>
      </c>
      <c r="I344" s="2"/>
      <c r="J344" s="2"/>
      <c r="K344" s="2"/>
      <c r="L344" s="3"/>
      <c r="M344" s="3"/>
    </row>
    <row r="345" s="28" customFormat="1" customHeight="1" spans="1:13">
      <c r="A345" s="3">
        <v>13164</v>
      </c>
      <c r="B345" s="3" t="s">
        <v>567</v>
      </c>
      <c r="C345" s="3" t="s">
        <v>121</v>
      </c>
      <c r="D345" s="3">
        <v>733</v>
      </c>
      <c r="E345" s="3" t="s">
        <v>261</v>
      </c>
      <c r="F345" s="3"/>
      <c r="G345" s="2"/>
      <c r="H345" s="3">
        <v>906.5</v>
      </c>
      <c r="I345" s="2"/>
      <c r="J345" s="2"/>
      <c r="K345" s="2"/>
      <c r="L345" s="3"/>
      <c r="M345" s="3"/>
    </row>
    <row r="346" s="28" customFormat="1" customHeight="1" spans="1:13">
      <c r="A346" s="3">
        <v>1003110</v>
      </c>
      <c r="B346" s="3" t="s">
        <v>568</v>
      </c>
      <c r="C346" s="3" t="s">
        <v>90</v>
      </c>
      <c r="D346" s="3">
        <v>116919</v>
      </c>
      <c r="E346" s="3" t="s">
        <v>213</v>
      </c>
      <c r="F346" s="3"/>
      <c r="G346" s="2"/>
      <c r="H346" s="3">
        <v>1776.42</v>
      </c>
      <c r="I346" s="2"/>
      <c r="J346" s="2"/>
      <c r="K346" s="2"/>
      <c r="L346" s="3"/>
      <c r="M346" s="3"/>
    </row>
    <row r="347" s="28" customFormat="1" customHeight="1" spans="1:13">
      <c r="A347" s="3">
        <v>1003130</v>
      </c>
      <c r="B347" s="3" t="s">
        <v>569</v>
      </c>
      <c r="C347" s="3" t="s">
        <v>90</v>
      </c>
      <c r="D347" s="3">
        <v>116919</v>
      </c>
      <c r="E347" s="3" t="s">
        <v>255</v>
      </c>
      <c r="F347" s="3"/>
      <c r="G347" s="2"/>
      <c r="H347" s="3">
        <v>347.8</v>
      </c>
      <c r="I347" s="2"/>
      <c r="J347" s="2"/>
      <c r="K347" s="2"/>
      <c r="L347" s="3"/>
      <c r="M347" s="3"/>
    </row>
    <row r="348" s="28" customFormat="1" customHeight="1" spans="1:13">
      <c r="A348" s="3">
        <v>12157</v>
      </c>
      <c r="B348" s="3" t="s">
        <v>570</v>
      </c>
      <c r="C348" s="3" t="s">
        <v>64</v>
      </c>
      <c r="D348" s="3">
        <v>513</v>
      </c>
      <c r="E348" s="3" t="s">
        <v>200</v>
      </c>
      <c r="F348" s="3"/>
      <c r="G348" s="2"/>
      <c r="H348" s="3">
        <v>1413.03</v>
      </c>
      <c r="I348" s="2"/>
      <c r="J348" s="2"/>
      <c r="K348" s="2"/>
      <c r="L348" s="3"/>
      <c r="M348" s="3"/>
    </row>
    <row r="349" s="28" customFormat="1" customHeight="1" spans="1:13">
      <c r="A349" s="3">
        <v>14358</v>
      </c>
      <c r="B349" s="3" t="s">
        <v>571</v>
      </c>
      <c r="C349" s="3" t="s">
        <v>64</v>
      </c>
      <c r="D349" s="3">
        <v>513</v>
      </c>
      <c r="E349" s="3" t="s">
        <v>209</v>
      </c>
      <c r="F349" s="3"/>
      <c r="G349" s="2"/>
      <c r="H349" s="3">
        <v>1306.25</v>
      </c>
      <c r="I349" s="2"/>
      <c r="J349" s="2"/>
      <c r="K349" s="2"/>
      <c r="L349" s="3"/>
      <c r="M349" s="3"/>
    </row>
    <row r="350" s="28" customFormat="1" customHeight="1" spans="1:13">
      <c r="A350" s="3">
        <v>12954</v>
      </c>
      <c r="B350" s="3" t="s">
        <v>572</v>
      </c>
      <c r="C350" s="3" t="s">
        <v>140</v>
      </c>
      <c r="D350" s="3">
        <v>112888</v>
      </c>
      <c r="E350" s="3" t="s">
        <v>200</v>
      </c>
      <c r="F350" s="3"/>
      <c r="G350" s="2"/>
      <c r="H350" s="3">
        <v>437.87</v>
      </c>
      <c r="I350" s="2"/>
      <c r="J350" s="2"/>
      <c r="K350" s="2"/>
      <c r="L350" s="3"/>
      <c r="M350" s="3"/>
    </row>
    <row r="351" s="28" customFormat="1" customHeight="1" spans="1:13">
      <c r="A351" s="3">
        <v>14393</v>
      </c>
      <c r="B351" s="3" t="s">
        <v>573</v>
      </c>
      <c r="C351" s="3" t="s">
        <v>140</v>
      </c>
      <c r="D351" s="3">
        <v>112888</v>
      </c>
      <c r="E351" s="3" t="s">
        <v>218</v>
      </c>
      <c r="F351" s="3"/>
      <c r="G351" s="2"/>
      <c r="H351" s="3">
        <v>412.7</v>
      </c>
      <c r="I351" s="2"/>
      <c r="J351" s="2"/>
      <c r="K351" s="2"/>
      <c r="L351" s="3"/>
      <c r="M351" s="3"/>
    </row>
    <row r="352" s="28" customFormat="1" customHeight="1" spans="1:13">
      <c r="A352" s="3">
        <v>1001352</v>
      </c>
      <c r="B352" s="3" t="s">
        <v>574</v>
      </c>
      <c r="C352" s="3" t="s">
        <v>100</v>
      </c>
      <c r="D352" s="3">
        <v>106865</v>
      </c>
      <c r="E352" s="3" t="s">
        <v>209</v>
      </c>
      <c r="F352" s="3"/>
      <c r="G352" s="2"/>
      <c r="H352" s="3">
        <v>0</v>
      </c>
      <c r="I352" s="2"/>
      <c r="J352" s="2"/>
      <c r="K352" s="2"/>
      <c r="L352" s="3"/>
      <c r="M352" s="3"/>
    </row>
    <row r="353" s="28" customFormat="1" customHeight="1" spans="1:13">
      <c r="A353" s="3">
        <v>1001363</v>
      </c>
      <c r="B353" s="3" t="s">
        <v>575</v>
      </c>
      <c r="C353" s="3" t="s">
        <v>100</v>
      </c>
      <c r="D353" s="3">
        <v>106865</v>
      </c>
      <c r="E353" s="3" t="s">
        <v>209</v>
      </c>
      <c r="F353" s="3"/>
      <c r="G353" s="2"/>
      <c r="H353" s="3">
        <v>0</v>
      </c>
      <c r="I353" s="2"/>
      <c r="J353" s="2"/>
      <c r="K353" s="2"/>
      <c r="L353" s="3"/>
      <c r="M353" s="3"/>
    </row>
    <row r="354" s="28" customFormat="1" customHeight="1" spans="1:13">
      <c r="A354" s="3">
        <v>1001370</v>
      </c>
      <c r="B354" s="3" t="s">
        <v>576</v>
      </c>
      <c r="C354" s="3" t="s">
        <v>100</v>
      </c>
      <c r="D354" s="3">
        <v>106865</v>
      </c>
      <c r="E354" s="3" t="s">
        <v>209</v>
      </c>
      <c r="F354" s="3"/>
      <c r="G354" s="2"/>
      <c r="H354" s="3">
        <v>0</v>
      </c>
      <c r="I354" s="2"/>
      <c r="J354" s="2"/>
      <c r="K354" s="2"/>
      <c r="L354" s="3"/>
      <c r="M354" s="3"/>
    </row>
    <row r="355" s="28" customFormat="1" customHeight="1" spans="1:13">
      <c r="A355" s="3">
        <v>1001355</v>
      </c>
      <c r="B355" s="3" t="s">
        <v>577</v>
      </c>
      <c r="C355" s="3" t="s">
        <v>100</v>
      </c>
      <c r="D355" s="3">
        <v>106865</v>
      </c>
      <c r="E355" s="3" t="s">
        <v>578</v>
      </c>
      <c r="F355" s="3"/>
      <c r="G355" s="2"/>
      <c r="H355" s="3">
        <v>0</v>
      </c>
      <c r="I355" s="2"/>
      <c r="J355" s="2"/>
      <c r="K355" s="2"/>
      <c r="L355" s="3"/>
      <c r="M355" s="3"/>
    </row>
    <row r="356" s="28" customFormat="1" customHeight="1" spans="1:13">
      <c r="A356" s="3">
        <v>1001361</v>
      </c>
      <c r="B356" s="3" t="s">
        <v>579</v>
      </c>
      <c r="C356" s="3" t="s">
        <v>100</v>
      </c>
      <c r="D356" s="3">
        <v>106865</v>
      </c>
      <c r="E356" s="3" t="s">
        <v>209</v>
      </c>
      <c r="F356" s="3"/>
      <c r="G356" s="2"/>
      <c r="H356" s="3">
        <v>41.5</v>
      </c>
      <c r="I356" s="2"/>
      <c r="J356" s="2"/>
      <c r="K356" s="2"/>
      <c r="L356" s="3"/>
      <c r="M356" s="3"/>
    </row>
    <row r="357" s="28" customFormat="1" customHeight="1" spans="1:13">
      <c r="A357" s="3">
        <v>1001353</v>
      </c>
      <c r="B357" s="3" t="s">
        <v>580</v>
      </c>
      <c r="C357" s="3" t="s">
        <v>100</v>
      </c>
      <c r="D357" s="3">
        <v>106865</v>
      </c>
      <c r="E357" s="3" t="s">
        <v>209</v>
      </c>
      <c r="F357" s="3"/>
      <c r="G357" s="2"/>
      <c r="H357" s="3">
        <v>37.5</v>
      </c>
      <c r="I357" s="2"/>
      <c r="J357" s="2"/>
      <c r="K357" s="2"/>
      <c r="L357" s="3"/>
      <c r="M357" s="3"/>
    </row>
    <row r="358" s="28" customFormat="1" customHeight="1" spans="1:13">
      <c r="A358" s="3">
        <v>1001360</v>
      </c>
      <c r="B358" s="3" t="s">
        <v>581</v>
      </c>
      <c r="C358" s="3" t="s">
        <v>100</v>
      </c>
      <c r="D358" s="3">
        <v>106865</v>
      </c>
      <c r="E358" s="3" t="s">
        <v>209</v>
      </c>
      <c r="F358" s="3"/>
      <c r="G358" s="2"/>
      <c r="H358" s="3">
        <v>0</v>
      </c>
      <c r="I358" s="2"/>
      <c r="J358" s="2"/>
      <c r="K358" s="2"/>
      <c r="L358" s="3"/>
      <c r="M358" s="3"/>
    </row>
    <row r="359" s="28" customFormat="1" customHeight="1" spans="1:13">
      <c r="A359" s="3">
        <v>1002854</v>
      </c>
      <c r="B359" s="3" t="s">
        <v>582</v>
      </c>
      <c r="C359" s="3" t="s">
        <v>100</v>
      </c>
      <c r="D359" s="3">
        <v>106865</v>
      </c>
      <c r="E359" s="3" t="s">
        <v>209</v>
      </c>
      <c r="F359" s="3"/>
      <c r="G359" s="2"/>
      <c r="H359" s="3">
        <v>0</v>
      </c>
      <c r="I359" s="2"/>
      <c r="J359" s="2"/>
      <c r="K359" s="2"/>
      <c r="L359" s="3"/>
      <c r="M359" s="3"/>
    </row>
    <row r="360" s="28" customFormat="1" customHeight="1" spans="1:13">
      <c r="A360" s="3">
        <v>1001354</v>
      </c>
      <c r="B360" s="3" t="s">
        <v>583</v>
      </c>
      <c r="C360" s="3" t="s">
        <v>100</v>
      </c>
      <c r="D360" s="3">
        <v>106865</v>
      </c>
      <c r="E360" s="3" t="s">
        <v>209</v>
      </c>
      <c r="F360" s="3"/>
      <c r="G360" s="2"/>
      <c r="H360" s="3">
        <v>0</v>
      </c>
      <c r="I360" s="2"/>
      <c r="J360" s="2"/>
      <c r="K360" s="2"/>
      <c r="L360" s="3"/>
      <c r="M360" s="3"/>
    </row>
    <row r="361" s="28" customFormat="1" customHeight="1" spans="1:13">
      <c r="A361" s="3">
        <v>1001356</v>
      </c>
      <c r="B361" s="3" t="s">
        <v>584</v>
      </c>
      <c r="C361" s="3" t="s">
        <v>100</v>
      </c>
      <c r="D361" s="3">
        <v>106865</v>
      </c>
      <c r="E361" s="3" t="s">
        <v>209</v>
      </c>
      <c r="F361" s="3"/>
      <c r="G361" s="2"/>
      <c r="H361" s="3">
        <v>0</v>
      </c>
      <c r="I361" s="2"/>
      <c r="J361" s="2"/>
      <c r="K361" s="2"/>
      <c r="L361" s="3"/>
      <c r="M361" s="3"/>
    </row>
    <row r="362" s="28" customFormat="1" customHeight="1" spans="1:13">
      <c r="A362" s="3">
        <v>13136</v>
      </c>
      <c r="B362" s="3" t="s">
        <v>585</v>
      </c>
      <c r="C362" s="3" t="s">
        <v>154</v>
      </c>
      <c r="D362" s="3">
        <v>113298</v>
      </c>
      <c r="E362" s="3" t="s">
        <v>586</v>
      </c>
      <c r="F362" s="3"/>
      <c r="G362" s="2"/>
      <c r="H362" s="3">
        <v>707.6</v>
      </c>
      <c r="I362" s="2"/>
      <c r="J362" s="2"/>
      <c r="K362" s="2"/>
      <c r="L362" s="3"/>
      <c r="M362" s="3"/>
    </row>
    <row r="363" s="28" customFormat="1" customHeight="1" spans="1:13">
      <c r="A363" s="3">
        <v>15262</v>
      </c>
      <c r="B363" s="3" t="s">
        <v>587</v>
      </c>
      <c r="C363" s="3" t="s">
        <v>154</v>
      </c>
      <c r="D363" s="3">
        <v>113298</v>
      </c>
      <c r="E363" s="3" t="s">
        <v>331</v>
      </c>
      <c r="F363" s="3"/>
      <c r="G363" s="2"/>
      <c r="H363" s="3">
        <v>258.27</v>
      </c>
      <c r="I363" s="2"/>
      <c r="J363" s="2"/>
      <c r="K363" s="2"/>
      <c r="L363" s="3"/>
      <c r="M363" s="3"/>
    </row>
    <row r="364" s="28" customFormat="1" customHeight="1" spans="1:13">
      <c r="A364" s="3">
        <v>14866</v>
      </c>
      <c r="B364" s="3" t="s">
        <v>588</v>
      </c>
      <c r="C364" s="3" t="s">
        <v>149</v>
      </c>
      <c r="D364" s="3">
        <v>122906</v>
      </c>
      <c r="E364" s="3" t="s">
        <v>589</v>
      </c>
      <c r="F364" s="3"/>
      <c r="G364" s="2"/>
      <c r="H364" s="3">
        <v>1641.46</v>
      </c>
      <c r="I364" s="2"/>
      <c r="J364" s="2"/>
      <c r="K364" s="2"/>
      <c r="L364" s="3"/>
      <c r="M364" s="3"/>
    </row>
    <row r="365" s="28" customFormat="1" customHeight="1" spans="1:13">
      <c r="A365" s="3">
        <v>14417</v>
      </c>
      <c r="B365" s="3" t="s">
        <v>590</v>
      </c>
      <c r="C365" s="3" t="s">
        <v>149</v>
      </c>
      <c r="D365" s="3">
        <v>122906</v>
      </c>
      <c r="E365" s="3" t="s">
        <v>200</v>
      </c>
      <c r="F365" s="3"/>
      <c r="G365" s="2"/>
      <c r="H365" s="3">
        <v>888.13</v>
      </c>
      <c r="I365" s="2"/>
      <c r="J365" s="2"/>
      <c r="K365" s="2"/>
      <c r="L365" s="3"/>
      <c r="M365" s="3"/>
    </row>
    <row r="366" s="28" customFormat="1" customHeight="1" spans="1:13">
      <c r="A366" s="3">
        <v>8489</v>
      </c>
      <c r="B366" s="3" t="s">
        <v>591</v>
      </c>
      <c r="C366" s="3" t="s">
        <v>65</v>
      </c>
      <c r="D366" s="3">
        <v>108656</v>
      </c>
      <c r="E366" s="3" t="s">
        <v>225</v>
      </c>
      <c r="F366" s="3"/>
      <c r="G366" s="2"/>
      <c r="H366" s="3">
        <v>2129</v>
      </c>
      <c r="I366" s="2"/>
      <c r="J366" s="2"/>
      <c r="K366" s="2"/>
      <c r="L366" s="3"/>
      <c r="M366" s="3"/>
    </row>
    <row r="367" s="28" customFormat="1" customHeight="1" spans="1:13">
      <c r="A367" s="3">
        <v>13331</v>
      </c>
      <c r="B367" s="3" t="s">
        <v>592</v>
      </c>
      <c r="C367" s="3" t="s">
        <v>65</v>
      </c>
      <c r="D367" s="3">
        <v>108656</v>
      </c>
      <c r="E367" s="3" t="s">
        <v>218</v>
      </c>
      <c r="F367" s="3"/>
      <c r="G367" s="2"/>
      <c r="H367" s="3">
        <v>882.23</v>
      </c>
      <c r="I367" s="2"/>
      <c r="J367" s="2"/>
      <c r="K367" s="2"/>
      <c r="L367" s="3"/>
      <c r="M367" s="3"/>
    </row>
    <row r="368" s="28" customFormat="1" customHeight="1" spans="1:13">
      <c r="A368" s="3">
        <v>5701</v>
      </c>
      <c r="B368" s="3" t="s">
        <v>593</v>
      </c>
      <c r="C368" s="3" t="s">
        <v>67</v>
      </c>
      <c r="D368" s="3">
        <v>387</v>
      </c>
      <c r="E368" s="3" t="s">
        <v>209</v>
      </c>
      <c r="F368" s="3"/>
      <c r="G368" s="2"/>
      <c r="H368" s="3">
        <v>2116.23</v>
      </c>
      <c r="I368" s="2"/>
      <c r="J368" s="2"/>
      <c r="K368" s="2"/>
      <c r="L368" s="3"/>
      <c r="M368" s="3"/>
    </row>
    <row r="369" s="28" customFormat="1" customHeight="1" spans="1:13">
      <c r="A369" s="3">
        <v>14388</v>
      </c>
      <c r="B369" s="3" t="s">
        <v>594</v>
      </c>
      <c r="C369" s="3" t="s">
        <v>67</v>
      </c>
      <c r="D369" s="3">
        <v>387</v>
      </c>
      <c r="E369" s="3" t="s">
        <v>209</v>
      </c>
      <c r="F369" s="3"/>
      <c r="G369" s="2"/>
      <c r="H369" s="3">
        <v>1511.5</v>
      </c>
      <c r="I369" s="2"/>
      <c r="J369" s="2"/>
      <c r="K369" s="2"/>
      <c r="L369" s="3"/>
      <c r="M369" s="3"/>
    </row>
    <row r="370" s="28" customFormat="1" customHeight="1" spans="1:13">
      <c r="A370" s="3">
        <v>15049</v>
      </c>
      <c r="B370" s="3" t="s">
        <v>595</v>
      </c>
      <c r="C370" s="3" t="s">
        <v>78</v>
      </c>
      <c r="D370" s="3">
        <v>117184</v>
      </c>
      <c r="E370" s="3" t="s">
        <v>218</v>
      </c>
      <c r="F370" s="3"/>
      <c r="G370" s="2"/>
      <c r="H370" s="3">
        <v>1085.6</v>
      </c>
      <c r="I370" s="2"/>
      <c r="J370" s="2"/>
      <c r="K370" s="2"/>
      <c r="L370" s="3"/>
      <c r="M370" s="3"/>
    </row>
    <row r="371" s="28" customFormat="1" customHeight="1" spans="1:13">
      <c r="A371" s="3">
        <v>5408</v>
      </c>
      <c r="B371" s="3" t="s">
        <v>596</v>
      </c>
      <c r="C371" s="3" t="s">
        <v>78</v>
      </c>
      <c r="D371" s="3">
        <v>117184</v>
      </c>
      <c r="E371" s="3" t="s">
        <v>218</v>
      </c>
      <c r="F371" s="3"/>
      <c r="G371" s="2"/>
      <c r="H371" s="3">
        <v>687.38</v>
      </c>
      <c r="I371" s="2"/>
      <c r="J371" s="2"/>
      <c r="K371" s="2"/>
      <c r="L371" s="3"/>
      <c r="M371" s="3"/>
    </row>
    <row r="372" s="28" customFormat="1" customHeight="1" spans="1:13">
      <c r="A372" s="3">
        <v>15048</v>
      </c>
      <c r="B372" s="3" t="s">
        <v>436</v>
      </c>
      <c r="C372" s="3" t="s">
        <v>78</v>
      </c>
      <c r="D372" s="3">
        <v>117184</v>
      </c>
      <c r="E372" s="3" t="s">
        <v>218</v>
      </c>
      <c r="F372" s="3"/>
      <c r="G372" s="2"/>
      <c r="H372" s="3">
        <v>678.04</v>
      </c>
      <c r="I372" s="2"/>
      <c r="J372" s="2"/>
      <c r="K372" s="2"/>
      <c r="L372" s="3"/>
      <c r="M372" s="3"/>
    </row>
    <row r="373" s="28" customFormat="1" customHeight="1" spans="1:13">
      <c r="A373" s="3">
        <v>11769</v>
      </c>
      <c r="B373" s="3" t="s">
        <v>597</v>
      </c>
      <c r="C373" s="3" t="s">
        <v>78</v>
      </c>
      <c r="D373" s="3">
        <v>117184</v>
      </c>
      <c r="E373" s="3" t="s">
        <v>200</v>
      </c>
      <c r="F373" s="3"/>
      <c r="G373" s="2"/>
      <c r="H373" s="3">
        <v>509.68</v>
      </c>
      <c r="I373" s="2"/>
      <c r="J373" s="2"/>
      <c r="K373" s="2"/>
      <c r="L373" s="3"/>
      <c r="M373" s="3"/>
    </row>
  </sheetData>
  <sortState ref="A2:M373">
    <sortCondition ref="L2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5"/>
  </sheetPr>
  <dimension ref="A1:F31"/>
  <sheetViews>
    <sheetView workbookViewId="0">
      <selection activeCell="D24" sqref="D24"/>
    </sheetView>
  </sheetViews>
  <sheetFormatPr defaultColWidth="9" defaultRowHeight="20" customHeight="1" outlineLevelCol="5"/>
  <cols>
    <col min="1" max="1" width="11.625"/>
    <col min="2" max="2" width="9.375"/>
    <col min="3" max="3" width="9.625"/>
    <col min="4" max="4" width="33.75"/>
    <col min="5" max="5" width="17.25"/>
  </cols>
  <sheetData>
    <row r="1" customHeight="1" spans="1:6">
      <c r="A1" s="5" t="s">
        <v>598</v>
      </c>
      <c r="B1" s="5" t="s">
        <v>209</v>
      </c>
      <c r="C1" s="5" t="s">
        <v>1</v>
      </c>
      <c r="D1" s="5" t="s">
        <v>2</v>
      </c>
      <c r="E1" s="5" t="s">
        <v>599</v>
      </c>
      <c r="F1" s="5" t="s">
        <v>600</v>
      </c>
    </row>
    <row r="2" customHeight="1" spans="1:6">
      <c r="A2" s="5">
        <v>4450</v>
      </c>
      <c r="B2" s="5" t="s">
        <v>601</v>
      </c>
      <c r="C2" s="5">
        <v>341</v>
      </c>
      <c r="D2" s="5" t="s">
        <v>31</v>
      </c>
      <c r="E2" s="5">
        <v>12</v>
      </c>
      <c r="F2" s="5">
        <f>E2*2</f>
        <v>24</v>
      </c>
    </row>
    <row r="3" customHeight="1" spans="1:6">
      <c r="A3" s="5">
        <v>6385</v>
      </c>
      <c r="B3" s="5" t="s">
        <v>270</v>
      </c>
      <c r="C3" s="5">
        <v>704</v>
      </c>
      <c r="D3" s="5" t="s">
        <v>118</v>
      </c>
      <c r="E3" s="5">
        <v>2</v>
      </c>
      <c r="F3" s="5">
        <f t="shared" ref="F3:F31" si="0">E3*2</f>
        <v>4</v>
      </c>
    </row>
    <row r="4" customHeight="1" spans="1:6">
      <c r="A4" s="5">
        <v>6505</v>
      </c>
      <c r="B4" s="5" t="s">
        <v>234</v>
      </c>
      <c r="C4" s="5">
        <v>704</v>
      </c>
      <c r="D4" s="5" t="s">
        <v>118</v>
      </c>
      <c r="E4" s="5">
        <v>18</v>
      </c>
      <c r="F4" s="5">
        <f t="shared" si="0"/>
        <v>36</v>
      </c>
    </row>
    <row r="5" customHeight="1" spans="1:6">
      <c r="A5" s="5">
        <v>6814</v>
      </c>
      <c r="B5" s="5" t="s">
        <v>241</v>
      </c>
      <c r="C5" s="5">
        <v>357</v>
      </c>
      <c r="D5" s="5" t="s">
        <v>49</v>
      </c>
      <c r="E5" s="5">
        <v>14</v>
      </c>
      <c r="F5" s="5">
        <f t="shared" si="0"/>
        <v>28</v>
      </c>
    </row>
    <row r="6" customHeight="1" spans="1:6">
      <c r="A6" s="5">
        <v>7317</v>
      </c>
      <c r="B6" s="5" t="s">
        <v>281</v>
      </c>
      <c r="C6" s="5">
        <v>385</v>
      </c>
      <c r="D6" s="5" t="s">
        <v>24</v>
      </c>
      <c r="E6" s="5">
        <v>29</v>
      </c>
      <c r="F6" s="5">
        <f t="shared" si="0"/>
        <v>58</v>
      </c>
    </row>
    <row r="7" customHeight="1" spans="1:6">
      <c r="A7" s="5">
        <v>7369</v>
      </c>
      <c r="B7" s="5" t="s">
        <v>366</v>
      </c>
      <c r="C7" s="5">
        <v>115971</v>
      </c>
      <c r="D7" s="5" t="s">
        <v>128</v>
      </c>
      <c r="E7" s="5">
        <v>18</v>
      </c>
      <c r="F7" s="5">
        <f t="shared" si="0"/>
        <v>36</v>
      </c>
    </row>
    <row r="8" customHeight="1" spans="1:6">
      <c r="A8" s="5">
        <v>7583</v>
      </c>
      <c r="B8" s="5" t="s">
        <v>216</v>
      </c>
      <c r="C8" s="5">
        <v>343</v>
      </c>
      <c r="D8" s="5" t="s">
        <v>22</v>
      </c>
      <c r="E8" s="5">
        <v>46</v>
      </c>
      <c r="F8" s="5">
        <f t="shared" si="0"/>
        <v>92</v>
      </c>
    </row>
    <row r="9" customHeight="1" spans="1:6">
      <c r="A9" s="5">
        <v>7707</v>
      </c>
      <c r="B9" s="5" t="s">
        <v>308</v>
      </c>
      <c r="C9" s="5">
        <v>115971</v>
      </c>
      <c r="D9" s="5" t="s">
        <v>128</v>
      </c>
      <c r="E9" s="5">
        <v>2</v>
      </c>
      <c r="F9" s="5">
        <f t="shared" si="0"/>
        <v>4</v>
      </c>
    </row>
    <row r="10" customHeight="1" spans="1:6">
      <c r="A10" s="5">
        <v>7749</v>
      </c>
      <c r="B10" s="5" t="s">
        <v>266</v>
      </c>
      <c r="C10" s="5">
        <v>385</v>
      </c>
      <c r="D10" s="5" t="s">
        <v>24</v>
      </c>
      <c r="E10" s="5">
        <v>57</v>
      </c>
      <c r="F10" s="5">
        <f t="shared" si="0"/>
        <v>114</v>
      </c>
    </row>
    <row r="11" customHeight="1" spans="1:6">
      <c r="A11" s="5">
        <v>9749</v>
      </c>
      <c r="B11" s="5" t="s">
        <v>221</v>
      </c>
      <c r="C11" s="5">
        <v>740</v>
      </c>
      <c r="D11" s="5" t="s">
        <v>148</v>
      </c>
      <c r="E11" s="5">
        <v>12</v>
      </c>
      <c r="F11" s="5">
        <f t="shared" si="0"/>
        <v>24</v>
      </c>
    </row>
    <row r="12" customHeight="1" spans="1:6">
      <c r="A12" s="5">
        <v>10468</v>
      </c>
      <c r="B12" s="5" t="s">
        <v>359</v>
      </c>
      <c r="C12" s="5">
        <v>106569</v>
      </c>
      <c r="D12" s="5" t="s">
        <v>83</v>
      </c>
      <c r="E12" s="5">
        <v>12</v>
      </c>
      <c r="F12" s="5">
        <f t="shared" si="0"/>
        <v>24</v>
      </c>
    </row>
    <row r="13" customHeight="1" spans="1:6">
      <c r="A13" s="5">
        <v>10932</v>
      </c>
      <c r="B13" s="5" t="s">
        <v>228</v>
      </c>
      <c r="C13" s="5">
        <v>343</v>
      </c>
      <c r="D13" s="5" t="s">
        <v>22</v>
      </c>
      <c r="E13" s="5">
        <v>31</v>
      </c>
      <c r="F13" s="5">
        <f t="shared" si="0"/>
        <v>62</v>
      </c>
    </row>
    <row r="14" customHeight="1" spans="1:6">
      <c r="A14" s="5">
        <v>10955</v>
      </c>
      <c r="B14" s="5" t="s">
        <v>469</v>
      </c>
      <c r="C14" s="5">
        <v>104838</v>
      </c>
      <c r="D14" s="5" t="s">
        <v>142</v>
      </c>
      <c r="E14" s="5">
        <v>4</v>
      </c>
      <c r="F14" s="5">
        <f t="shared" si="0"/>
        <v>8</v>
      </c>
    </row>
    <row r="15" customHeight="1" spans="1:6">
      <c r="A15" s="5">
        <v>11326</v>
      </c>
      <c r="B15" s="5" t="s">
        <v>460</v>
      </c>
      <c r="C15" s="5">
        <v>114844</v>
      </c>
      <c r="D15" s="5" t="s">
        <v>53</v>
      </c>
      <c r="E15" s="5">
        <v>6</v>
      </c>
      <c r="F15" s="5">
        <f t="shared" si="0"/>
        <v>12</v>
      </c>
    </row>
    <row r="16" customHeight="1" spans="1:6">
      <c r="A16" s="5">
        <v>11372</v>
      </c>
      <c r="B16" s="5" t="s">
        <v>248</v>
      </c>
      <c r="C16" s="5">
        <v>341</v>
      </c>
      <c r="D16" s="5" t="s">
        <v>31</v>
      </c>
      <c r="E16" s="5">
        <v>22</v>
      </c>
      <c r="F16" s="5">
        <f t="shared" si="0"/>
        <v>44</v>
      </c>
    </row>
    <row r="17" customHeight="1" spans="1:6">
      <c r="A17" s="5">
        <v>11487</v>
      </c>
      <c r="B17" s="5" t="s">
        <v>275</v>
      </c>
      <c r="C17" s="5">
        <v>740</v>
      </c>
      <c r="D17" s="5" t="s">
        <v>148</v>
      </c>
      <c r="E17" s="5">
        <v>7</v>
      </c>
      <c r="F17" s="5">
        <f t="shared" si="0"/>
        <v>14</v>
      </c>
    </row>
    <row r="18" customHeight="1" spans="1:6">
      <c r="A18" s="5">
        <v>12566</v>
      </c>
      <c r="B18" s="5" t="s">
        <v>439</v>
      </c>
      <c r="C18" s="5">
        <v>385</v>
      </c>
      <c r="D18" s="5" t="s">
        <v>24</v>
      </c>
      <c r="E18" s="5">
        <v>24</v>
      </c>
      <c r="F18" s="5">
        <f t="shared" si="0"/>
        <v>48</v>
      </c>
    </row>
    <row r="19" customHeight="1" spans="1:6">
      <c r="A19" s="5">
        <v>13019</v>
      </c>
      <c r="B19" s="5" t="s">
        <v>206</v>
      </c>
      <c r="C19" s="5">
        <v>343</v>
      </c>
      <c r="D19" s="5" t="s">
        <v>22</v>
      </c>
      <c r="E19" s="5">
        <v>26</v>
      </c>
      <c r="F19" s="5">
        <f t="shared" si="0"/>
        <v>52</v>
      </c>
    </row>
    <row r="20" customHeight="1" spans="1:6">
      <c r="A20" s="5">
        <v>13061</v>
      </c>
      <c r="B20" s="5" t="s">
        <v>428</v>
      </c>
      <c r="C20" s="5">
        <v>114844</v>
      </c>
      <c r="D20" s="5" t="s">
        <v>53</v>
      </c>
      <c r="E20" s="5">
        <v>16</v>
      </c>
      <c r="F20" s="5">
        <f t="shared" si="0"/>
        <v>32</v>
      </c>
    </row>
    <row r="21" customHeight="1" spans="1:6">
      <c r="A21" s="5">
        <v>13100</v>
      </c>
      <c r="B21" s="5" t="s">
        <v>310</v>
      </c>
      <c r="C21" s="5">
        <v>357</v>
      </c>
      <c r="D21" s="5" t="s">
        <v>49</v>
      </c>
      <c r="E21" s="5">
        <v>25</v>
      </c>
      <c r="F21" s="5">
        <f t="shared" si="0"/>
        <v>50</v>
      </c>
    </row>
    <row r="22" customHeight="1" spans="1:6">
      <c r="A22" s="5">
        <v>13329</v>
      </c>
      <c r="B22" s="5" t="s">
        <v>226</v>
      </c>
      <c r="C22" s="5">
        <v>343</v>
      </c>
      <c r="D22" s="5" t="s">
        <v>22</v>
      </c>
      <c r="E22" s="5">
        <v>8</v>
      </c>
      <c r="F22" s="5">
        <f t="shared" si="0"/>
        <v>16</v>
      </c>
    </row>
    <row r="23" customHeight="1" spans="1:6">
      <c r="A23" s="5">
        <v>13698</v>
      </c>
      <c r="B23" s="5" t="s">
        <v>212</v>
      </c>
      <c r="C23" s="5">
        <v>114286</v>
      </c>
      <c r="D23" s="5" t="s">
        <v>76</v>
      </c>
      <c r="E23" s="5">
        <v>8</v>
      </c>
      <c r="F23" s="5">
        <f t="shared" si="0"/>
        <v>16</v>
      </c>
    </row>
    <row r="24" customHeight="1" spans="1:6">
      <c r="A24" s="5">
        <v>13831</v>
      </c>
      <c r="B24" s="5" t="s">
        <v>385</v>
      </c>
      <c r="C24" s="5">
        <v>114844</v>
      </c>
      <c r="D24" s="5" t="s">
        <v>53</v>
      </c>
      <c r="E24" s="5">
        <v>10</v>
      </c>
      <c r="F24" s="5">
        <f t="shared" si="0"/>
        <v>20</v>
      </c>
    </row>
    <row r="25" customHeight="1" spans="1:6">
      <c r="A25" s="5">
        <v>14064</v>
      </c>
      <c r="B25" s="5" t="s">
        <v>379</v>
      </c>
      <c r="C25" s="5">
        <v>341</v>
      </c>
      <c r="D25" s="5" t="s">
        <v>31</v>
      </c>
      <c r="E25" s="5">
        <v>31</v>
      </c>
      <c r="F25" s="5">
        <f t="shared" si="0"/>
        <v>62</v>
      </c>
    </row>
    <row r="26" customHeight="1" spans="1:6">
      <c r="A26" s="5">
        <v>14248</v>
      </c>
      <c r="B26" s="5" t="s">
        <v>290</v>
      </c>
      <c r="C26" s="5">
        <v>341</v>
      </c>
      <c r="D26" s="5" t="s">
        <v>31</v>
      </c>
      <c r="E26" s="5">
        <v>6</v>
      </c>
      <c r="F26" s="5">
        <f t="shared" si="0"/>
        <v>12</v>
      </c>
    </row>
    <row r="27" customHeight="1" spans="1:6">
      <c r="A27" s="5">
        <v>14251</v>
      </c>
      <c r="B27" s="5" t="s">
        <v>223</v>
      </c>
      <c r="C27" s="5">
        <v>114286</v>
      </c>
      <c r="D27" s="5" t="s">
        <v>76</v>
      </c>
      <c r="E27" s="5">
        <v>14</v>
      </c>
      <c r="F27" s="5">
        <f t="shared" si="0"/>
        <v>28</v>
      </c>
    </row>
    <row r="28" customHeight="1" spans="1:6">
      <c r="A28" s="5">
        <v>15092</v>
      </c>
      <c r="B28" s="5" t="s">
        <v>489</v>
      </c>
      <c r="C28" s="5">
        <v>357</v>
      </c>
      <c r="D28" s="5" t="s">
        <v>49</v>
      </c>
      <c r="E28" s="5">
        <v>6</v>
      </c>
      <c r="F28" s="5">
        <f t="shared" si="0"/>
        <v>12</v>
      </c>
    </row>
    <row r="29" customHeight="1" spans="1:6">
      <c r="A29" s="5">
        <v>15157</v>
      </c>
      <c r="B29" s="5" t="s">
        <v>201</v>
      </c>
      <c r="C29" s="5">
        <v>106569</v>
      </c>
      <c r="D29" s="5" t="s">
        <v>83</v>
      </c>
      <c r="E29" s="5">
        <v>12</v>
      </c>
      <c r="F29" s="5">
        <f t="shared" si="0"/>
        <v>24</v>
      </c>
    </row>
    <row r="30" customHeight="1" spans="1:6">
      <c r="A30" s="5">
        <v>15210</v>
      </c>
      <c r="B30" s="5" t="s">
        <v>602</v>
      </c>
      <c r="C30" s="5">
        <v>104838</v>
      </c>
      <c r="D30" s="5" t="s">
        <v>142</v>
      </c>
      <c r="E30" s="5">
        <v>13</v>
      </c>
      <c r="F30" s="5">
        <f t="shared" si="0"/>
        <v>26</v>
      </c>
    </row>
    <row r="31" customHeight="1" spans="1:6">
      <c r="A31" s="5"/>
      <c r="B31" s="5"/>
      <c r="C31" s="5"/>
      <c r="D31" s="5" t="s">
        <v>171</v>
      </c>
      <c r="E31" s="5">
        <v>491</v>
      </c>
      <c r="F31" s="5">
        <f t="shared" si="0"/>
        <v>982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A2" sqref="A2:A7"/>
    </sheetView>
  </sheetViews>
  <sheetFormatPr defaultColWidth="9" defaultRowHeight="21" customHeight="1" outlineLevelCol="7"/>
  <cols>
    <col min="1" max="1" width="15.375" style="4" customWidth="1"/>
    <col min="2" max="2" width="9.125" style="4"/>
    <col min="3" max="3" width="9.125" style="4" hidden="1" customWidth="1"/>
    <col min="4" max="4" width="20.75" style="4" customWidth="1"/>
    <col min="5" max="5" width="21.875" style="4" customWidth="1"/>
    <col min="6" max="6" width="24.25" style="4" customWidth="1"/>
    <col min="7" max="7" width="28.5" style="4" customWidth="1"/>
    <col min="8" max="8" width="11" style="4" customWidth="1"/>
  </cols>
  <sheetData>
    <row r="1" customHeight="1" spans="1:8">
      <c r="A1" s="5" t="s">
        <v>603</v>
      </c>
      <c r="B1" s="6" t="s">
        <v>604</v>
      </c>
      <c r="C1" s="6"/>
      <c r="D1" s="6" t="s">
        <v>605</v>
      </c>
      <c r="E1" s="6" t="s">
        <v>606</v>
      </c>
      <c r="F1" s="7" t="s">
        <v>607</v>
      </c>
      <c r="G1" s="6" t="s">
        <v>608</v>
      </c>
      <c r="H1" s="5" t="s">
        <v>609</v>
      </c>
    </row>
    <row r="2" customHeight="1" spans="1:8">
      <c r="A2" s="8" t="s">
        <v>610</v>
      </c>
      <c r="B2" s="9">
        <v>138325</v>
      </c>
      <c r="C2" s="9" t="s">
        <v>611</v>
      </c>
      <c r="D2" s="9" t="s">
        <v>612</v>
      </c>
      <c r="E2" s="9" t="s">
        <v>613</v>
      </c>
      <c r="F2" s="9" t="s">
        <v>614</v>
      </c>
      <c r="G2" s="9" t="s">
        <v>615</v>
      </c>
      <c r="H2" s="10" t="s">
        <v>616</v>
      </c>
    </row>
    <row r="3" customHeight="1" spans="1:8">
      <c r="A3" s="8"/>
      <c r="B3" s="9">
        <v>138584</v>
      </c>
      <c r="C3" s="9" t="s">
        <v>611</v>
      </c>
      <c r="D3" s="9" t="s">
        <v>617</v>
      </c>
      <c r="E3" s="9" t="s">
        <v>618</v>
      </c>
      <c r="F3" s="9" t="s">
        <v>614</v>
      </c>
      <c r="G3" s="9"/>
      <c r="H3" s="10" t="s">
        <v>616</v>
      </c>
    </row>
    <row r="4" customHeight="1" spans="1:8">
      <c r="A4" s="8"/>
      <c r="B4" s="9">
        <v>203192</v>
      </c>
      <c r="C4" s="9" t="s">
        <v>611</v>
      </c>
      <c r="D4" s="9" t="s">
        <v>619</v>
      </c>
      <c r="E4" s="9" t="s">
        <v>620</v>
      </c>
      <c r="F4" s="9" t="s">
        <v>614</v>
      </c>
      <c r="G4" s="9" t="s">
        <v>621</v>
      </c>
      <c r="H4" s="10" t="s">
        <v>616</v>
      </c>
    </row>
    <row r="5" customHeight="1" spans="1:8">
      <c r="A5" s="8"/>
      <c r="B5" s="9">
        <v>168601</v>
      </c>
      <c r="C5" s="9" t="s">
        <v>611</v>
      </c>
      <c r="D5" s="9" t="s">
        <v>622</v>
      </c>
      <c r="E5" s="9" t="s">
        <v>623</v>
      </c>
      <c r="F5" s="9" t="s">
        <v>614</v>
      </c>
      <c r="G5" s="11" t="s">
        <v>615</v>
      </c>
      <c r="H5" s="10" t="s">
        <v>616</v>
      </c>
    </row>
    <row r="6" customHeight="1" spans="1:8">
      <c r="A6" s="8"/>
      <c r="B6" s="9">
        <v>197355</v>
      </c>
      <c r="C6" s="9" t="s">
        <v>611</v>
      </c>
      <c r="D6" s="9" t="s">
        <v>624</v>
      </c>
      <c r="E6" s="9" t="s">
        <v>625</v>
      </c>
      <c r="F6" s="9" t="s">
        <v>614</v>
      </c>
      <c r="G6" s="11" t="s">
        <v>626</v>
      </c>
      <c r="H6" s="10" t="s">
        <v>616</v>
      </c>
    </row>
    <row r="7" customHeight="1" spans="1:8">
      <c r="A7" s="8"/>
      <c r="B7" s="9">
        <v>190556</v>
      </c>
      <c r="C7" s="9" t="s">
        <v>611</v>
      </c>
      <c r="D7" s="9" t="s">
        <v>627</v>
      </c>
      <c r="E7" s="9" t="s">
        <v>628</v>
      </c>
      <c r="F7" s="9" t="s">
        <v>614</v>
      </c>
      <c r="G7" s="11" t="s">
        <v>626</v>
      </c>
      <c r="H7" s="10" t="s">
        <v>616</v>
      </c>
    </row>
    <row r="8" customHeight="1" spans="1:8">
      <c r="A8" s="12" t="s">
        <v>10</v>
      </c>
      <c r="B8" s="9">
        <v>49939</v>
      </c>
      <c r="C8" s="9" t="s">
        <v>611</v>
      </c>
      <c r="D8" s="9" t="s">
        <v>629</v>
      </c>
      <c r="E8" s="9" t="s">
        <v>630</v>
      </c>
      <c r="F8" s="13" t="s">
        <v>631</v>
      </c>
      <c r="G8" s="9">
        <v>8</v>
      </c>
      <c r="H8" s="10" t="s">
        <v>616</v>
      </c>
    </row>
    <row r="9" customHeight="1" spans="1:8">
      <c r="A9" s="14"/>
      <c r="B9" s="9">
        <v>148693</v>
      </c>
      <c r="C9" s="9" t="s">
        <v>611</v>
      </c>
      <c r="D9" s="9" t="s">
        <v>629</v>
      </c>
      <c r="E9" s="9" t="s">
        <v>632</v>
      </c>
      <c r="F9" s="13" t="s">
        <v>631</v>
      </c>
      <c r="G9" s="9">
        <v>2</v>
      </c>
      <c r="H9" s="10" t="s">
        <v>616</v>
      </c>
    </row>
    <row r="10" customHeight="1" spans="1:8">
      <c r="A10" s="14"/>
      <c r="B10" s="9">
        <v>164949</v>
      </c>
      <c r="C10" s="9" t="s">
        <v>611</v>
      </c>
      <c r="D10" s="9" t="s">
        <v>633</v>
      </c>
      <c r="E10" s="9" t="s">
        <v>634</v>
      </c>
      <c r="F10" s="13" t="s">
        <v>635</v>
      </c>
      <c r="G10" s="9">
        <v>30</v>
      </c>
      <c r="H10" s="10" t="s">
        <v>616</v>
      </c>
    </row>
    <row r="11" customHeight="1" spans="1:8">
      <c r="A11" s="14"/>
      <c r="B11" s="9">
        <v>166819</v>
      </c>
      <c r="C11" s="9" t="s">
        <v>611</v>
      </c>
      <c r="D11" s="9" t="s">
        <v>633</v>
      </c>
      <c r="E11" s="9" t="s">
        <v>636</v>
      </c>
      <c r="F11" s="13" t="s">
        <v>635</v>
      </c>
      <c r="G11" s="9">
        <v>50</v>
      </c>
      <c r="H11" s="10" t="s">
        <v>616</v>
      </c>
    </row>
    <row r="12" customHeight="1" spans="1:8">
      <c r="A12" s="14"/>
      <c r="B12" s="15">
        <v>122482</v>
      </c>
      <c r="C12" s="9" t="s">
        <v>611</v>
      </c>
      <c r="D12" s="16" t="s">
        <v>637</v>
      </c>
      <c r="E12" s="17" t="s">
        <v>638</v>
      </c>
      <c r="F12" s="18" t="s">
        <v>614</v>
      </c>
      <c r="G12" s="15">
        <v>7</v>
      </c>
      <c r="H12" s="19" t="s">
        <v>639</v>
      </c>
    </row>
    <row r="13" customHeight="1" spans="1:8">
      <c r="A13" s="14"/>
      <c r="B13" s="15">
        <v>158354</v>
      </c>
      <c r="C13" s="9" t="s">
        <v>611</v>
      </c>
      <c r="D13" s="16" t="s">
        <v>637</v>
      </c>
      <c r="E13" s="17" t="s">
        <v>640</v>
      </c>
      <c r="F13" s="18" t="s">
        <v>614</v>
      </c>
      <c r="G13" s="15">
        <v>21</v>
      </c>
      <c r="H13" s="19" t="s">
        <v>639</v>
      </c>
    </row>
    <row r="14" customHeight="1" spans="1:8">
      <c r="A14" s="14"/>
      <c r="B14" s="15">
        <v>227069</v>
      </c>
      <c r="C14" s="9" t="s">
        <v>611</v>
      </c>
      <c r="D14" s="16" t="s">
        <v>641</v>
      </c>
      <c r="E14" s="17" t="s">
        <v>642</v>
      </c>
      <c r="F14" s="18" t="s">
        <v>635</v>
      </c>
      <c r="G14" s="15">
        <v>5</v>
      </c>
      <c r="H14" s="19" t="s">
        <v>639</v>
      </c>
    </row>
    <row r="15" customHeight="1" spans="1:8">
      <c r="A15" s="14"/>
      <c r="B15" s="15">
        <v>160637</v>
      </c>
      <c r="C15" s="9" t="s">
        <v>611</v>
      </c>
      <c r="D15" s="16" t="s">
        <v>643</v>
      </c>
      <c r="E15" s="17" t="s">
        <v>644</v>
      </c>
      <c r="F15" s="18"/>
      <c r="G15" s="15">
        <v>5</v>
      </c>
      <c r="H15" s="19" t="s">
        <v>639</v>
      </c>
    </row>
    <row r="16" customHeight="1" spans="1:8">
      <c r="A16" s="14"/>
      <c r="B16" s="20">
        <v>58522</v>
      </c>
      <c r="C16" s="9" t="s">
        <v>611</v>
      </c>
      <c r="D16" s="20" t="s">
        <v>645</v>
      </c>
      <c r="E16" s="20" t="s">
        <v>646</v>
      </c>
      <c r="F16" s="21" t="s">
        <v>647</v>
      </c>
      <c r="G16" s="21" t="s">
        <v>648</v>
      </c>
      <c r="H16" s="22" t="s">
        <v>649</v>
      </c>
    </row>
    <row r="17" customHeight="1" spans="1:8">
      <c r="A17" s="14"/>
      <c r="B17" s="20">
        <v>1466</v>
      </c>
      <c r="C17" s="9" t="s">
        <v>611</v>
      </c>
      <c r="D17" s="20" t="s">
        <v>650</v>
      </c>
      <c r="E17" s="20" t="s">
        <v>651</v>
      </c>
      <c r="F17" s="21" t="s">
        <v>652</v>
      </c>
      <c r="G17" s="21" t="s">
        <v>648</v>
      </c>
      <c r="H17" s="23"/>
    </row>
    <row r="18" customHeight="1" spans="1:8">
      <c r="A18" s="14"/>
      <c r="B18" s="20">
        <v>58375</v>
      </c>
      <c r="C18" s="9" t="s">
        <v>611</v>
      </c>
      <c r="D18" s="20" t="s">
        <v>653</v>
      </c>
      <c r="E18" s="20" t="s">
        <v>654</v>
      </c>
      <c r="F18" s="21"/>
      <c r="G18" s="21" t="s">
        <v>648</v>
      </c>
      <c r="H18" s="23"/>
    </row>
    <row r="19" ht="43" customHeight="1" spans="1:8">
      <c r="A19" s="14"/>
      <c r="B19" s="24">
        <v>10397</v>
      </c>
      <c r="C19" s="9" t="s">
        <v>611</v>
      </c>
      <c r="D19" s="24" t="s">
        <v>655</v>
      </c>
      <c r="E19" s="24" t="s">
        <v>656</v>
      </c>
      <c r="F19" s="21" t="s">
        <v>657</v>
      </c>
      <c r="G19" s="21">
        <v>40</v>
      </c>
      <c r="H19" s="23"/>
    </row>
    <row r="20" ht="43" customHeight="1" spans="1:8">
      <c r="A20" s="14"/>
      <c r="B20" s="24">
        <v>148288</v>
      </c>
      <c r="C20" s="9" t="s">
        <v>611</v>
      </c>
      <c r="D20" s="24" t="s">
        <v>655</v>
      </c>
      <c r="E20" s="24" t="s">
        <v>658</v>
      </c>
      <c r="F20" s="21" t="s">
        <v>657</v>
      </c>
      <c r="G20" s="20">
        <v>80</v>
      </c>
      <c r="H20" s="25"/>
    </row>
    <row r="21" customHeight="1" spans="1:8">
      <c r="A21" s="14"/>
      <c r="B21" s="26">
        <v>26043</v>
      </c>
      <c r="C21" s="9" t="s">
        <v>611</v>
      </c>
      <c r="D21" s="26" t="s">
        <v>659</v>
      </c>
      <c r="E21" s="26" t="s">
        <v>660</v>
      </c>
      <c r="F21" s="5"/>
      <c r="G21" s="5"/>
      <c r="H21" s="5" t="s">
        <v>661</v>
      </c>
    </row>
    <row r="22" customHeight="1" spans="1:8">
      <c r="A22" s="14"/>
      <c r="B22" s="26">
        <v>49943</v>
      </c>
      <c r="C22" s="9" t="s">
        <v>611</v>
      </c>
      <c r="D22" s="26" t="s">
        <v>662</v>
      </c>
      <c r="E22" s="26" t="s">
        <v>663</v>
      </c>
      <c r="F22" s="5"/>
      <c r="G22" s="5"/>
      <c r="H22" s="5"/>
    </row>
    <row r="23" customHeight="1" spans="1:8">
      <c r="A23" s="14"/>
      <c r="B23" s="26">
        <v>148441</v>
      </c>
      <c r="C23" s="9" t="s">
        <v>611</v>
      </c>
      <c r="D23" s="26" t="s">
        <v>664</v>
      </c>
      <c r="E23" s="26" t="s">
        <v>665</v>
      </c>
      <c r="F23" s="5"/>
      <c r="G23" s="5"/>
      <c r="H23" s="5"/>
    </row>
    <row r="24" customHeight="1" spans="1:8">
      <c r="A24" s="14"/>
      <c r="B24" s="26">
        <v>24147</v>
      </c>
      <c r="C24" s="9" t="s">
        <v>611</v>
      </c>
      <c r="D24" s="26" t="s">
        <v>666</v>
      </c>
      <c r="E24" s="26" t="s">
        <v>667</v>
      </c>
      <c r="F24" s="5"/>
      <c r="G24" s="5"/>
      <c r="H24" s="5"/>
    </row>
    <row r="25" customHeight="1" spans="1:8">
      <c r="A25" s="14"/>
      <c r="B25" s="26">
        <v>117873</v>
      </c>
      <c r="C25" s="9" t="s">
        <v>611</v>
      </c>
      <c r="D25" s="26" t="s">
        <v>666</v>
      </c>
      <c r="E25" s="26" t="s">
        <v>668</v>
      </c>
      <c r="F25" s="5"/>
      <c r="G25" s="5"/>
      <c r="H25" s="5"/>
    </row>
    <row r="26" customHeight="1" spans="1:8">
      <c r="A26" s="14"/>
      <c r="B26" s="26">
        <v>37804</v>
      </c>
      <c r="C26" s="9" t="s">
        <v>611</v>
      </c>
      <c r="D26" s="26" t="s">
        <v>669</v>
      </c>
      <c r="E26" s="26" t="s">
        <v>670</v>
      </c>
      <c r="F26" s="5"/>
      <c r="G26" s="5"/>
      <c r="H26" s="5"/>
    </row>
    <row r="27" customHeight="1" spans="1:8">
      <c r="A27" s="14"/>
      <c r="B27" s="26">
        <v>144698</v>
      </c>
      <c r="C27" s="9" t="s">
        <v>611</v>
      </c>
      <c r="D27" s="26" t="s">
        <v>671</v>
      </c>
      <c r="E27" s="26" t="s">
        <v>672</v>
      </c>
      <c r="F27" s="5"/>
      <c r="G27" s="5"/>
      <c r="H27" s="5"/>
    </row>
    <row r="28" customHeight="1" spans="1:8">
      <c r="A28" s="14"/>
      <c r="B28" s="26">
        <v>39247</v>
      </c>
      <c r="C28" s="9" t="s">
        <v>611</v>
      </c>
      <c r="D28" s="26" t="s">
        <v>673</v>
      </c>
      <c r="E28" s="26" t="s">
        <v>674</v>
      </c>
      <c r="F28" s="5"/>
      <c r="G28" s="5"/>
      <c r="H28" s="5"/>
    </row>
    <row r="29" customHeight="1" spans="1:8">
      <c r="A29" s="14"/>
      <c r="B29" s="26">
        <v>150866</v>
      </c>
      <c r="C29" s="9" t="s">
        <v>611</v>
      </c>
      <c r="D29" s="26" t="s">
        <v>675</v>
      </c>
      <c r="E29" s="26" t="s">
        <v>676</v>
      </c>
      <c r="F29" s="5"/>
      <c r="G29" s="5"/>
      <c r="H29" s="5"/>
    </row>
    <row r="30" customHeight="1" spans="1:8">
      <c r="A30" s="14"/>
      <c r="B30" s="26">
        <v>49938</v>
      </c>
      <c r="C30" s="9" t="s">
        <v>611</v>
      </c>
      <c r="D30" s="26" t="s">
        <v>677</v>
      </c>
      <c r="E30" s="26" t="s">
        <v>663</v>
      </c>
      <c r="F30" s="5"/>
      <c r="G30" s="5"/>
      <c r="H30" s="5"/>
    </row>
    <row r="31" customHeight="1" spans="1:8">
      <c r="A31" s="14"/>
      <c r="B31" s="26">
        <v>45388</v>
      </c>
      <c r="C31" s="9" t="s">
        <v>611</v>
      </c>
      <c r="D31" s="26" t="s">
        <v>678</v>
      </c>
      <c r="E31" s="26" t="s">
        <v>674</v>
      </c>
      <c r="F31" s="5"/>
      <c r="G31" s="5"/>
      <c r="H31" s="5"/>
    </row>
    <row r="32" customHeight="1" spans="1:8">
      <c r="A32" s="14"/>
      <c r="B32" s="26">
        <v>49936</v>
      </c>
      <c r="C32" s="9" t="s">
        <v>611</v>
      </c>
      <c r="D32" s="26" t="s">
        <v>679</v>
      </c>
      <c r="E32" s="26" t="s">
        <v>680</v>
      </c>
      <c r="F32" s="5"/>
      <c r="G32" s="5"/>
      <c r="H32" s="5"/>
    </row>
    <row r="33" customHeight="1" spans="1:8">
      <c r="A33" s="14"/>
      <c r="B33" s="26">
        <v>104543</v>
      </c>
      <c r="C33" s="9" t="s">
        <v>611</v>
      </c>
      <c r="D33" s="26" t="s">
        <v>681</v>
      </c>
      <c r="E33" s="26" t="s">
        <v>682</v>
      </c>
      <c r="F33" s="5"/>
      <c r="G33" s="5"/>
      <c r="H33" s="5"/>
    </row>
    <row r="34" customHeight="1" spans="1:8">
      <c r="A34" s="14"/>
      <c r="B34" s="26">
        <v>160686</v>
      </c>
      <c r="C34" s="9" t="s">
        <v>611</v>
      </c>
      <c r="D34" s="26" t="s">
        <v>683</v>
      </c>
      <c r="E34" s="26" t="s">
        <v>684</v>
      </c>
      <c r="F34" s="5"/>
      <c r="G34" s="5"/>
      <c r="H34" s="5"/>
    </row>
    <row r="35" customHeight="1" spans="1:8">
      <c r="A35" s="14"/>
      <c r="B35" s="26">
        <v>23123</v>
      </c>
      <c r="C35" s="9" t="s">
        <v>611</v>
      </c>
      <c r="D35" s="26" t="s">
        <v>685</v>
      </c>
      <c r="E35" s="26" t="s">
        <v>686</v>
      </c>
      <c r="F35" s="5"/>
      <c r="G35" s="5"/>
      <c r="H35" s="5"/>
    </row>
    <row r="36" customHeight="1" spans="1:8">
      <c r="A36" s="14"/>
      <c r="B36" s="26">
        <v>74554</v>
      </c>
      <c r="C36" s="9" t="s">
        <v>611</v>
      </c>
      <c r="D36" s="26" t="s">
        <v>687</v>
      </c>
      <c r="E36" s="26" t="s">
        <v>688</v>
      </c>
      <c r="F36" s="5"/>
      <c r="G36" s="5"/>
      <c r="H36" s="5"/>
    </row>
    <row r="37" customHeight="1" spans="1:8">
      <c r="A37" s="14"/>
      <c r="B37" s="26">
        <v>24841</v>
      </c>
      <c r="C37" s="9" t="s">
        <v>611</v>
      </c>
      <c r="D37" s="26" t="s">
        <v>689</v>
      </c>
      <c r="E37" s="26" t="s">
        <v>690</v>
      </c>
      <c r="F37" s="5"/>
      <c r="G37" s="5"/>
      <c r="H37" s="5"/>
    </row>
    <row r="38" customHeight="1" spans="1:8">
      <c r="A38" s="14"/>
      <c r="B38" s="26">
        <v>65851</v>
      </c>
      <c r="C38" s="9" t="s">
        <v>611</v>
      </c>
      <c r="D38" s="26" t="s">
        <v>691</v>
      </c>
      <c r="E38" s="26" t="s">
        <v>663</v>
      </c>
      <c r="F38" s="5"/>
      <c r="G38" s="5"/>
      <c r="H38" s="5"/>
    </row>
    <row r="39" customHeight="1" spans="1:8">
      <c r="A39" s="14"/>
      <c r="B39" s="26">
        <v>87119</v>
      </c>
      <c r="C39" s="9" t="s">
        <v>611</v>
      </c>
      <c r="D39" s="26" t="s">
        <v>692</v>
      </c>
      <c r="E39" s="26" t="s">
        <v>693</v>
      </c>
      <c r="F39" s="5"/>
      <c r="G39" s="5"/>
      <c r="H39" s="5"/>
    </row>
    <row r="40" customHeight="1" spans="1:8">
      <c r="A40" s="14"/>
      <c r="B40" s="26">
        <v>40744</v>
      </c>
      <c r="C40" s="9" t="s">
        <v>611</v>
      </c>
      <c r="D40" s="26" t="s">
        <v>692</v>
      </c>
      <c r="E40" s="26" t="s">
        <v>694</v>
      </c>
      <c r="F40" s="5"/>
      <c r="G40" s="5"/>
      <c r="H40" s="5"/>
    </row>
    <row r="41" customHeight="1" spans="1:8">
      <c r="A41" s="14"/>
      <c r="B41" s="26">
        <v>140426</v>
      </c>
      <c r="C41" s="9" t="s">
        <v>611</v>
      </c>
      <c r="D41" s="26" t="s">
        <v>695</v>
      </c>
      <c r="E41" s="26" t="s">
        <v>696</v>
      </c>
      <c r="F41" s="5"/>
      <c r="G41" s="5"/>
      <c r="H41" s="5"/>
    </row>
    <row r="42" customHeight="1" spans="1:8">
      <c r="A42" s="14"/>
      <c r="B42" s="26">
        <v>63403</v>
      </c>
      <c r="C42" s="9" t="s">
        <v>611</v>
      </c>
      <c r="D42" s="26" t="s">
        <v>697</v>
      </c>
      <c r="E42" s="26" t="s">
        <v>698</v>
      </c>
      <c r="F42" s="5"/>
      <c r="G42" s="5"/>
      <c r="H42" s="5"/>
    </row>
    <row r="43" customHeight="1" spans="1:8">
      <c r="A43" s="14"/>
      <c r="B43" s="26">
        <v>1210</v>
      </c>
      <c r="C43" s="9" t="s">
        <v>611</v>
      </c>
      <c r="D43" s="26" t="s">
        <v>699</v>
      </c>
      <c r="E43" s="26" t="s">
        <v>700</v>
      </c>
      <c r="F43" s="5"/>
      <c r="G43" s="5"/>
      <c r="H43" s="5"/>
    </row>
    <row r="44" customHeight="1" spans="1:8">
      <c r="A44" s="14"/>
      <c r="B44" s="26">
        <v>49942</v>
      </c>
      <c r="C44" s="9" t="s">
        <v>611</v>
      </c>
      <c r="D44" s="26" t="s">
        <v>701</v>
      </c>
      <c r="E44" s="26" t="s">
        <v>702</v>
      </c>
      <c r="F44" s="5"/>
      <c r="G44" s="5"/>
      <c r="H44" s="5"/>
    </row>
    <row r="45" customHeight="1" spans="1:8">
      <c r="A45" s="14"/>
      <c r="B45" s="26">
        <v>49944</v>
      </c>
      <c r="C45" s="9" t="s">
        <v>611</v>
      </c>
      <c r="D45" s="26" t="s">
        <v>703</v>
      </c>
      <c r="E45" s="26" t="s">
        <v>702</v>
      </c>
      <c r="F45" s="5"/>
      <c r="G45" s="5"/>
      <c r="H45" s="5"/>
    </row>
    <row r="46" customHeight="1" spans="1:8">
      <c r="A46" s="14"/>
      <c r="B46" s="26">
        <v>35100</v>
      </c>
      <c r="C46" s="9" t="s">
        <v>611</v>
      </c>
      <c r="D46" s="26" t="s">
        <v>704</v>
      </c>
      <c r="E46" s="26" t="s">
        <v>705</v>
      </c>
      <c r="F46" s="5"/>
      <c r="G46" s="5"/>
      <c r="H46" s="5"/>
    </row>
    <row r="47" customHeight="1" spans="1:8">
      <c r="A47" s="14"/>
      <c r="B47" s="26">
        <v>64766</v>
      </c>
      <c r="C47" s="9" t="s">
        <v>611</v>
      </c>
      <c r="D47" s="26" t="s">
        <v>706</v>
      </c>
      <c r="E47" s="26" t="s">
        <v>702</v>
      </c>
      <c r="F47" s="5"/>
      <c r="G47" s="5"/>
      <c r="H47" s="5"/>
    </row>
    <row r="48" customHeight="1" spans="1:8">
      <c r="A48" s="14"/>
      <c r="B48" s="26">
        <v>22509</v>
      </c>
      <c r="C48" s="9" t="s">
        <v>611</v>
      </c>
      <c r="D48" s="26" t="s">
        <v>707</v>
      </c>
      <c r="E48" s="26" t="s">
        <v>708</v>
      </c>
      <c r="F48" s="5"/>
      <c r="G48" s="5"/>
      <c r="H48" s="5"/>
    </row>
    <row r="49" customHeight="1" spans="1:8">
      <c r="A49" s="14"/>
      <c r="B49" s="26">
        <v>38124</v>
      </c>
      <c r="C49" s="9" t="s">
        <v>611</v>
      </c>
      <c r="D49" s="26" t="s">
        <v>709</v>
      </c>
      <c r="E49" s="26" t="s">
        <v>710</v>
      </c>
      <c r="F49" s="5"/>
      <c r="G49" s="5"/>
      <c r="H49" s="5"/>
    </row>
    <row r="50" customHeight="1" spans="1:8">
      <c r="A50" s="14"/>
      <c r="B50" s="26">
        <v>143325</v>
      </c>
      <c r="C50" s="9" t="s">
        <v>611</v>
      </c>
      <c r="D50" s="26" t="s">
        <v>711</v>
      </c>
      <c r="E50" s="26" t="s">
        <v>712</v>
      </c>
      <c r="F50" s="5"/>
      <c r="G50" s="5"/>
      <c r="H50" s="5"/>
    </row>
    <row r="51" customHeight="1" spans="1:8">
      <c r="A51" s="14"/>
      <c r="B51" s="26">
        <v>35101</v>
      </c>
      <c r="C51" s="9" t="s">
        <v>611</v>
      </c>
      <c r="D51" s="26" t="s">
        <v>713</v>
      </c>
      <c r="E51" s="26" t="s">
        <v>705</v>
      </c>
      <c r="F51" s="5"/>
      <c r="G51" s="5"/>
      <c r="H51" s="5"/>
    </row>
    <row r="52" customHeight="1" spans="1:8">
      <c r="A52" s="14"/>
      <c r="B52" s="26">
        <v>49947</v>
      </c>
      <c r="C52" s="9" t="s">
        <v>611</v>
      </c>
      <c r="D52" s="26" t="s">
        <v>714</v>
      </c>
      <c r="E52" s="26" t="s">
        <v>715</v>
      </c>
      <c r="F52" s="5"/>
      <c r="G52" s="5"/>
      <c r="H52" s="5"/>
    </row>
    <row r="53" customHeight="1" spans="1:8">
      <c r="A53" s="14"/>
      <c r="B53" s="26">
        <v>39248</v>
      </c>
      <c r="C53" s="9" t="s">
        <v>611</v>
      </c>
      <c r="D53" s="26" t="s">
        <v>716</v>
      </c>
      <c r="E53" s="26" t="s">
        <v>717</v>
      </c>
      <c r="F53" s="5"/>
      <c r="G53" s="5"/>
      <c r="H53" s="5"/>
    </row>
    <row r="54" customHeight="1" spans="1:8">
      <c r="A54" s="14"/>
      <c r="B54" s="26">
        <v>22510</v>
      </c>
      <c r="C54" s="9" t="s">
        <v>611</v>
      </c>
      <c r="D54" s="26" t="s">
        <v>718</v>
      </c>
      <c r="E54" s="26" t="s">
        <v>719</v>
      </c>
      <c r="F54" s="5"/>
      <c r="G54" s="5"/>
      <c r="H54" s="5"/>
    </row>
    <row r="55" customHeight="1" spans="1:8">
      <c r="A55" s="14"/>
      <c r="B55" s="26">
        <v>49940</v>
      </c>
      <c r="C55" s="9" t="s">
        <v>611</v>
      </c>
      <c r="D55" s="26" t="s">
        <v>720</v>
      </c>
      <c r="E55" s="26" t="s">
        <v>674</v>
      </c>
      <c r="F55" s="5"/>
      <c r="G55" s="5"/>
      <c r="H55" s="5"/>
    </row>
    <row r="56" customHeight="1" spans="1:8">
      <c r="A56" s="27"/>
      <c r="B56" s="26">
        <v>74885</v>
      </c>
      <c r="C56" s="9" t="s">
        <v>611</v>
      </c>
      <c r="D56" s="26" t="s">
        <v>721</v>
      </c>
      <c r="E56" s="26" t="s">
        <v>722</v>
      </c>
      <c r="F56" s="5"/>
      <c r="G56" s="5"/>
      <c r="H56" s="5"/>
    </row>
  </sheetData>
  <mergeCells count="5">
    <mergeCell ref="A2:A7"/>
    <mergeCell ref="A8:A56"/>
    <mergeCell ref="G2:G3"/>
    <mergeCell ref="H16:H20"/>
    <mergeCell ref="H21:H56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I1" sqref="I1"/>
    </sheetView>
  </sheetViews>
  <sheetFormatPr defaultColWidth="9" defaultRowHeight="13.5"/>
  <cols>
    <col min="9" max="9" width="9.625"/>
    <col min="10" max="10" width="15"/>
  </cols>
  <sheetData>
    <row r="1" spans="1:10">
      <c r="A1" s="1" t="s">
        <v>189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2" t="s">
        <v>195</v>
      </c>
      <c r="I1" t="s">
        <v>192</v>
      </c>
      <c r="J1" t="s">
        <v>723</v>
      </c>
    </row>
    <row r="2" spans="1:10">
      <c r="A2" s="3">
        <v>12504</v>
      </c>
      <c r="B2" s="3" t="s">
        <v>199</v>
      </c>
      <c r="C2" s="3" t="s">
        <v>72</v>
      </c>
      <c r="D2" s="3">
        <v>103199</v>
      </c>
      <c r="E2" s="3" t="s">
        <v>200</v>
      </c>
      <c r="F2" s="3">
        <v>2055</v>
      </c>
      <c r="G2" s="2">
        <v>3.44551824817518</v>
      </c>
      <c r="I2">
        <v>329</v>
      </c>
      <c r="J2">
        <v>2</v>
      </c>
    </row>
    <row r="3" spans="1:10">
      <c r="A3" s="3">
        <v>5406</v>
      </c>
      <c r="B3" s="3" t="s">
        <v>201</v>
      </c>
      <c r="C3" s="3" t="s">
        <v>48</v>
      </c>
      <c r="D3" s="3">
        <v>514</v>
      </c>
      <c r="E3" s="3" t="s">
        <v>200</v>
      </c>
      <c r="F3" s="3">
        <v>1320</v>
      </c>
      <c r="G3" s="2">
        <v>2.11479268055285</v>
      </c>
      <c r="I3">
        <v>343</v>
      </c>
      <c r="J3">
        <v>4</v>
      </c>
    </row>
    <row r="4" spans="1:10">
      <c r="A4" s="3">
        <v>9988</v>
      </c>
      <c r="B4" s="3" t="s">
        <v>202</v>
      </c>
      <c r="C4" s="3" t="s">
        <v>74</v>
      </c>
      <c r="D4" s="3">
        <v>329</v>
      </c>
      <c r="E4" s="3" t="s">
        <v>200</v>
      </c>
      <c r="F4" s="3">
        <v>2055</v>
      </c>
      <c r="G4" s="2">
        <v>2.31498783454988</v>
      </c>
      <c r="I4">
        <v>367</v>
      </c>
      <c r="J4">
        <v>2</v>
      </c>
    </row>
    <row r="5" spans="1:10">
      <c r="A5" s="3">
        <v>5347</v>
      </c>
      <c r="B5" s="3" t="s">
        <v>203</v>
      </c>
      <c r="C5" s="3" t="s">
        <v>93</v>
      </c>
      <c r="D5" s="3">
        <v>103639</v>
      </c>
      <c r="E5" s="3" t="s">
        <v>200</v>
      </c>
      <c r="F5" s="3">
        <v>1798</v>
      </c>
      <c r="G5" s="2">
        <v>1.77222191323693</v>
      </c>
      <c r="I5">
        <v>511</v>
      </c>
      <c r="J5">
        <v>4</v>
      </c>
    </row>
    <row r="6" spans="1:10">
      <c r="A6" s="3">
        <v>7917</v>
      </c>
      <c r="B6" s="3" t="s">
        <v>204</v>
      </c>
      <c r="C6" s="3" t="s">
        <v>45</v>
      </c>
      <c r="D6" s="3">
        <v>511</v>
      </c>
      <c r="E6" s="3" t="s">
        <v>205</v>
      </c>
      <c r="F6" s="3">
        <v>1715</v>
      </c>
      <c r="G6" s="2">
        <v>1.35411963882619</v>
      </c>
      <c r="I6">
        <v>514</v>
      </c>
      <c r="J6">
        <v>4</v>
      </c>
    </row>
    <row r="7" spans="1:10">
      <c r="A7" s="3">
        <v>13019</v>
      </c>
      <c r="B7" s="3" t="s">
        <v>206</v>
      </c>
      <c r="C7" s="3" t="s">
        <v>22</v>
      </c>
      <c r="D7" s="3">
        <v>343</v>
      </c>
      <c r="E7" s="3" t="s">
        <v>207</v>
      </c>
      <c r="F7" s="3">
        <v>1276</v>
      </c>
      <c r="G7" s="2">
        <v>2.0000803291536</v>
      </c>
      <c r="I7">
        <v>594</v>
      </c>
      <c r="J7">
        <v>2</v>
      </c>
    </row>
    <row r="8" spans="1:10">
      <c r="A8" s="3">
        <v>8972</v>
      </c>
      <c r="B8" s="3" t="s">
        <v>208</v>
      </c>
      <c r="C8" s="3" t="s">
        <v>27</v>
      </c>
      <c r="D8" s="3">
        <v>712</v>
      </c>
      <c r="E8" s="3" t="s">
        <v>209</v>
      </c>
      <c r="F8" s="3">
        <v>1975</v>
      </c>
      <c r="G8" s="2">
        <v>1.34772644692447</v>
      </c>
      <c r="I8">
        <v>704</v>
      </c>
      <c r="J8">
        <v>2</v>
      </c>
    </row>
    <row r="9" spans="1:10">
      <c r="A9" s="3">
        <v>8338</v>
      </c>
      <c r="B9" s="3" t="s">
        <v>210</v>
      </c>
      <c r="C9" s="3" t="s">
        <v>38</v>
      </c>
      <c r="D9" s="3">
        <v>730</v>
      </c>
      <c r="E9" s="3" t="s">
        <v>211</v>
      </c>
      <c r="F9" s="3">
        <v>1600</v>
      </c>
      <c r="G9" s="2">
        <v>1.39644457996646</v>
      </c>
      <c r="I9">
        <v>712</v>
      </c>
      <c r="J9">
        <v>4</v>
      </c>
    </row>
    <row r="10" spans="1:10">
      <c r="A10" s="3">
        <v>13698</v>
      </c>
      <c r="B10" s="3" t="s">
        <v>212</v>
      </c>
      <c r="C10" s="3" t="s">
        <v>76</v>
      </c>
      <c r="D10" s="3">
        <v>114286</v>
      </c>
      <c r="E10" s="3" t="s">
        <v>213</v>
      </c>
      <c r="F10" s="3">
        <v>3404</v>
      </c>
      <c r="G10" s="2">
        <v>1.33777288085794</v>
      </c>
      <c r="I10">
        <v>721</v>
      </c>
      <c r="J10">
        <v>3</v>
      </c>
    </row>
    <row r="11" spans="1:10">
      <c r="A11" s="3">
        <v>11382</v>
      </c>
      <c r="B11" s="3" t="s">
        <v>214</v>
      </c>
      <c r="C11" s="3" t="s">
        <v>27</v>
      </c>
      <c r="D11" s="3">
        <v>712</v>
      </c>
      <c r="E11" s="3" t="s">
        <v>209</v>
      </c>
      <c r="F11" s="3">
        <v>1975</v>
      </c>
      <c r="G11" s="2">
        <v>1.34772644692447</v>
      </c>
      <c r="I11">
        <v>730</v>
      </c>
      <c r="J11">
        <v>4</v>
      </c>
    </row>
    <row r="12" spans="1:10">
      <c r="A12" s="3">
        <v>6472</v>
      </c>
      <c r="B12" s="3" t="s">
        <v>215</v>
      </c>
      <c r="C12" s="3" t="s">
        <v>95</v>
      </c>
      <c r="D12" s="3">
        <v>104428</v>
      </c>
      <c r="E12" s="3" t="s">
        <v>200</v>
      </c>
      <c r="F12" s="3">
        <v>1798</v>
      </c>
      <c r="G12" s="2">
        <v>1.36192436040044</v>
      </c>
      <c r="I12">
        <v>740</v>
      </c>
      <c r="J12">
        <v>2</v>
      </c>
    </row>
    <row r="13" spans="1:10">
      <c r="A13" s="3">
        <v>7583</v>
      </c>
      <c r="B13" s="3" t="s">
        <v>216</v>
      </c>
      <c r="C13" s="3" t="s">
        <v>22</v>
      </c>
      <c r="D13" s="3">
        <v>343</v>
      </c>
      <c r="E13" s="3" t="s">
        <v>200</v>
      </c>
      <c r="F13" s="3">
        <v>1276</v>
      </c>
      <c r="G13" s="2">
        <v>2.0000803291536</v>
      </c>
      <c r="I13">
        <v>103199</v>
      </c>
      <c r="J13">
        <v>2</v>
      </c>
    </row>
    <row r="14" spans="1:10">
      <c r="A14" s="3">
        <v>6544</v>
      </c>
      <c r="B14" s="3" t="s">
        <v>217</v>
      </c>
      <c r="C14" s="3" t="s">
        <v>161</v>
      </c>
      <c r="D14" s="3">
        <v>119262</v>
      </c>
      <c r="E14" s="3" t="s">
        <v>218</v>
      </c>
      <c r="F14" s="3">
        <v>2041</v>
      </c>
      <c r="G14" s="2">
        <v>1.42944192083063</v>
      </c>
      <c r="I14">
        <v>103639</v>
      </c>
      <c r="J14">
        <v>2</v>
      </c>
    </row>
    <row r="15" spans="1:10">
      <c r="A15" s="3">
        <v>9328</v>
      </c>
      <c r="B15" s="3" t="s">
        <v>219</v>
      </c>
      <c r="C15" s="3" t="s">
        <v>38</v>
      </c>
      <c r="D15" s="3">
        <v>730</v>
      </c>
      <c r="E15" s="3" t="s">
        <v>200</v>
      </c>
      <c r="F15" s="3">
        <v>1500</v>
      </c>
      <c r="G15" s="2">
        <v>1.39644457996646</v>
      </c>
      <c r="I15">
        <v>104428</v>
      </c>
      <c r="J15">
        <v>2</v>
      </c>
    </row>
    <row r="16" spans="1:10">
      <c r="A16" s="3">
        <v>11619</v>
      </c>
      <c r="B16" s="3" t="s">
        <v>220</v>
      </c>
      <c r="C16" s="3" t="s">
        <v>84</v>
      </c>
      <c r="D16" s="3">
        <v>721</v>
      </c>
      <c r="E16" s="3" t="s">
        <v>209</v>
      </c>
      <c r="F16" s="3">
        <v>1370</v>
      </c>
      <c r="G16" s="2">
        <v>1.31397080291971</v>
      </c>
      <c r="I16">
        <v>114286</v>
      </c>
      <c r="J16">
        <v>2</v>
      </c>
    </row>
    <row r="17" spans="1:10">
      <c r="A17" s="3">
        <v>9749</v>
      </c>
      <c r="B17" s="3" t="s">
        <v>221</v>
      </c>
      <c r="C17" s="3" t="s">
        <v>148</v>
      </c>
      <c r="D17" s="3">
        <v>740</v>
      </c>
      <c r="E17" s="3" t="s">
        <v>209</v>
      </c>
      <c r="F17" s="3">
        <v>1757</v>
      </c>
      <c r="G17" s="2">
        <v>1.11233902365978</v>
      </c>
      <c r="I17">
        <v>119262</v>
      </c>
      <c r="J17">
        <v>2</v>
      </c>
    </row>
    <row r="18" spans="1:10">
      <c r="A18" s="3">
        <v>15506</v>
      </c>
      <c r="B18" s="3" t="s">
        <v>222</v>
      </c>
      <c r="C18" s="3" t="s">
        <v>74</v>
      </c>
      <c r="D18" s="3">
        <v>329</v>
      </c>
      <c r="E18" s="3" t="s">
        <v>218</v>
      </c>
      <c r="F18" s="3">
        <v>2055</v>
      </c>
      <c r="G18" s="2">
        <v>2.31498783454988</v>
      </c>
      <c r="I18" t="s">
        <v>724</v>
      </c>
      <c r="J18">
        <v>43</v>
      </c>
    </row>
    <row r="19" spans="1:7">
      <c r="A19" s="3">
        <v>14251</v>
      </c>
      <c r="B19" s="3" t="s">
        <v>223</v>
      </c>
      <c r="C19" s="3" t="s">
        <v>76</v>
      </c>
      <c r="D19" s="3">
        <v>114286</v>
      </c>
      <c r="E19" s="3" t="s">
        <v>200</v>
      </c>
      <c r="F19" s="3">
        <v>3403</v>
      </c>
      <c r="G19" s="2">
        <v>1.33777288085794</v>
      </c>
    </row>
    <row r="20" spans="1:7">
      <c r="A20" s="3">
        <v>6148</v>
      </c>
      <c r="B20" s="3" t="s">
        <v>224</v>
      </c>
      <c r="C20" s="3" t="s">
        <v>123</v>
      </c>
      <c r="D20" s="3">
        <v>594</v>
      </c>
      <c r="E20" s="3" t="s">
        <v>225</v>
      </c>
      <c r="F20" s="3">
        <v>1669</v>
      </c>
      <c r="G20" s="2">
        <v>1.0998322851153</v>
      </c>
    </row>
    <row r="21" spans="1:7">
      <c r="A21" s="3">
        <v>13329</v>
      </c>
      <c r="B21" s="3" t="s">
        <v>226</v>
      </c>
      <c r="C21" s="3" t="s">
        <v>22</v>
      </c>
      <c r="D21" s="3">
        <v>343</v>
      </c>
      <c r="E21" s="3" t="s">
        <v>207</v>
      </c>
      <c r="F21" s="3">
        <v>1276</v>
      </c>
      <c r="G21" s="2">
        <v>2.0000803291536</v>
      </c>
    </row>
    <row r="22" spans="1:7">
      <c r="A22" s="3">
        <v>7011</v>
      </c>
      <c r="B22" s="3" t="s">
        <v>227</v>
      </c>
      <c r="C22" s="3" t="s">
        <v>84</v>
      </c>
      <c r="D22" s="3">
        <v>721</v>
      </c>
      <c r="E22" s="3" t="s">
        <v>200</v>
      </c>
      <c r="F22" s="3">
        <v>1370</v>
      </c>
      <c r="G22" s="2">
        <v>1.31397080291971</v>
      </c>
    </row>
    <row r="23" spans="1:7">
      <c r="A23" s="3">
        <v>10932</v>
      </c>
      <c r="B23" s="3" t="s">
        <v>228</v>
      </c>
      <c r="C23" s="3" t="s">
        <v>22</v>
      </c>
      <c r="D23" s="3">
        <v>343</v>
      </c>
      <c r="E23" s="3" t="s">
        <v>207</v>
      </c>
      <c r="F23" s="3">
        <v>1276</v>
      </c>
      <c r="G23" s="2">
        <v>2.0000803291536</v>
      </c>
    </row>
    <row r="24" spans="1:7">
      <c r="A24" s="3">
        <v>10043</v>
      </c>
      <c r="B24" s="3" t="s">
        <v>229</v>
      </c>
      <c r="C24" s="3" t="s">
        <v>114</v>
      </c>
      <c r="D24" s="3">
        <v>367</v>
      </c>
      <c r="E24" s="3" t="s">
        <v>230</v>
      </c>
      <c r="F24" s="3">
        <v>1670</v>
      </c>
      <c r="G24" s="2">
        <v>1.02591793950285</v>
      </c>
    </row>
    <row r="25" spans="1:7">
      <c r="A25" s="3">
        <v>15065</v>
      </c>
      <c r="B25" s="3" t="s">
        <v>231</v>
      </c>
      <c r="C25" s="3" t="s">
        <v>38</v>
      </c>
      <c r="D25" s="3">
        <v>730</v>
      </c>
      <c r="E25" s="3" t="s">
        <v>232</v>
      </c>
      <c r="F25" s="3">
        <v>1659</v>
      </c>
      <c r="G25" s="2">
        <v>1.39644457996646</v>
      </c>
    </row>
    <row r="26" spans="1:7">
      <c r="A26" s="3">
        <v>4330</v>
      </c>
      <c r="B26" s="3" t="s">
        <v>233</v>
      </c>
      <c r="C26" s="3" t="s">
        <v>48</v>
      </c>
      <c r="D26" s="3">
        <v>514</v>
      </c>
      <c r="E26" s="3" t="s">
        <v>211</v>
      </c>
      <c r="F26" s="3">
        <v>1761</v>
      </c>
      <c r="G26" s="2">
        <v>2.11479268055285</v>
      </c>
    </row>
    <row r="27" spans="1:7">
      <c r="A27" s="3">
        <v>6505</v>
      </c>
      <c r="B27" s="3" t="s">
        <v>234</v>
      </c>
      <c r="C27" s="3" t="s">
        <v>118</v>
      </c>
      <c r="D27" s="3">
        <v>704</v>
      </c>
      <c r="E27" s="3" t="s">
        <v>209</v>
      </c>
      <c r="F27" s="3">
        <v>1975</v>
      </c>
      <c r="G27" s="2">
        <v>1.01048366675108</v>
      </c>
    </row>
    <row r="28" spans="1:7">
      <c r="A28" s="3">
        <v>12934</v>
      </c>
      <c r="B28" s="3" t="s">
        <v>235</v>
      </c>
      <c r="C28" s="3" t="s">
        <v>84</v>
      </c>
      <c r="D28" s="3">
        <v>721</v>
      </c>
      <c r="E28" s="3" t="s">
        <v>209</v>
      </c>
      <c r="F28" s="3">
        <v>1370</v>
      </c>
      <c r="G28" s="2">
        <v>1.31397080291971</v>
      </c>
    </row>
    <row r="29" spans="1:7">
      <c r="A29" s="3">
        <v>6232</v>
      </c>
      <c r="B29" s="3" t="s">
        <v>269</v>
      </c>
      <c r="C29" s="3" t="s">
        <v>123</v>
      </c>
      <c r="D29" s="3">
        <v>594</v>
      </c>
      <c r="E29" s="3" t="s">
        <v>211</v>
      </c>
      <c r="F29" s="3">
        <v>1670</v>
      </c>
      <c r="G29" s="2">
        <v>1.0998322851153</v>
      </c>
    </row>
    <row r="30" spans="1:7">
      <c r="A30" s="3">
        <v>6385</v>
      </c>
      <c r="B30" s="3" t="s">
        <v>270</v>
      </c>
      <c r="C30" s="3" t="s">
        <v>118</v>
      </c>
      <c r="D30" s="3">
        <v>704</v>
      </c>
      <c r="E30" s="3" t="s">
        <v>200</v>
      </c>
      <c r="F30" s="3">
        <v>1974</v>
      </c>
      <c r="G30" s="2">
        <v>1.01048366675108</v>
      </c>
    </row>
    <row r="31" spans="1:7">
      <c r="A31" s="3">
        <v>5527</v>
      </c>
      <c r="B31" s="3" t="s">
        <v>271</v>
      </c>
      <c r="C31" s="3" t="s">
        <v>45</v>
      </c>
      <c r="D31" s="3">
        <v>511</v>
      </c>
      <c r="E31" s="3" t="s">
        <v>200</v>
      </c>
      <c r="F31" s="3">
        <v>1715</v>
      </c>
      <c r="G31" s="2">
        <v>1.35411963882619</v>
      </c>
    </row>
    <row r="32" spans="1:7">
      <c r="A32" s="3">
        <v>11487</v>
      </c>
      <c r="B32" s="3" t="s">
        <v>275</v>
      </c>
      <c r="C32" s="3" t="s">
        <v>148</v>
      </c>
      <c r="D32" s="3">
        <v>740</v>
      </c>
      <c r="E32" s="3" t="s">
        <v>200</v>
      </c>
      <c r="F32" s="3">
        <v>1582</v>
      </c>
      <c r="G32" s="2">
        <v>1.11233902365978</v>
      </c>
    </row>
    <row r="33" spans="1:7">
      <c r="A33" s="3">
        <v>15334</v>
      </c>
      <c r="B33" s="3" t="s">
        <v>277</v>
      </c>
      <c r="C33" s="3" t="s">
        <v>45</v>
      </c>
      <c r="D33" s="3">
        <v>511</v>
      </c>
      <c r="E33" s="3" t="s">
        <v>205</v>
      </c>
      <c r="F33" s="3">
        <v>514</v>
      </c>
      <c r="G33" s="2">
        <v>1.35411963882619</v>
      </c>
    </row>
    <row r="34" spans="1:7">
      <c r="A34" s="3">
        <v>11799</v>
      </c>
      <c r="B34" s="3" t="s">
        <v>278</v>
      </c>
      <c r="C34" s="3" t="s">
        <v>114</v>
      </c>
      <c r="D34" s="3">
        <v>367</v>
      </c>
      <c r="E34" s="3" t="s">
        <v>209</v>
      </c>
      <c r="F34" s="3">
        <v>1669</v>
      </c>
      <c r="G34" s="2">
        <v>1.02591793950285</v>
      </c>
    </row>
    <row r="35" spans="1:7">
      <c r="A35" s="3">
        <v>14827</v>
      </c>
      <c r="B35" s="3" t="s">
        <v>280</v>
      </c>
      <c r="C35" s="3" t="s">
        <v>48</v>
      </c>
      <c r="D35" s="3">
        <v>514</v>
      </c>
      <c r="E35" s="3" t="s">
        <v>209</v>
      </c>
      <c r="F35" s="3">
        <v>1174</v>
      </c>
      <c r="G35" s="2">
        <v>2.11479268055285</v>
      </c>
    </row>
    <row r="36" spans="1:7">
      <c r="A36" s="3">
        <v>12338</v>
      </c>
      <c r="B36" s="3" t="s">
        <v>311</v>
      </c>
      <c r="C36" s="3" t="s">
        <v>48</v>
      </c>
      <c r="D36" s="3">
        <v>514</v>
      </c>
      <c r="E36" s="3" t="s">
        <v>209</v>
      </c>
      <c r="F36" s="3">
        <v>882</v>
      </c>
      <c r="G36" s="2">
        <v>2.11479268055285</v>
      </c>
    </row>
    <row r="37" spans="1:7">
      <c r="A37" s="3">
        <v>4089</v>
      </c>
      <c r="B37" s="3" t="s">
        <v>323</v>
      </c>
      <c r="C37" s="3" t="s">
        <v>27</v>
      </c>
      <c r="D37" s="3">
        <v>712</v>
      </c>
      <c r="E37" s="3" t="s">
        <v>200</v>
      </c>
      <c r="F37" s="3">
        <v>1781</v>
      </c>
      <c r="G37" s="2">
        <v>1.34772644692447</v>
      </c>
    </row>
    <row r="38" spans="1:7">
      <c r="A38" s="3">
        <v>12164</v>
      </c>
      <c r="B38" s="3" t="s">
        <v>324</v>
      </c>
      <c r="C38" s="3" t="s">
        <v>93</v>
      </c>
      <c r="D38" s="3">
        <v>103639</v>
      </c>
      <c r="E38" s="3" t="s">
        <v>209</v>
      </c>
      <c r="F38" s="3">
        <v>1798</v>
      </c>
      <c r="G38" s="2">
        <v>1.77222191323693</v>
      </c>
    </row>
    <row r="39" spans="1:7">
      <c r="A39" s="3">
        <v>15067</v>
      </c>
      <c r="B39" s="3" t="s">
        <v>338</v>
      </c>
      <c r="C39" s="3" t="s">
        <v>27</v>
      </c>
      <c r="D39" s="3">
        <v>712</v>
      </c>
      <c r="E39" s="3" t="s">
        <v>211</v>
      </c>
      <c r="F39" s="3">
        <v>1975</v>
      </c>
      <c r="G39" s="2">
        <v>1.34772644692447</v>
      </c>
    </row>
    <row r="40" spans="1:7">
      <c r="A40" s="3">
        <v>13231</v>
      </c>
      <c r="B40" s="3" t="s">
        <v>342</v>
      </c>
      <c r="C40" s="3" t="s">
        <v>95</v>
      </c>
      <c r="D40" s="3">
        <v>104428</v>
      </c>
      <c r="E40" s="3" t="s">
        <v>209</v>
      </c>
      <c r="F40" s="3">
        <v>1798</v>
      </c>
      <c r="G40" s="2">
        <v>1.36192436040044</v>
      </c>
    </row>
    <row r="41" spans="1:7">
      <c r="A41" s="3">
        <v>1001972</v>
      </c>
      <c r="B41" s="3" t="s">
        <v>388</v>
      </c>
      <c r="C41" s="3" t="s">
        <v>161</v>
      </c>
      <c r="D41" s="3">
        <v>119262</v>
      </c>
      <c r="E41" s="3" t="s">
        <v>218</v>
      </c>
      <c r="F41" s="3">
        <v>1041</v>
      </c>
      <c r="G41" s="2">
        <v>1.42944192083063</v>
      </c>
    </row>
    <row r="42" spans="1:7">
      <c r="A42" s="3">
        <v>14339</v>
      </c>
      <c r="B42" s="3" t="s">
        <v>412</v>
      </c>
      <c r="C42" s="3" t="s">
        <v>72</v>
      </c>
      <c r="D42" s="3">
        <v>103199</v>
      </c>
      <c r="E42" s="3" t="s">
        <v>209</v>
      </c>
      <c r="F42" s="3">
        <v>2055</v>
      </c>
      <c r="G42" s="2">
        <v>3.44551824817518</v>
      </c>
    </row>
    <row r="43" spans="1:7">
      <c r="A43" s="3">
        <v>14214</v>
      </c>
      <c r="B43" s="3" t="s">
        <v>422</v>
      </c>
      <c r="C43" s="3" t="s">
        <v>38</v>
      </c>
      <c r="D43" s="3">
        <v>730</v>
      </c>
      <c r="E43" s="3" t="s">
        <v>205</v>
      </c>
      <c r="F43" s="3">
        <v>1800</v>
      </c>
      <c r="G43" s="2">
        <v>1.39644457996646</v>
      </c>
    </row>
    <row r="44" spans="1:7">
      <c r="A44" s="3">
        <v>15034</v>
      </c>
      <c r="B44" s="3" t="s">
        <v>432</v>
      </c>
      <c r="C44" s="3" t="s">
        <v>45</v>
      </c>
      <c r="D44" s="3">
        <v>511</v>
      </c>
      <c r="E44" s="3" t="s">
        <v>205</v>
      </c>
      <c r="F44" s="3">
        <v>1372</v>
      </c>
      <c r="G44" s="2">
        <v>1.35411963882619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品种任务（原版）</vt:lpstr>
      <vt:lpstr>任务完成情况及奖励</vt:lpstr>
      <vt:lpstr>桐君阁个人完成排名及奖励</vt:lpstr>
      <vt:lpstr>养生堂提成分配表</vt:lpstr>
      <vt:lpstr>品种清单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2022-07-01T03:00:00Z</dcterms:created>
  <dcterms:modified xsi:type="dcterms:W3CDTF">2022-12-06T03:43:25Z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D57CE6A7C3AB4AC3B5B0717F3BAE38B3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