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<sst xmlns="http://schemas.openxmlformats.org/spreadsheetml/2006/main" count="50" uniqueCount="38">
  <si>
    <t>活动时间</t>
  </si>
  <si>
    <t>货品ID</t>
  </si>
  <si>
    <t>赠品ID</t>
  </si>
  <si>
    <t>货品名称</t>
  </si>
  <si>
    <t>单价</t>
  </si>
  <si>
    <t>活动内容</t>
  </si>
  <si>
    <t>活动奖励</t>
  </si>
  <si>
    <t>100ml酵母重组胶原蛋白液体敷料</t>
  </si>
  <si>
    <t>买一送一</t>
  </si>
  <si>
    <t>50g酵母重组胶原蛋白修复敷料</t>
  </si>
  <si>
    <t>10g*5酵母重组胶原蛋白凝胶</t>
  </si>
  <si>
    <t>50g柔润保湿乳液</t>
  </si>
  <si>
    <t>120ml柔润保湿柔肤水</t>
  </si>
  <si>
    <t>30ml透明质酸复合原液</t>
  </si>
  <si>
    <t>1-2月特价换购</t>
  </si>
  <si>
    <t>30g紧致抗皱精华霜</t>
  </si>
  <si>
    <t>128元特价换购</t>
  </si>
  <si>
    <t>245065</t>
  </si>
  <si>
    <t>25g医用修复敷料（贴敷型）</t>
  </si>
  <si>
    <t>19.9元特价换购</t>
  </si>
  <si>
    <r>
      <t>199元（5贴医用修复敷料+7贴柔润保湿面膜）
下账方式：前台输入ID245065  5贴价格199元，再弹出7片</t>
    </r>
    <r>
      <rPr>
        <sz val="11"/>
        <color rgb="FFFF0000"/>
        <rFont val="微软雅黑"/>
        <charset val="134"/>
      </rPr>
      <t>赠品ID9918077</t>
    </r>
    <r>
      <rPr>
        <sz val="11"/>
        <rFont val="微软雅黑"/>
        <charset val="134"/>
      </rPr>
      <t>单贴柔润保湿面膜，后期根据零售明细退卖品ID回仓库。</t>
    </r>
  </si>
  <si>
    <t>店员销售1组（5贴医用修复敷料+7贴单贴柔润保湿面膜）晒单奖励10元。</t>
  </si>
  <si>
    <t>单贴柔润保湿面膜</t>
  </si>
  <si>
    <t>14元特价换购</t>
  </si>
  <si>
    <t>50ml舒敏保湿喷雾</t>
  </si>
  <si>
    <t>买一送一基础上再赠送2贴透明质酸修护贴敷料，赠品已经根据库存足额配送</t>
  </si>
  <si>
    <t>夏日悠享防晒礼盒</t>
  </si>
  <si>
    <t>99元特价换购</t>
  </si>
  <si>
    <t>双旦节+年货节（主题：新年“焕”你一年好肌；时间：双旦节（1.6-1.10），年货节（1.11-1.15）
情人节：（主题：一起约惠 薇爱焕新颜；时间：2.11-2.14）</t>
  </si>
  <si>
    <t>双旦节、年货节、情人节大促</t>
  </si>
  <si>
    <t>1.6-1.10、1.11-1.15、2.11-2.14</t>
  </si>
  <si>
    <t>30ml多效紧颜精华液</t>
  </si>
  <si>
    <t>50g多效紧颜修护霜</t>
  </si>
  <si>
    <t>20g多效紧颜修护眼霜</t>
  </si>
  <si>
    <t>150ml柔润保湿洁颜慕斯</t>
  </si>
  <si>
    <t>25g*6贴透明质酸贴敷料</t>
  </si>
  <si>
    <t>20g紧致眼霜</t>
  </si>
  <si>
    <t>【坎级满赠】
① 薇诺娜实付满777，送价值198元【新品多重肽喷雾】*1
② 核销规则：【新年焕新颜】春节定制礼盒、多重肽喷雾，小票核销。                                                                         
③其他要求：A1、A2（舒敏系列、宝贝、生物膜）不参与。赠品不入系统，门店凭销售小票联系厂家直接配门店配送。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</si>
</sst>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b/>
      <sz val="16"/>
      <color rgb="FFFF0000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6" fillId="14" borderId="2" applyNumberFormat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 wrapText="1"/>
    </xf>
    <xf numFmtId="14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6" fillId="2" borderId="1" xfId="49" applyNumberFormat="1" applyFont="1" applyFill="1" applyBorder="1" applyAlignment="1" applyProtection="1">
      <alignment horizontal="center" vertical="center"/>
      <protection locked="0"/>
    </xf>
    <xf numFmtId="0" fontId="7" fillId="2" borderId="1" xfId="49" applyNumberFormat="1" applyFont="1" applyFill="1" applyBorder="1" applyAlignment="1" applyProtection="1">
      <alignment horizontal="center" vertical="center"/>
      <protection locked="0"/>
    </xf>
    <xf numFmtId="49" fontId="6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 applyProtection="1">
      <alignment horizontal="center" vertical="center"/>
      <protection locked="0"/>
    </xf>
    <xf numFmtId="0" fontId="7" fillId="2" borderId="1" xfId="49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9" fillId="2" borderId="1" xfId="49" applyNumberFormat="1" applyFont="1" applyFill="1" applyBorder="1" applyAlignment="1" applyProtection="1">
      <alignment horizontal="center" vertical="center"/>
      <protection locked="0"/>
    </xf>
    <xf numFmtId="14" fontId="10" fillId="2" borderId="1" xfId="49" applyNumberFormat="1" applyFont="1" applyFill="1" applyBorder="1" applyAlignment="1" applyProtection="1">
      <alignment horizontal="center" vertical="center"/>
      <protection locked="0"/>
    </xf>
    <xf numFmtId="49" fontId="7" fillId="2" borderId="1" xfId="49" applyNumberFormat="1" applyFont="1" applyFill="1" applyBorder="1" applyAlignment="1" applyProtection="1">
      <alignment horizontal="center" vertical="center"/>
      <protection locked="0"/>
    </xf>
    <xf numFmtId="14" fontId="6" fillId="3" borderId="1" xfId="49" applyNumberFormat="1" applyFont="1" applyFill="1" applyBorder="1" applyAlignment="1" applyProtection="1">
      <alignment horizontal="center" vertical="center"/>
      <protection locked="0"/>
    </xf>
    <xf numFmtId="49" fontId="6" fillId="3" borderId="1" xfId="49" applyNumberFormat="1" applyFont="1" applyFill="1" applyBorder="1" applyAlignment="1" applyProtection="1">
      <alignment horizontal="center" vertical="center"/>
      <protection locked="0"/>
    </xf>
    <xf numFmtId="49" fontId="7" fillId="3" borderId="1" xfId="49" applyNumberFormat="1" applyFont="1" applyFill="1" applyBorder="1" applyAlignment="1" applyProtection="1">
      <alignment horizontal="center" vertical="center"/>
      <protection locked="0"/>
    </xf>
    <xf numFmtId="49" fontId="6" fillId="3" borderId="1" xfId="49" applyNumberFormat="1" applyFont="1" applyFill="1" applyBorder="1" applyAlignment="1">
      <alignment horizontal="center" vertical="center"/>
    </xf>
    <xf numFmtId="0" fontId="6" fillId="3" borderId="1" xfId="49" applyFont="1" applyFill="1" applyBorder="1" applyAlignment="1" applyProtection="1">
      <alignment horizontal="center" vertical="center"/>
      <protection locked="0"/>
    </xf>
    <xf numFmtId="0" fontId="7" fillId="3" borderId="1" xfId="49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14" fontId="6" fillId="4" borderId="1" xfId="49" applyNumberFormat="1" applyFont="1" applyFill="1" applyBorder="1" applyAlignment="1" applyProtection="1">
      <alignment horizontal="center" vertical="center"/>
      <protection locked="0"/>
    </xf>
    <xf numFmtId="49" fontId="6" fillId="4" borderId="1" xfId="49" applyNumberFormat="1" applyFont="1" applyFill="1" applyBorder="1" applyAlignment="1" applyProtection="1">
      <alignment horizontal="center" vertical="center"/>
      <protection locked="0"/>
    </xf>
    <xf numFmtId="49" fontId="7" fillId="4" borderId="1" xfId="49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49" applyFont="1" applyFill="1" applyBorder="1" applyAlignment="1" applyProtection="1">
      <alignment horizontal="center" vertical="center"/>
      <protection locked="0"/>
    </xf>
    <xf numFmtId="0" fontId="7" fillId="4" borderId="1" xfId="49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6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2" borderId="1" xfId="49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12" fillId="2" borderId="1" xfId="49" applyFont="1" applyFill="1" applyBorder="1" applyAlignment="1">
      <alignment horizontal="center" vertical="center" wrapText="1"/>
    </xf>
    <xf numFmtId="0" fontId="6" fillId="4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WeChat Files\wxid_v2bv94jrsdqw22\FileStorage\File\2022-12\&#34183;&#35834;&#23068;1-2&#26376;&#27963;&#21160;&#26041;&#26696;-&#22235;&#24029;&#22826;&#26497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2月活动方案"/>
      <sheetName val="产品明细列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0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I9" sqref="I9"/>
    </sheetView>
  </sheetViews>
  <sheetFormatPr defaultColWidth="9" defaultRowHeight="13.5"/>
  <cols>
    <col min="1" max="1" width="7.125" style="2" customWidth="1"/>
    <col min="2" max="2" width="9.625" style="2"/>
    <col min="3" max="3" width="10.875" style="2" customWidth="1"/>
    <col min="4" max="4" width="9" style="2"/>
    <col min="5" max="5" width="17.875" style="3" customWidth="1"/>
    <col min="6" max="6" width="31.625" style="2" customWidth="1"/>
    <col min="7" max="7" width="9" style="2"/>
    <col min="8" max="8" width="15.125" style="4" customWidth="1"/>
    <col min="9" max="9" width="39.875" style="2" customWidth="1"/>
    <col min="10" max="10" width="22.875" style="2" customWidth="1"/>
    <col min="11" max="16384" width="9" style="2"/>
  </cols>
  <sheetData>
    <row r="1" s="1" customFormat="1" ht="18.75" spans="2:10">
      <c r="B1" s="1" t="s">
        <v>0</v>
      </c>
      <c r="D1" s="1" t="s">
        <v>1</v>
      </c>
      <c r="E1" s="5" t="s">
        <v>2</v>
      </c>
      <c r="F1" s="1" t="s">
        <v>3</v>
      </c>
      <c r="G1" s="1" t="s">
        <v>4</v>
      </c>
      <c r="H1" s="5" t="s">
        <v>5</v>
      </c>
      <c r="J1" s="1" t="s">
        <v>6</v>
      </c>
    </row>
    <row r="2" s="2" customFormat="1" ht="16.5" spans="1:12">
      <c r="A2" s="6"/>
      <c r="B2" s="7">
        <v>44927</v>
      </c>
      <c r="C2" s="7">
        <v>44985</v>
      </c>
      <c r="D2" s="8">
        <v>218904</v>
      </c>
      <c r="E2" s="9">
        <f>VLOOKUP(D2,[2]Sheet1!$B$2:$C$91,2,0)</f>
        <v>9918069</v>
      </c>
      <c r="F2" s="10" t="s">
        <v>7</v>
      </c>
      <c r="G2" s="11">
        <v>308</v>
      </c>
      <c r="H2" s="12" t="s">
        <v>8</v>
      </c>
      <c r="I2" s="41"/>
      <c r="J2" s="42"/>
      <c r="K2" s="43"/>
      <c r="L2" s="43"/>
    </row>
    <row r="3" s="2" customFormat="1" ht="16.5" spans="1:12">
      <c r="A3" s="6"/>
      <c r="B3" s="7">
        <v>44927</v>
      </c>
      <c r="C3" s="7">
        <v>44985</v>
      </c>
      <c r="D3" s="8">
        <v>236550</v>
      </c>
      <c r="E3" s="9">
        <f>VLOOKUP(D3,[2]Sheet1!$B$2:$C$91,2,0)</f>
        <v>9918073</v>
      </c>
      <c r="F3" s="10" t="s">
        <v>9</v>
      </c>
      <c r="G3" s="11">
        <v>288</v>
      </c>
      <c r="H3" s="12" t="s">
        <v>8</v>
      </c>
      <c r="I3" s="42"/>
      <c r="J3" s="42"/>
      <c r="K3" s="43"/>
      <c r="L3" s="43"/>
    </row>
    <row r="4" s="2" customFormat="1" ht="16.5" spans="1:12">
      <c r="A4" s="6"/>
      <c r="B4" s="7">
        <v>44927</v>
      </c>
      <c r="C4" s="7">
        <v>44985</v>
      </c>
      <c r="D4" s="8">
        <v>236548</v>
      </c>
      <c r="E4" s="9">
        <f>VLOOKUP(D4,[2]Sheet1!$B$2:$C$91,2,0)</f>
        <v>9918075</v>
      </c>
      <c r="F4" s="10" t="s">
        <v>10</v>
      </c>
      <c r="G4" s="11">
        <v>318</v>
      </c>
      <c r="H4" s="12" t="s">
        <v>8</v>
      </c>
      <c r="I4" s="43"/>
      <c r="J4" s="42"/>
      <c r="K4" s="43"/>
      <c r="L4" s="43"/>
    </row>
    <row r="5" s="2" customFormat="1" ht="16.5" spans="1:12">
      <c r="A5" s="6"/>
      <c r="B5" s="7">
        <v>44927</v>
      </c>
      <c r="C5" s="7">
        <v>44985</v>
      </c>
      <c r="D5" s="8">
        <v>181299</v>
      </c>
      <c r="E5" s="9">
        <f>VLOOKUP(D5,[2]Sheet1!$B$2:$C$91,2,0)</f>
        <v>9918039</v>
      </c>
      <c r="F5" s="10" t="s">
        <v>11</v>
      </c>
      <c r="G5" s="11">
        <v>198</v>
      </c>
      <c r="H5" s="12" t="s">
        <v>8</v>
      </c>
      <c r="I5" s="43"/>
      <c r="J5" s="42"/>
      <c r="K5" s="43"/>
      <c r="L5" s="43"/>
    </row>
    <row r="6" s="2" customFormat="1" ht="16.5" spans="1:12">
      <c r="A6" s="6"/>
      <c r="B6" s="7">
        <v>44927</v>
      </c>
      <c r="C6" s="7">
        <v>44985</v>
      </c>
      <c r="D6" s="8">
        <v>181297</v>
      </c>
      <c r="E6" s="9">
        <f>VLOOKUP(D6,[2]Sheet1!$B$2:$C$91,2,0)</f>
        <v>9918040</v>
      </c>
      <c r="F6" s="13" t="s">
        <v>12</v>
      </c>
      <c r="G6" s="14">
        <v>188</v>
      </c>
      <c r="H6" s="15" t="s">
        <v>8</v>
      </c>
      <c r="I6" s="44"/>
      <c r="J6" s="42"/>
      <c r="K6" s="43"/>
      <c r="L6" s="43"/>
    </row>
    <row r="7" s="2" customFormat="1" ht="16.5" spans="1:12">
      <c r="A7" s="6"/>
      <c r="B7" s="7">
        <v>44927</v>
      </c>
      <c r="C7" s="7">
        <v>44985</v>
      </c>
      <c r="D7" s="8">
        <v>181291</v>
      </c>
      <c r="E7" s="9">
        <f>VLOOKUP(D7,[2]Sheet1!$B$2:$C$91,2,0)</f>
        <v>9917995</v>
      </c>
      <c r="F7" s="10" t="s">
        <v>13</v>
      </c>
      <c r="G7" s="11">
        <v>298</v>
      </c>
      <c r="H7" s="12" t="s">
        <v>8</v>
      </c>
      <c r="I7" s="42"/>
      <c r="J7" s="43"/>
      <c r="K7" s="43"/>
      <c r="L7" s="43"/>
    </row>
    <row r="8" s="2" customFormat="1" ht="22.5" spans="1:12">
      <c r="A8" s="6"/>
      <c r="B8" s="16" t="s">
        <v>14</v>
      </c>
      <c r="C8" s="16"/>
      <c r="D8" s="16"/>
      <c r="E8" s="17"/>
      <c r="F8" s="16"/>
      <c r="G8" s="16"/>
      <c r="H8" s="17"/>
      <c r="I8" s="42"/>
      <c r="J8" s="43"/>
      <c r="K8" s="43"/>
      <c r="L8" s="43"/>
    </row>
    <row r="9" s="2" customFormat="1" ht="16.5" spans="1:12">
      <c r="A9" s="6"/>
      <c r="B9" s="7">
        <v>44927</v>
      </c>
      <c r="C9" s="7">
        <v>44985</v>
      </c>
      <c r="D9" s="8">
        <v>185348</v>
      </c>
      <c r="E9" s="18"/>
      <c r="F9" s="10" t="s">
        <v>15</v>
      </c>
      <c r="G9" s="11">
        <v>388</v>
      </c>
      <c r="H9" s="12" t="s">
        <v>16</v>
      </c>
      <c r="I9" s="42"/>
      <c r="J9" s="43"/>
      <c r="K9" s="43"/>
      <c r="L9" s="43"/>
    </row>
    <row r="10" s="2" customFormat="1" ht="36" customHeight="1" spans="1:12">
      <c r="A10" s="6"/>
      <c r="B10" s="19">
        <v>44927</v>
      </c>
      <c r="C10" s="19">
        <v>44985</v>
      </c>
      <c r="D10" s="20" t="s">
        <v>17</v>
      </c>
      <c r="E10" s="21"/>
      <c r="F10" s="22" t="s">
        <v>18</v>
      </c>
      <c r="G10" s="23">
        <v>48</v>
      </c>
      <c r="H10" s="24" t="s">
        <v>19</v>
      </c>
      <c r="I10" s="45" t="s">
        <v>20</v>
      </c>
      <c r="J10" s="46" t="s">
        <v>21</v>
      </c>
      <c r="K10" s="43"/>
      <c r="L10" s="43"/>
    </row>
    <row r="11" s="2" customFormat="1" ht="60" customHeight="1" spans="1:12">
      <c r="A11" s="6"/>
      <c r="B11" s="19">
        <v>44927</v>
      </c>
      <c r="C11" s="19">
        <v>44985</v>
      </c>
      <c r="D11" s="20">
        <v>237011</v>
      </c>
      <c r="E11" s="21"/>
      <c r="F11" s="25" t="s">
        <v>22</v>
      </c>
      <c r="G11" s="23">
        <v>28</v>
      </c>
      <c r="H11" s="24" t="s">
        <v>23</v>
      </c>
      <c r="I11" s="45"/>
      <c r="J11" s="46"/>
      <c r="K11" s="43"/>
      <c r="L11" s="43"/>
    </row>
    <row r="12" s="2" customFormat="1" ht="33" spans="1:12">
      <c r="A12" s="6"/>
      <c r="B12" s="26">
        <v>44927</v>
      </c>
      <c r="C12" s="26">
        <v>44985</v>
      </c>
      <c r="D12" s="27">
        <v>215791</v>
      </c>
      <c r="E12" s="28"/>
      <c r="F12" s="29" t="s">
        <v>24</v>
      </c>
      <c r="G12" s="30">
        <v>68</v>
      </c>
      <c r="H12" s="31" t="s">
        <v>8</v>
      </c>
      <c r="I12" s="47" t="s">
        <v>25</v>
      </c>
      <c r="J12" s="43"/>
      <c r="K12" s="43"/>
      <c r="L12" s="43"/>
    </row>
    <row r="13" s="2" customFormat="1" ht="16.5" spans="1:12">
      <c r="A13" s="6"/>
      <c r="B13" s="7">
        <v>44927</v>
      </c>
      <c r="C13" s="7">
        <v>44985</v>
      </c>
      <c r="D13" s="8">
        <v>241566</v>
      </c>
      <c r="E13" s="18"/>
      <c r="F13" s="32" t="s">
        <v>26</v>
      </c>
      <c r="G13" s="32">
        <v>224</v>
      </c>
      <c r="H13" s="33" t="s">
        <v>27</v>
      </c>
      <c r="I13" s="42"/>
      <c r="J13" s="43"/>
      <c r="K13" s="43"/>
      <c r="L13" s="43"/>
    </row>
    <row r="14" s="2" customFormat="1" ht="22.5" spans="1:12">
      <c r="A14" s="6" t="s">
        <v>28</v>
      </c>
      <c r="B14" s="16" t="s">
        <v>29</v>
      </c>
      <c r="C14" s="16"/>
      <c r="D14" s="16"/>
      <c r="E14" s="17"/>
      <c r="F14" s="16"/>
      <c r="G14" s="16"/>
      <c r="H14" s="17"/>
      <c r="I14" s="42"/>
      <c r="J14" s="43"/>
      <c r="K14" s="43"/>
      <c r="L14" s="43"/>
    </row>
    <row r="15" s="2" customFormat="1" ht="16.5" spans="1:12">
      <c r="A15" s="6"/>
      <c r="B15" s="34" t="s">
        <v>30</v>
      </c>
      <c r="C15" s="34"/>
      <c r="D15" s="8">
        <v>242576</v>
      </c>
      <c r="E15" s="9">
        <f>VLOOKUP(D15,[2]Sheet1!$B$2:$C$91,2,0)</f>
        <v>9918995</v>
      </c>
      <c r="F15" s="35" t="s">
        <v>31</v>
      </c>
      <c r="G15" s="35">
        <v>428</v>
      </c>
      <c r="H15" s="36" t="s">
        <v>8</v>
      </c>
      <c r="I15" s="42"/>
      <c r="J15" s="43"/>
      <c r="K15" s="43"/>
      <c r="L15" s="43"/>
    </row>
    <row r="16" s="2" customFormat="1" ht="16.5" spans="1:12">
      <c r="A16" s="6"/>
      <c r="B16" s="34"/>
      <c r="C16" s="34"/>
      <c r="D16" s="8">
        <v>242575</v>
      </c>
      <c r="E16" s="9">
        <f>VLOOKUP(D16,[2]Sheet1!$B$2:$C$91,2,0)</f>
        <v>9918996</v>
      </c>
      <c r="F16" s="35" t="s">
        <v>32</v>
      </c>
      <c r="G16" s="35">
        <v>398</v>
      </c>
      <c r="H16" s="36" t="s">
        <v>8</v>
      </c>
      <c r="I16" s="42"/>
      <c r="J16" s="43"/>
      <c r="K16" s="43"/>
      <c r="L16" s="43"/>
    </row>
    <row r="17" s="2" customFormat="1" ht="16.5" spans="1:12">
      <c r="A17" s="6"/>
      <c r="B17" s="34"/>
      <c r="C17" s="34"/>
      <c r="D17" s="8">
        <v>242574</v>
      </c>
      <c r="E17" s="9">
        <f>VLOOKUP(D17,[2]Sheet1!$B$2:$C$91,2,0)</f>
        <v>9918997</v>
      </c>
      <c r="F17" s="35" t="s">
        <v>33</v>
      </c>
      <c r="G17" s="35">
        <v>338</v>
      </c>
      <c r="H17" s="36" t="s">
        <v>8</v>
      </c>
      <c r="I17" s="42"/>
      <c r="J17" s="43"/>
      <c r="K17" s="43"/>
      <c r="L17" s="43"/>
    </row>
    <row r="18" s="2" customFormat="1" ht="16.5" spans="1:12">
      <c r="A18" s="6"/>
      <c r="B18" s="34"/>
      <c r="C18" s="34"/>
      <c r="D18" s="8">
        <v>215787</v>
      </c>
      <c r="E18" s="9">
        <f>VLOOKUP(D18,[2]Sheet1!$B$2:$C$91,2,0)</f>
        <v>9918043</v>
      </c>
      <c r="F18" s="10" t="s">
        <v>34</v>
      </c>
      <c r="G18" s="11">
        <v>168</v>
      </c>
      <c r="H18" s="12" t="s">
        <v>8</v>
      </c>
      <c r="I18" s="42"/>
      <c r="J18" s="43"/>
      <c r="K18" s="43"/>
      <c r="L18" s="43"/>
    </row>
    <row r="19" s="2" customFormat="1" ht="16.5" spans="1:12">
      <c r="A19" s="6"/>
      <c r="B19" s="34"/>
      <c r="C19" s="34"/>
      <c r="D19" s="8">
        <v>166670</v>
      </c>
      <c r="E19" s="9">
        <f>VLOOKUP(D19,[2]Sheet1!$B$2:$C$91,2,0)</f>
        <v>9918066</v>
      </c>
      <c r="F19" s="35" t="s">
        <v>35</v>
      </c>
      <c r="G19" s="35">
        <v>248</v>
      </c>
      <c r="H19" s="36" t="s">
        <v>8</v>
      </c>
      <c r="I19" s="42"/>
      <c r="J19" s="43"/>
      <c r="K19" s="43"/>
      <c r="L19" s="43"/>
    </row>
    <row r="20" s="2" customFormat="1" ht="16.5" spans="1:12">
      <c r="A20" s="6"/>
      <c r="B20" s="34"/>
      <c r="C20" s="34"/>
      <c r="D20" s="8">
        <v>150102</v>
      </c>
      <c r="E20" s="9">
        <f>VLOOKUP(D20,[2]Sheet1!$B$2:$C$91,2,0)</f>
        <v>9918053</v>
      </c>
      <c r="F20" s="35" t="s">
        <v>36</v>
      </c>
      <c r="G20" s="35">
        <v>328</v>
      </c>
      <c r="H20" s="36" t="s">
        <v>8</v>
      </c>
      <c r="I20" s="42"/>
      <c r="J20" s="43"/>
      <c r="K20" s="43"/>
      <c r="L20" s="43"/>
    </row>
    <row r="21" s="2" customFormat="1" ht="16.5" spans="1:12">
      <c r="A21" s="6"/>
      <c r="B21" s="34"/>
      <c r="C21" s="34"/>
      <c r="D21" s="7"/>
      <c r="E21" s="37"/>
      <c r="F21" s="38" t="s">
        <v>37</v>
      </c>
      <c r="G21" s="39"/>
      <c r="H21" s="40"/>
      <c r="I21" s="39"/>
      <c r="J21" s="43"/>
      <c r="K21" s="43"/>
      <c r="L21" s="43"/>
    </row>
    <row r="22" s="2" customFormat="1" ht="60" customHeight="1" spans="1:12">
      <c r="A22" s="6"/>
      <c r="B22" s="34"/>
      <c r="C22" s="34"/>
      <c r="D22" s="7"/>
      <c r="E22" s="37"/>
      <c r="F22" s="39"/>
      <c r="G22" s="39"/>
      <c r="H22" s="40"/>
      <c r="I22" s="39"/>
      <c r="J22" s="43"/>
      <c r="K22" s="43"/>
      <c r="L22" s="43"/>
    </row>
  </sheetData>
  <mergeCells count="9">
    <mergeCell ref="B1:C1"/>
    <mergeCell ref="B8:H8"/>
    <mergeCell ref="B14:H14"/>
    <mergeCell ref="A2:A13"/>
    <mergeCell ref="A14:A22"/>
    <mergeCell ref="I10:I11"/>
    <mergeCell ref="J10:J11"/>
    <mergeCell ref="B15:C22"/>
    <mergeCell ref="F21:I22"/>
  </mergeCells>
  <dataValidations count="3">
    <dataValidation type="list" allowBlank="1" showInputMessage="1" showErrorMessage="1" sqref="F7 F8 F9 F10 F18 F2:F5">
      <formula1>[1]产品明细列表!#REF!</formula1>
    </dataValidation>
    <dataValidation type="list" allowBlank="1" showInputMessage="1" showErrorMessage="1" sqref="K10 K11 K12 K2:K9 K13:K22">
      <formula1>"合同扣率,其他"</formula1>
    </dataValidation>
    <dataValidation type="list" allowBlank="1" showInputMessage="1" showErrorMessage="1" sqref="H7 H8 H14 H18 H2:H5">
      <formula1>"买一送一,第二件半价,5折销售"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2022-12-30T07:21:11Z</dcterms:created>
  <dcterms:modified xsi:type="dcterms:W3CDTF">2022-12-30T07:25:40Z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986ADF5E2E8842E68BE0F13CC2EFA0A3</vt:lpwstr>
  </property>
</Properties>
</file>