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firstSheet="1" activeTab="1"/>
  </bookViews>
  <sheets>
    <sheet name="需求汇总表" sheetId="4" state="hidden" r:id="rId1"/>
    <sheet name="第三次薇诺娜番茄表单明细" sheetId="3" r:id="rId2"/>
  </sheets>
  <externalReferences>
    <externalReference r:id="rId3"/>
    <externalReference r:id="rId4"/>
  </externalReferences>
  <definedNames>
    <definedName name="_xlnm._FilterDatabase" localSheetId="0" hidden="1">需求汇总表!$A$1:$D$53</definedName>
    <definedName name="_xlnm._FilterDatabase" localSheetId="1" hidden="1">第三次薇诺娜番茄表单明细!$A$1:$H$398</definedName>
  </definedNames>
  <calcPr calcId="144525"/>
</workbook>
</file>

<file path=xl/sharedStrings.xml><?xml version="1.0" encoding="utf-8"?>
<sst xmlns="http://schemas.openxmlformats.org/spreadsheetml/2006/main" count="1325" uniqueCount="148">
  <si>
    <t>货品id</t>
  </si>
  <si>
    <t>品名</t>
  </si>
  <si>
    <t>规格</t>
  </si>
  <si>
    <t>求和项:需求数量</t>
  </si>
  <si>
    <t>进价</t>
  </si>
  <si>
    <t>金额</t>
  </si>
  <si>
    <t>薇诺娜舒敏保湿特护霜</t>
  </si>
  <si>
    <t>50g</t>
  </si>
  <si>
    <t>医用修复敷料</t>
  </si>
  <si>
    <t>25g 贴敷型椭圆形(T)T-3</t>
  </si>
  <si>
    <t>薇诺娜柔润保湿乳液</t>
  </si>
  <si>
    <t>薇诺娜柔润保湿霜</t>
  </si>
  <si>
    <t>150g</t>
  </si>
  <si>
    <t>透明质酸修护贴敷料</t>
  </si>
  <si>
    <t>25gx6贴</t>
  </si>
  <si>
    <t>酵母重组胶原蛋白液体敷料</t>
  </si>
  <si>
    <t>100ml</t>
  </si>
  <si>
    <t>80g</t>
  </si>
  <si>
    <t>薇诺娜柔润保湿柔肤水</t>
  </si>
  <si>
    <t>120ml</t>
  </si>
  <si>
    <t>薇诺娜舒敏保湿润肤水</t>
  </si>
  <si>
    <t>薇诺娜柔润保湿精华液</t>
  </si>
  <si>
    <t>30ml</t>
  </si>
  <si>
    <t>薇诺娜柔润保湿洁颜慕斯</t>
  </si>
  <si>
    <t>150ml</t>
  </si>
  <si>
    <t>薇诺娜紧致眼霜</t>
  </si>
  <si>
    <t>20g</t>
  </si>
  <si>
    <t>薇诺娜柔润保湿面膜</t>
  </si>
  <si>
    <t>25ml×6贴</t>
  </si>
  <si>
    <t>薇诺娜舒敏保湿喷雾</t>
  </si>
  <si>
    <t>薇诺娜光透皙白淡斑精华液</t>
  </si>
  <si>
    <t>薇诺娜舒缓控油洁面泡沫</t>
  </si>
  <si>
    <t>薇诺娜舒敏保湿洁面乳</t>
  </si>
  <si>
    <t>薇诺娜透明质酸复合原液</t>
  </si>
  <si>
    <t>薇诺娜清透防晒乳SPF48PA+++</t>
  </si>
  <si>
    <t>薇诺娜宝贝舒润滋养霜</t>
  </si>
  <si>
    <t>200g</t>
  </si>
  <si>
    <t>薇诺娜紧致抗皱精华霜</t>
  </si>
  <si>
    <t>30g</t>
  </si>
  <si>
    <t>薇诺娜熊果苷美白保湿精华乳</t>
  </si>
  <si>
    <t>酵母重组胶原蛋白凝胶</t>
  </si>
  <si>
    <t>10g*5</t>
  </si>
  <si>
    <t>酵母重组胶原蛋白修复敷料</t>
  </si>
  <si>
    <t>薇诺娜舒缓控油爽肤水</t>
  </si>
  <si>
    <t>薇诺娜熊果苷美白保湿精华液</t>
  </si>
  <si>
    <t>薇诺娜清痘修复精华液</t>
  </si>
  <si>
    <t>25g</t>
  </si>
  <si>
    <t>薇诺娜柔润赋活眼霜</t>
  </si>
  <si>
    <t>15g</t>
  </si>
  <si>
    <t>薇诺娜熊果苷透白保湿面膜</t>
  </si>
  <si>
    <t>20mlx6</t>
  </si>
  <si>
    <t>薇诺娜多效紧颜修护眼霜</t>
  </si>
  <si>
    <t>薇诺娜多效紧颜修护霜</t>
  </si>
  <si>
    <t>薇诺娜舒敏保湿修复霜</t>
  </si>
  <si>
    <t>薇诺娜多效紧颜修护精华液</t>
  </si>
  <si>
    <t>薇诺娜舒敏保湿丝滑面贴膜</t>
  </si>
  <si>
    <t>20ml*6</t>
  </si>
  <si>
    <t>薇诺娜多效修护复合肽保湿霜</t>
  </si>
  <si>
    <t>薇诺娜玻尿酸修护面膜</t>
  </si>
  <si>
    <t>25gx6</t>
  </si>
  <si>
    <t>薇诺娜光透皙白洁面乳</t>
  </si>
  <si>
    <t>薇诺娜屏障修护精华液</t>
  </si>
  <si>
    <t>薇诺娜光透皙白修护晚霜</t>
  </si>
  <si>
    <t>薇诺娜柔润保湿BB霜（自然色）</t>
  </si>
  <si>
    <t>薇诺娜光透皙白晶粹水</t>
  </si>
  <si>
    <t>薇诺娜修红舒缓安肤精华液</t>
  </si>
  <si>
    <t>薇诺娜光透皙白隔离日霜</t>
  </si>
  <si>
    <t>薇诺娜修红舒缓安肤乳</t>
  </si>
  <si>
    <t>透明质酸修护生物膜</t>
  </si>
  <si>
    <t>100g</t>
  </si>
  <si>
    <t>薇诺娜光透皙白淡斑面膜</t>
  </si>
  <si>
    <t>25mlx6</t>
  </si>
  <si>
    <t>薇诺娜舒缓控油凝露</t>
  </si>
  <si>
    <t>薇诺娜舒妍幻彩卸妆水</t>
  </si>
  <si>
    <t>门店ID</t>
  </si>
  <si>
    <t>门店名称</t>
  </si>
  <si>
    <t>需求数量</t>
  </si>
  <si>
    <t>备注</t>
  </si>
  <si>
    <t>长寿路</t>
  </si>
  <si>
    <t>枣子巷</t>
  </si>
  <si>
    <t>永康东路</t>
  </si>
  <si>
    <t>羊子山</t>
  </si>
  <si>
    <t>杏林路店</t>
  </si>
  <si>
    <t>兴义店</t>
  </si>
  <si>
    <t>新园大道</t>
  </si>
  <si>
    <t>薇诺娜多效修护复合肽安瓶精华液</t>
  </si>
  <si>
    <t>1.5mlx30支</t>
  </si>
  <si>
    <t>新下街</t>
  </si>
  <si>
    <t>30支无货，可换成ID214797（7支装）</t>
  </si>
  <si>
    <t>新乐中街</t>
  </si>
  <si>
    <t>新津武阳西路</t>
  </si>
  <si>
    <t>请自行从仓库写计划或者门店调拨</t>
  </si>
  <si>
    <t>新场店</t>
  </si>
  <si>
    <t>翔凤店</t>
  </si>
  <si>
    <t>50ml</t>
  </si>
  <si>
    <t>五津西路二店</t>
  </si>
  <si>
    <t>停产，可替换ID242575多效精颜抗皱精华霜或门店调拨</t>
  </si>
  <si>
    <t>问道西路店</t>
  </si>
  <si>
    <t>万科店</t>
  </si>
  <si>
    <t>薇诺娜夏日防晒悠享礼盒（清透防晒乳）</t>
  </si>
  <si>
    <t>15gx4支 SPF48 PA+++</t>
  </si>
  <si>
    <t>万和北路</t>
  </si>
  <si>
    <t>通盈街</t>
  </si>
  <si>
    <t>天顺路店</t>
  </si>
  <si>
    <t>天久北巷</t>
  </si>
  <si>
    <t>太极大药房童子街店</t>
  </si>
  <si>
    <t>顺和</t>
  </si>
  <si>
    <t>（请售卖礼盒装防晒霜）</t>
  </si>
  <si>
    <t>双楠</t>
  </si>
  <si>
    <t>双林店</t>
  </si>
  <si>
    <t>蜀源路</t>
  </si>
  <si>
    <t>杉板桥</t>
  </si>
  <si>
    <t>沙渠店</t>
  </si>
  <si>
    <t>沙河源</t>
  </si>
  <si>
    <t>清江东路</t>
  </si>
  <si>
    <t>蒲阳路店</t>
  </si>
  <si>
    <t>郫县二店</t>
  </si>
  <si>
    <t>马超东路</t>
  </si>
  <si>
    <t>梨花街</t>
  </si>
  <si>
    <t>奎光店</t>
  </si>
  <si>
    <t>景中店</t>
  </si>
  <si>
    <t>经一路</t>
  </si>
  <si>
    <t>锦城大道</t>
  </si>
  <si>
    <t>金巷西街店</t>
  </si>
  <si>
    <t>金丝街</t>
  </si>
  <si>
    <t>劼人路</t>
  </si>
  <si>
    <t>江安店</t>
  </si>
  <si>
    <t>佳灵路</t>
  </si>
  <si>
    <t>汇融名城</t>
  </si>
  <si>
    <t>已停产，可替换ID240408光透皙白淡斑面膜或门店调拨</t>
  </si>
  <si>
    <t>黄苑东街</t>
  </si>
  <si>
    <t>华油店</t>
  </si>
  <si>
    <t>华泰二店</t>
  </si>
  <si>
    <t>华康</t>
  </si>
  <si>
    <t>花照壁店</t>
  </si>
  <si>
    <t>光华村</t>
  </si>
  <si>
    <t>观音桥</t>
  </si>
  <si>
    <t>东壕沟店</t>
  </si>
  <si>
    <t>大源北街</t>
  </si>
  <si>
    <t>薇诺娜柔润保湿BB霜（亮肌色）</t>
  </si>
  <si>
    <t>大邑子龙店</t>
  </si>
  <si>
    <t>大石西路</t>
  </si>
  <si>
    <t>大华店</t>
  </si>
  <si>
    <t>大华</t>
  </si>
  <si>
    <t>崇州中心店</t>
  </si>
  <si>
    <t>成汉南路店</t>
  </si>
  <si>
    <t>贝森北路店</t>
  </si>
  <si>
    <t>宝莲路店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</si>
</sst>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7" fillId="13" borderId="2" applyNumberFormat="0" applyAlignment="0" applyProtection="0">
      <alignment vertical="center"/>
    </xf>
    <xf numFmtId="0" fontId="18" fillId="14" borderId="7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4183;&#35834;&#23068;&#20993;&#26195;&#26757;\&#34183;&#35834;&#23068;&#30446;&#24405;2022.9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378;&#23478;&#21453;&#39304;&#34183;&#35834;&#23068;&#31532;&#19977;&#25209;&#39044;&#21806;&#35201;&#361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B1" t="str">
            <v>货品ID（未经营注明新品”）</v>
          </cell>
          <cell r="C1" t="str">
            <v>赠品ID</v>
          </cell>
          <cell r="D1" t="str">
            <v>通用名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批准文号</v>
          </cell>
          <cell r="I1" t="str">
            <v>条形码</v>
          </cell>
          <cell r="J1" t="str">
            <v>件比</v>
          </cell>
          <cell r="K1" t="str">
            <v>零售价</v>
          </cell>
          <cell r="L1" t="str">
            <v>供货价</v>
          </cell>
        </row>
        <row r="2">
          <cell r="B2">
            <v>214782</v>
          </cell>
          <cell r="C2">
            <v>9918015</v>
          </cell>
          <cell r="D2" t="str">
            <v>薇诺娜修红舒缓安肤乳</v>
          </cell>
          <cell r="E2" t="str">
            <v>50g</v>
          </cell>
          <cell r="F2" t="str">
            <v>盒</v>
          </cell>
          <cell r="G2" t="str">
            <v>云南贝泰妮</v>
          </cell>
          <cell r="H2" t="str">
            <v>云妆20160004</v>
          </cell>
          <cell r="I2" t="str">
            <v>6958717873148</v>
          </cell>
          <cell r="J2">
            <v>36</v>
          </cell>
          <cell r="K2">
            <v>268</v>
          </cell>
          <cell r="L2">
            <v>160.8</v>
          </cell>
        </row>
        <row r="3">
          <cell r="B3">
            <v>214783</v>
          </cell>
          <cell r="C3">
            <v>9918016</v>
          </cell>
          <cell r="D3" t="str">
            <v>薇诺娜修红舒缓安肤精华液</v>
          </cell>
          <cell r="E3" t="str">
            <v>30ml</v>
          </cell>
          <cell r="F3" t="str">
            <v>盒</v>
          </cell>
          <cell r="G3" t="str">
            <v>云南贝泰妮</v>
          </cell>
          <cell r="H3" t="str">
            <v>云妆20160004</v>
          </cell>
          <cell r="I3" t="str">
            <v>6958717873544</v>
          </cell>
          <cell r="J3">
            <v>36</v>
          </cell>
          <cell r="K3">
            <v>298</v>
          </cell>
          <cell r="L3">
            <v>178.8</v>
          </cell>
        </row>
        <row r="4">
          <cell r="B4">
            <v>185353</v>
          </cell>
          <cell r="C4">
            <v>9918017</v>
          </cell>
          <cell r="D4" t="str">
            <v>薇诺娜熊果苷透白保湿面膜</v>
          </cell>
          <cell r="E4" t="str">
            <v>20mlx6</v>
          </cell>
          <cell r="F4" t="str">
            <v>盒</v>
          </cell>
          <cell r="G4" t="str">
            <v>云南贝泰妮</v>
          </cell>
          <cell r="H4" t="str">
            <v>国妆特字G20150159</v>
          </cell>
          <cell r="I4" t="str">
            <v>6958717860452</v>
          </cell>
          <cell r="J4">
            <v>36</v>
          </cell>
          <cell r="K4">
            <v>218</v>
          </cell>
          <cell r="L4">
            <v>130.8</v>
          </cell>
        </row>
        <row r="5">
          <cell r="B5">
            <v>150095</v>
          </cell>
          <cell r="C5">
            <v>9917993</v>
          </cell>
          <cell r="D5" t="str">
            <v>薇诺娜熊果苷美白保湿精华液</v>
          </cell>
          <cell r="E5" t="str">
            <v>30ml</v>
          </cell>
          <cell r="F5" t="str">
            <v>瓶</v>
          </cell>
          <cell r="G5" t="str">
            <v>云南贝泰妮</v>
          </cell>
          <cell r="H5" t="str">
            <v>国妆特字G20150193</v>
          </cell>
          <cell r="I5" t="str">
            <v>6958717860117</v>
          </cell>
          <cell r="J5">
            <v>1</v>
          </cell>
          <cell r="K5">
            <v>388</v>
          </cell>
          <cell r="L5">
            <v>232.8</v>
          </cell>
        </row>
        <row r="6">
          <cell r="B6">
            <v>150096</v>
          </cell>
          <cell r="C6">
            <v>9917994</v>
          </cell>
          <cell r="D6" t="str">
            <v>薇诺娜熊果苷美白保湿精华乳</v>
          </cell>
          <cell r="E6" t="str">
            <v>50g</v>
          </cell>
          <cell r="F6" t="str">
            <v>支</v>
          </cell>
          <cell r="G6" t="str">
            <v>云南贝泰妮</v>
          </cell>
          <cell r="H6" t="str">
            <v>国妆特字G20150147</v>
          </cell>
          <cell r="I6" t="str">
            <v>6958717860124</v>
          </cell>
          <cell r="J6">
            <v>1</v>
          </cell>
          <cell r="K6">
            <v>288</v>
          </cell>
          <cell r="L6">
            <v>172.8</v>
          </cell>
        </row>
        <row r="7">
          <cell r="B7">
            <v>150098</v>
          </cell>
          <cell r="C7">
            <v>0</v>
          </cell>
          <cell r="D7" t="str">
            <v>薇诺娜维生素CE淡纹亮肤精华液</v>
          </cell>
          <cell r="E7" t="str">
            <v>30ml</v>
          </cell>
          <cell r="F7" t="str">
            <v>瓶</v>
          </cell>
          <cell r="G7" t="str">
            <v>昆明贝泰妮</v>
          </cell>
          <cell r="H7" t="str">
            <v>国妆特字G20150152</v>
          </cell>
          <cell r="I7" t="str">
            <v>6958717860131</v>
          </cell>
          <cell r="J7">
            <v>1</v>
          </cell>
          <cell r="K7">
            <v>328</v>
          </cell>
          <cell r="L7">
            <v>196.8</v>
          </cell>
        </row>
        <row r="8">
          <cell r="B8">
            <v>181291</v>
          </cell>
          <cell r="C8">
            <v>9917995</v>
          </cell>
          <cell r="D8" t="str">
            <v>薇诺娜透明质酸复合原液</v>
          </cell>
          <cell r="E8" t="str">
            <v>30ml</v>
          </cell>
          <cell r="F8" t="str">
            <v>瓶</v>
          </cell>
          <cell r="G8" t="str">
            <v>云南贝泰妮</v>
          </cell>
          <cell r="H8" t="str">
            <v>云G妆网备字2018000209</v>
          </cell>
          <cell r="I8" t="str">
            <v>6958717870246</v>
          </cell>
          <cell r="J8">
            <v>36</v>
          </cell>
          <cell r="K8">
            <v>298</v>
          </cell>
          <cell r="L8">
            <v>178.8</v>
          </cell>
        </row>
        <row r="9">
          <cell r="B9">
            <v>181288</v>
          </cell>
          <cell r="C9">
            <v>9918019</v>
          </cell>
          <cell r="D9" t="str">
            <v>薇诺娜舒妍幻彩卸妆水</v>
          </cell>
          <cell r="E9" t="str">
            <v>150ml</v>
          </cell>
          <cell r="F9" t="str">
            <v>瓶</v>
          </cell>
          <cell r="G9" t="str">
            <v>昆明贝泰妮</v>
          </cell>
          <cell r="H9" t="str">
            <v>云G妆网备字2017001738</v>
          </cell>
          <cell r="I9" t="str">
            <v>6958717869981</v>
          </cell>
          <cell r="J9">
            <v>36</v>
          </cell>
          <cell r="K9">
            <v>208</v>
          </cell>
          <cell r="L9">
            <v>124.8</v>
          </cell>
        </row>
        <row r="10">
          <cell r="B10">
            <v>181289</v>
          </cell>
          <cell r="C10">
            <v>0</v>
          </cell>
          <cell r="D10" t="str">
            <v>薇诺娜舒妍幻彩气垫BB霜（自然色）</v>
          </cell>
          <cell r="E10" t="str">
            <v>15g</v>
          </cell>
          <cell r="F10" t="str">
            <v>盒</v>
          </cell>
          <cell r="G10" t="str">
            <v>云南贝泰妮</v>
          </cell>
          <cell r="H10" t="str">
            <v>云G妆网备字2018000610</v>
          </cell>
          <cell r="I10" t="str">
            <v>6958717870475</v>
          </cell>
          <cell r="J10">
            <v>36</v>
          </cell>
          <cell r="K10">
            <v>238</v>
          </cell>
          <cell r="L10">
            <v>142.8</v>
          </cell>
        </row>
        <row r="11">
          <cell r="B11">
            <v>181290</v>
          </cell>
          <cell r="C11">
            <v>0</v>
          </cell>
          <cell r="D11" t="str">
            <v>薇诺娜舒妍幻彩气垫BB霜（亮肌色）</v>
          </cell>
          <cell r="E11" t="str">
            <v>15g</v>
          </cell>
          <cell r="F11" t="str">
            <v>盒</v>
          </cell>
          <cell r="G11" t="str">
            <v>云南贝泰妮</v>
          </cell>
          <cell r="H11" t="str">
            <v>云G妆网备字2018000608</v>
          </cell>
          <cell r="I11" t="str">
            <v>6958717870451</v>
          </cell>
          <cell r="J11">
            <v>36</v>
          </cell>
          <cell r="K11">
            <v>238</v>
          </cell>
          <cell r="L11">
            <v>142.8</v>
          </cell>
        </row>
        <row r="12">
          <cell r="B12">
            <v>89062</v>
          </cell>
          <cell r="C12">
            <v>9917996</v>
          </cell>
          <cell r="D12" t="str">
            <v>薇诺娜舒敏保湿修复霜</v>
          </cell>
          <cell r="E12" t="str">
            <v>50g</v>
          </cell>
          <cell r="F12" t="str">
            <v>瓶</v>
          </cell>
          <cell r="G12" t="str">
            <v>云南贝泰妮</v>
          </cell>
          <cell r="H12" t="str">
            <v>云妆20160004</v>
          </cell>
          <cell r="I12" t="str">
            <v>6958717860063</v>
          </cell>
          <cell r="J12">
            <v>36</v>
          </cell>
          <cell r="K12">
            <v>258</v>
          </cell>
          <cell r="L12">
            <v>154.8</v>
          </cell>
        </row>
        <row r="13">
          <cell r="B13">
            <v>150091</v>
          </cell>
          <cell r="C13">
            <v>9918020</v>
          </cell>
          <cell r="D13" t="str">
            <v>薇诺娜舒敏保湿特护霜</v>
          </cell>
          <cell r="E13" t="str">
            <v>15g</v>
          </cell>
          <cell r="F13" t="str">
            <v>支</v>
          </cell>
          <cell r="G13" t="str">
            <v>云南贝泰妮</v>
          </cell>
          <cell r="H13" t="str">
            <v>云妆20160004</v>
          </cell>
          <cell r="I13" t="str">
            <v>6958717860230</v>
          </cell>
          <cell r="J13">
            <v>1</v>
          </cell>
          <cell r="K13">
            <v>88</v>
          </cell>
          <cell r="L13">
            <v>52.8</v>
          </cell>
        </row>
        <row r="14">
          <cell r="B14">
            <v>150090</v>
          </cell>
          <cell r="C14">
            <v>9918021</v>
          </cell>
          <cell r="D14" t="str">
            <v>薇诺娜舒敏保湿特护霜</v>
          </cell>
          <cell r="E14" t="str">
            <v>50g</v>
          </cell>
          <cell r="F14" t="str">
            <v>支</v>
          </cell>
          <cell r="G14" t="str">
            <v>云南贝泰妮</v>
          </cell>
          <cell r="H14" t="str">
            <v>云妆20160004</v>
          </cell>
          <cell r="I14" t="str">
            <v>6958717860216</v>
          </cell>
          <cell r="J14">
            <v>1</v>
          </cell>
          <cell r="K14">
            <v>268</v>
          </cell>
          <cell r="L14">
            <v>160.8</v>
          </cell>
        </row>
        <row r="15">
          <cell r="B15">
            <v>150092</v>
          </cell>
          <cell r="C15">
            <v>9918022</v>
          </cell>
          <cell r="D15" t="str">
            <v>薇诺娜舒敏保湿丝滑面贴膜</v>
          </cell>
          <cell r="E15" t="str">
            <v>20ml*6</v>
          </cell>
          <cell r="F15" t="str">
            <v>盒</v>
          </cell>
          <cell r="G15" t="str">
            <v>云南贝泰妮</v>
          </cell>
          <cell r="H15" t="str">
            <v>云妆20160004</v>
          </cell>
          <cell r="I15" t="str">
            <v>6958717860087</v>
          </cell>
          <cell r="J15">
            <v>1</v>
          </cell>
          <cell r="K15">
            <v>168</v>
          </cell>
          <cell r="L15">
            <v>100.8</v>
          </cell>
        </row>
        <row r="16">
          <cell r="B16">
            <v>150089</v>
          </cell>
          <cell r="C16">
            <v>9918023</v>
          </cell>
          <cell r="D16" t="str">
            <v>薇诺娜舒敏保湿润肤水</v>
          </cell>
          <cell r="E16" t="str">
            <v>120ml</v>
          </cell>
          <cell r="F16" t="str">
            <v>瓶</v>
          </cell>
          <cell r="G16" t="str">
            <v>云南贝泰妮</v>
          </cell>
          <cell r="H16" t="str">
            <v>云妆20160004</v>
          </cell>
          <cell r="I16" t="str">
            <v>6958717860056</v>
          </cell>
          <cell r="J16">
            <v>1</v>
          </cell>
          <cell r="K16">
            <v>188</v>
          </cell>
          <cell r="L16">
            <v>112.8</v>
          </cell>
        </row>
        <row r="17">
          <cell r="B17">
            <v>172377</v>
          </cell>
          <cell r="C17">
            <v>9918024</v>
          </cell>
          <cell r="D17" t="str">
            <v>薇诺娜舒敏保湿喷雾</v>
          </cell>
          <cell r="E17" t="str">
            <v>150ml</v>
          </cell>
          <cell r="F17" t="str">
            <v>瓶</v>
          </cell>
          <cell r="G17" t="str">
            <v>云南贝泰妮</v>
          </cell>
          <cell r="H17" t="str">
            <v>云G妆网备字2016000592</v>
          </cell>
          <cell r="I17" t="str">
            <v>6958717860339</v>
          </cell>
          <cell r="J17">
            <v>36</v>
          </cell>
          <cell r="K17">
            <v>198</v>
          </cell>
          <cell r="L17">
            <v>118.8</v>
          </cell>
        </row>
        <row r="18">
          <cell r="B18">
            <v>215791</v>
          </cell>
          <cell r="C18">
            <v>9918133</v>
          </cell>
          <cell r="D18" t="str">
            <v>薇诺娜舒敏保湿喷雾</v>
          </cell>
          <cell r="E18" t="str">
            <v>50ml</v>
          </cell>
          <cell r="F18" t="str">
            <v>盒</v>
          </cell>
          <cell r="G18" t="str">
            <v>云南贝泰妮</v>
          </cell>
          <cell r="H18" t="str">
            <v/>
          </cell>
          <cell r="I18" t="str">
            <v>6958717860612</v>
          </cell>
          <cell r="J18">
            <v>36</v>
          </cell>
          <cell r="K18">
            <v>68</v>
          </cell>
          <cell r="L18">
            <v>40.8</v>
          </cell>
        </row>
        <row r="19">
          <cell r="B19">
            <v>150088</v>
          </cell>
          <cell r="C19">
            <v>9918025</v>
          </cell>
          <cell r="D19" t="str">
            <v>薇诺娜舒敏保湿洁面乳</v>
          </cell>
          <cell r="E19" t="str">
            <v>80g</v>
          </cell>
          <cell r="F19" t="str">
            <v>支</v>
          </cell>
          <cell r="G19" t="str">
            <v>云南贝泰妮</v>
          </cell>
          <cell r="H19" t="str">
            <v>云妆20160004</v>
          </cell>
          <cell r="I19" t="str">
            <v>6958717860049</v>
          </cell>
          <cell r="J19">
            <v>1</v>
          </cell>
          <cell r="K19">
            <v>158</v>
          </cell>
          <cell r="L19">
            <v>94.8</v>
          </cell>
        </row>
        <row r="20">
          <cell r="B20">
            <v>150086</v>
          </cell>
          <cell r="C20">
            <v>9917997</v>
          </cell>
          <cell r="D20" t="str">
            <v>薇诺娜舒缓控油爽肤水</v>
          </cell>
          <cell r="E20" t="str">
            <v>120ml</v>
          </cell>
          <cell r="F20" t="str">
            <v>瓶</v>
          </cell>
          <cell r="G20" t="str">
            <v>云南贝泰妮</v>
          </cell>
          <cell r="H20" t="str">
            <v>云妆20160004</v>
          </cell>
          <cell r="I20" t="str">
            <v>6958717860018</v>
          </cell>
          <cell r="J20">
            <v>1</v>
          </cell>
          <cell r="K20">
            <v>188</v>
          </cell>
          <cell r="L20">
            <v>112.8</v>
          </cell>
        </row>
        <row r="21">
          <cell r="B21">
            <v>150101</v>
          </cell>
          <cell r="C21">
            <v>9918033</v>
          </cell>
          <cell r="D21" t="str">
            <v>薇诺娜舒缓控油凝露</v>
          </cell>
          <cell r="E21" t="str">
            <v>50g</v>
          </cell>
          <cell r="F21" t="str">
            <v>支</v>
          </cell>
          <cell r="G21" t="str">
            <v>云南贝泰妮</v>
          </cell>
          <cell r="H21" t="str">
            <v>云妆20160004</v>
          </cell>
          <cell r="I21" t="str">
            <v>6958717860025</v>
          </cell>
          <cell r="J21">
            <v>1</v>
          </cell>
          <cell r="K21">
            <v>198</v>
          </cell>
          <cell r="L21">
            <v>118.8</v>
          </cell>
        </row>
        <row r="22">
          <cell r="B22">
            <v>150077</v>
          </cell>
          <cell r="C22">
            <v>9918034</v>
          </cell>
          <cell r="D22" t="str">
            <v>薇诺娜舒缓控油洁面泡沫</v>
          </cell>
          <cell r="E22" t="str">
            <v>150ml</v>
          </cell>
          <cell r="F22" t="str">
            <v>瓶</v>
          </cell>
          <cell r="G22" t="str">
            <v>云南贝泰妮</v>
          </cell>
          <cell r="H22" t="str">
            <v>云妆20160004</v>
          </cell>
          <cell r="I22" t="str">
            <v>6958717860001</v>
          </cell>
          <cell r="J22">
            <v>1</v>
          </cell>
          <cell r="K22">
            <v>158</v>
          </cell>
          <cell r="L22">
            <v>94.8</v>
          </cell>
        </row>
        <row r="23">
          <cell r="B23">
            <v>185352</v>
          </cell>
          <cell r="C23">
            <v>9918035</v>
          </cell>
          <cell r="D23" t="str">
            <v>薇诺娜舒缓净透清颜面膜</v>
          </cell>
          <cell r="E23" t="str">
            <v>20mlx6</v>
          </cell>
          <cell r="F23" t="str">
            <v>盒</v>
          </cell>
          <cell r="G23" t="str">
            <v>昆明贝泰妮</v>
          </cell>
          <cell r="H23" t="str">
            <v>云G妆网备字2017001732</v>
          </cell>
          <cell r="I23" t="str">
            <v>6958717869967</v>
          </cell>
          <cell r="J23">
            <v>36</v>
          </cell>
          <cell r="K23">
            <v>188</v>
          </cell>
          <cell r="L23">
            <v>112.8</v>
          </cell>
        </row>
        <row r="24">
          <cell r="B24">
            <v>185347</v>
          </cell>
          <cell r="C24">
            <v>9918036</v>
          </cell>
          <cell r="D24" t="str">
            <v>薇诺娜柔润赋活眼霜</v>
          </cell>
          <cell r="E24" t="str">
            <v>15g</v>
          </cell>
          <cell r="F24" t="str">
            <v>盒</v>
          </cell>
          <cell r="G24" t="str">
            <v>云南贝泰妮</v>
          </cell>
          <cell r="H24" t="str">
            <v>云G妆网备字2018000278</v>
          </cell>
          <cell r="I24" t="str">
            <v>6958717870154</v>
          </cell>
          <cell r="J24">
            <v>36</v>
          </cell>
          <cell r="K24">
            <v>288</v>
          </cell>
          <cell r="L24">
            <v>172.8</v>
          </cell>
        </row>
        <row r="25">
          <cell r="B25">
            <v>150094</v>
          </cell>
          <cell r="C25">
            <v>9918037</v>
          </cell>
          <cell r="D25" t="str">
            <v>薇诺娜柔润保湿霜</v>
          </cell>
          <cell r="E25" t="str">
            <v>80g</v>
          </cell>
          <cell r="F25" t="str">
            <v>支</v>
          </cell>
          <cell r="G25" t="str">
            <v>云南贝泰妮</v>
          </cell>
          <cell r="H25" t="str">
            <v>云G妆网备字2020000236</v>
          </cell>
          <cell r="I25" t="str">
            <v>6958717860100</v>
          </cell>
          <cell r="J25">
            <v>1</v>
          </cell>
          <cell r="K25">
            <v>88</v>
          </cell>
          <cell r="L25">
            <v>52.8</v>
          </cell>
        </row>
        <row r="26">
          <cell r="B26">
            <v>150093</v>
          </cell>
          <cell r="C26">
            <v>9918038</v>
          </cell>
          <cell r="D26" t="str">
            <v>薇诺娜柔润保湿霜</v>
          </cell>
          <cell r="E26" t="str">
            <v>150g</v>
          </cell>
          <cell r="F26" t="str">
            <v>支</v>
          </cell>
          <cell r="G26" t="str">
            <v>云南贝泰妮</v>
          </cell>
          <cell r="H26" t="str">
            <v>云妆20160004</v>
          </cell>
          <cell r="I26" t="str">
            <v>6958717860094</v>
          </cell>
          <cell r="J26">
            <v>1</v>
          </cell>
          <cell r="K26">
            <v>168</v>
          </cell>
          <cell r="L26">
            <v>100.8</v>
          </cell>
        </row>
        <row r="27">
          <cell r="B27">
            <v>181299</v>
          </cell>
          <cell r="C27">
            <v>9918039</v>
          </cell>
          <cell r="D27" t="str">
            <v>薇诺娜柔润保湿乳液</v>
          </cell>
          <cell r="E27" t="str">
            <v>50g</v>
          </cell>
          <cell r="F27" t="str">
            <v>支</v>
          </cell>
          <cell r="G27" t="str">
            <v>云南贝泰妮</v>
          </cell>
          <cell r="H27" t="str">
            <v>云G妆网备字2018000340</v>
          </cell>
          <cell r="I27" t="str">
            <v>6958717870147</v>
          </cell>
          <cell r="J27">
            <v>36</v>
          </cell>
          <cell r="K27">
            <v>198</v>
          </cell>
          <cell r="L27">
            <v>118.8</v>
          </cell>
        </row>
        <row r="28">
          <cell r="B28">
            <v>181297</v>
          </cell>
          <cell r="C28">
            <v>9918040</v>
          </cell>
          <cell r="D28" t="str">
            <v>薇诺娜柔润保湿柔肤水</v>
          </cell>
          <cell r="E28" t="str">
            <v>120ml</v>
          </cell>
          <cell r="F28" t="str">
            <v>瓶</v>
          </cell>
          <cell r="G28" t="str">
            <v>云南贝泰妮</v>
          </cell>
          <cell r="H28" t="str">
            <v>云G妆网备字2018000210</v>
          </cell>
          <cell r="I28" t="str">
            <v>6958717870116</v>
          </cell>
          <cell r="J28">
            <v>36</v>
          </cell>
          <cell r="K28">
            <v>188</v>
          </cell>
          <cell r="L28">
            <v>112.8</v>
          </cell>
        </row>
        <row r="29">
          <cell r="B29">
            <v>181301</v>
          </cell>
          <cell r="C29">
            <v>9918041</v>
          </cell>
          <cell r="D29" t="str">
            <v>薇诺娜柔润保湿面膜</v>
          </cell>
          <cell r="E29" t="str">
            <v>25ml×6贴</v>
          </cell>
          <cell r="F29" t="str">
            <v>盒</v>
          </cell>
          <cell r="G29" t="str">
            <v>云南贝泰妮</v>
          </cell>
          <cell r="H29" t="str">
            <v>云G妆网备字2018000212</v>
          </cell>
          <cell r="I29" t="str">
            <v>6958717870123</v>
          </cell>
          <cell r="J29">
            <v>36</v>
          </cell>
          <cell r="K29">
            <v>168</v>
          </cell>
          <cell r="L29">
            <v>100.8</v>
          </cell>
        </row>
        <row r="30">
          <cell r="B30">
            <v>214778</v>
          </cell>
          <cell r="C30">
            <v>9918042</v>
          </cell>
          <cell r="D30" t="str">
            <v>薇诺娜柔润保湿精华液</v>
          </cell>
          <cell r="E30" t="str">
            <v>30ml</v>
          </cell>
          <cell r="F30" t="str">
            <v>盒</v>
          </cell>
          <cell r="G30" t="str">
            <v>云南贝泰妮</v>
          </cell>
          <cell r="H30" t="str">
            <v>云妆20160004</v>
          </cell>
          <cell r="I30" t="str">
            <v>6958717873124</v>
          </cell>
          <cell r="J30">
            <v>36</v>
          </cell>
          <cell r="K30">
            <v>298</v>
          </cell>
          <cell r="L30">
            <v>178.8</v>
          </cell>
        </row>
        <row r="31">
          <cell r="B31">
            <v>187952</v>
          </cell>
          <cell r="C31">
            <v>0</v>
          </cell>
          <cell r="D31" t="str">
            <v>薇诺娜柔润保湿洁颜慕斯</v>
          </cell>
          <cell r="E31" t="str">
            <v>50ml</v>
          </cell>
          <cell r="F31" t="str">
            <v>盒</v>
          </cell>
          <cell r="G31" t="str">
            <v>昆明贝泰妮</v>
          </cell>
          <cell r="H31" t="str">
            <v>云G妆网备字2018000505</v>
          </cell>
          <cell r="I31" t="str">
            <v>6958717870420</v>
          </cell>
          <cell r="J31">
            <v>36</v>
          </cell>
          <cell r="K31">
            <v>68</v>
          </cell>
          <cell r="L31">
            <v>40.8</v>
          </cell>
        </row>
        <row r="32">
          <cell r="B32">
            <v>215787</v>
          </cell>
          <cell r="C32">
            <v>9918043</v>
          </cell>
          <cell r="D32" t="str">
            <v>薇诺娜柔润保湿洁颜慕斯</v>
          </cell>
          <cell r="E32" t="str">
            <v>150ml</v>
          </cell>
          <cell r="F32" t="str">
            <v>盒</v>
          </cell>
          <cell r="G32" t="str">
            <v>云南贝泰妮</v>
          </cell>
          <cell r="H32" t="str">
            <v/>
          </cell>
          <cell r="I32" t="str">
            <v>6958717870437</v>
          </cell>
          <cell r="J32">
            <v>36</v>
          </cell>
          <cell r="K32">
            <v>168</v>
          </cell>
          <cell r="L32">
            <v>100.8</v>
          </cell>
        </row>
        <row r="33">
          <cell r="B33">
            <v>191176</v>
          </cell>
          <cell r="C33">
            <v>9918044</v>
          </cell>
          <cell r="D33" t="str">
            <v>薇诺娜柔润保湿BB霜（自然色）</v>
          </cell>
          <cell r="E33" t="str">
            <v>50g</v>
          </cell>
          <cell r="F33" t="str">
            <v>盒</v>
          </cell>
          <cell r="G33" t="str">
            <v>云南贝泰妮</v>
          </cell>
          <cell r="H33" t="str">
            <v>云G妆网备字2019000787</v>
          </cell>
          <cell r="I33" t="str">
            <v>6958717871144</v>
          </cell>
          <cell r="J33">
            <v>36</v>
          </cell>
          <cell r="K33">
            <v>168</v>
          </cell>
          <cell r="L33">
            <v>100.8</v>
          </cell>
        </row>
        <row r="34">
          <cell r="B34">
            <v>191175</v>
          </cell>
          <cell r="C34">
            <v>9918045</v>
          </cell>
          <cell r="D34" t="str">
            <v>薇诺娜柔润保湿BB霜（亮肌色）</v>
          </cell>
          <cell r="E34" t="str">
            <v>50g</v>
          </cell>
          <cell r="F34" t="str">
            <v>盒</v>
          </cell>
          <cell r="G34" t="str">
            <v>云南贝泰妮</v>
          </cell>
          <cell r="H34" t="str">
            <v>云G妆网备字2019000788</v>
          </cell>
          <cell r="I34" t="str">
            <v>6958717871151</v>
          </cell>
          <cell r="J34">
            <v>36</v>
          </cell>
          <cell r="K34">
            <v>168</v>
          </cell>
          <cell r="L34">
            <v>100.8</v>
          </cell>
        </row>
        <row r="35">
          <cell r="B35">
            <v>218919</v>
          </cell>
          <cell r="C35">
            <v>9918047</v>
          </cell>
          <cell r="D35" t="str">
            <v>薇诺娜清透水感防晒喷雾</v>
          </cell>
          <cell r="E35" t="str">
            <v>120ml</v>
          </cell>
          <cell r="F35" t="str">
            <v>盒</v>
          </cell>
          <cell r="G35" t="str">
            <v>云南贝泰妮</v>
          </cell>
          <cell r="H35" t="str">
            <v>国妆特字G20201441</v>
          </cell>
          <cell r="I35" t="str">
            <v>6958717872547</v>
          </cell>
          <cell r="J35">
            <v>36</v>
          </cell>
          <cell r="K35">
            <v>168</v>
          </cell>
          <cell r="L35">
            <v>100.8</v>
          </cell>
        </row>
        <row r="36">
          <cell r="B36">
            <v>218908</v>
          </cell>
          <cell r="C36">
            <v>9918047</v>
          </cell>
          <cell r="D36" t="str">
            <v>薇诺娜清透水感防晒喷雾</v>
          </cell>
          <cell r="E36" t="str">
            <v>75ml</v>
          </cell>
          <cell r="F36" t="str">
            <v>盒</v>
          </cell>
          <cell r="G36" t="str">
            <v>云南贝泰妮</v>
          </cell>
          <cell r="H36" t="str">
            <v>国妆特字G20201441</v>
          </cell>
          <cell r="I36" t="str">
            <v>6958717872325</v>
          </cell>
          <cell r="J36">
            <v>36</v>
          </cell>
          <cell r="K36">
            <v>118</v>
          </cell>
          <cell r="L36">
            <v>70.8</v>
          </cell>
        </row>
        <row r="37">
          <cell r="B37">
            <v>185350</v>
          </cell>
          <cell r="C37">
            <v>9918049</v>
          </cell>
          <cell r="D37" t="str">
            <v>薇诺娜清透防晒乳SPF48PA+++</v>
          </cell>
          <cell r="E37" t="str">
            <v>50g</v>
          </cell>
          <cell r="F37" t="str">
            <v>盒</v>
          </cell>
          <cell r="G37" t="str">
            <v>云南贝泰妮</v>
          </cell>
          <cell r="H37" t="str">
            <v>国妆特字G20151938</v>
          </cell>
          <cell r="I37" t="str">
            <v>6958717869752</v>
          </cell>
          <cell r="J37">
            <v>36</v>
          </cell>
          <cell r="K37">
            <v>188</v>
          </cell>
          <cell r="L37">
            <v>112.8</v>
          </cell>
        </row>
        <row r="38">
          <cell r="B38">
            <v>215271</v>
          </cell>
          <cell r="C38">
            <v>9918132</v>
          </cell>
          <cell r="D38" t="str">
            <v>薇诺娜清透防晒乳SPF48PA+++</v>
          </cell>
          <cell r="E38" t="str">
            <v>15g</v>
          </cell>
          <cell r="F38" t="str">
            <v>盒</v>
          </cell>
          <cell r="G38" t="str">
            <v>云南贝泰妮</v>
          </cell>
          <cell r="H38" t="str">
            <v>国妆特字G20151938</v>
          </cell>
          <cell r="I38" t="str">
            <v>6958717869776</v>
          </cell>
          <cell r="J38">
            <v>36</v>
          </cell>
          <cell r="K38">
            <v>56</v>
          </cell>
          <cell r="L38">
            <v>33.6</v>
          </cell>
        </row>
        <row r="39">
          <cell r="B39">
            <v>172379</v>
          </cell>
          <cell r="C39">
            <v>9918050</v>
          </cell>
          <cell r="D39" t="str">
            <v>薇诺娜清透防晒乳SPF30PA+++</v>
          </cell>
          <cell r="E39" t="str">
            <v>50g</v>
          </cell>
          <cell r="F39" t="str">
            <v>瓶</v>
          </cell>
          <cell r="G39" t="str">
            <v>云南贝泰妮</v>
          </cell>
          <cell r="H39" t="str">
            <v>国妆特字G20151938</v>
          </cell>
          <cell r="I39" t="str">
            <v>6958717866409</v>
          </cell>
          <cell r="J39">
            <v>36</v>
          </cell>
          <cell r="K39">
            <v>188</v>
          </cell>
          <cell r="L39">
            <v>112.8</v>
          </cell>
        </row>
        <row r="40">
          <cell r="B40">
            <v>150087</v>
          </cell>
          <cell r="C40">
            <v>9918051</v>
          </cell>
          <cell r="D40" t="str">
            <v>薇诺娜清痘修复精华液</v>
          </cell>
          <cell r="E40" t="str">
            <v>25g</v>
          </cell>
          <cell r="F40" t="str">
            <v>支</v>
          </cell>
          <cell r="G40" t="str">
            <v>云南贝泰妮</v>
          </cell>
          <cell r="H40" t="str">
            <v>云妆20160004</v>
          </cell>
          <cell r="I40" t="str">
            <v>6958717860032</v>
          </cell>
          <cell r="J40">
            <v>1</v>
          </cell>
          <cell r="K40">
            <v>188</v>
          </cell>
          <cell r="L40">
            <v>112.8</v>
          </cell>
        </row>
        <row r="41">
          <cell r="B41">
            <v>214776</v>
          </cell>
          <cell r="C41">
            <v>0</v>
          </cell>
          <cell r="D41" t="str">
            <v>薇诺娜屛障特护霜</v>
          </cell>
          <cell r="E41" t="str">
            <v>50g</v>
          </cell>
          <cell r="F41" t="str">
            <v>盒</v>
          </cell>
          <cell r="G41" t="str">
            <v>云南贝泰妮</v>
          </cell>
          <cell r="H41" t="str">
            <v>云妆20160004</v>
          </cell>
          <cell r="I41" t="str">
            <v>6958717874350</v>
          </cell>
          <cell r="J41">
            <v>36</v>
          </cell>
          <cell r="K41">
            <v>298</v>
          </cell>
          <cell r="L41">
            <v>178.8</v>
          </cell>
        </row>
        <row r="42">
          <cell r="B42">
            <v>191110</v>
          </cell>
          <cell r="C42">
            <v>9918052</v>
          </cell>
          <cell r="D42" t="str">
            <v>薇诺娜屏障修护精华液</v>
          </cell>
          <cell r="E42" t="str">
            <v>30ml</v>
          </cell>
          <cell r="F42" t="str">
            <v>盒</v>
          </cell>
          <cell r="G42" t="str">
            <v>云南贝泰妮</v>
          </cell>
          <cell r="H42" t="str">
            <v>云G妆网备字2019000791</v>
          </cell>
          <cell r="I42" t="str">
            <v>6958717871137</v>
          </cell>
          <cell r="J42">
            <v>36</v>
          </cell>
          <cell r="K42">
            <v>298</v>
          </cell>
          <cell r="L42">
            <v>178.8</v>
          </cell>
        </row>
        <row r="43">
          <cell r="B43">
            <v>150102</v>
          </cell>
          <cell r="C43">
            <v>9918053</v>
          </cell>
          <cell r="D43" t="str">
            <v>薇诺娜紧致眼霜</v>
          </cell>
          <cell r="E43" t="str">
            <v>20g</v>
          </cell>
          <cell r="F43" t="str">
            <v>支</v>
          </cell>
          <cell r="G43" t="str">
            <v>云南贝泰妮</v>
          </cell>
          <cell r="H43" t="str">
            <v>云妆20160004</v>
          </cell>
          <cell r="I43" t="str">
            <v>6958717860490</v>
          </cell>
          <cell r="J43">
            <v>1</v>
          </cell>
          <cell r="K43">
            <v>328</v>
          </cell>
          <cell r="L43">
            <v>196.8</v>
          </cell>
        </row>
        <row r="44">
          <cell r="B44">
            <v>185348</v>
          </cell>
          <cell r="C44">
            <v>9918054</v>
          </cell>
          <cell r="D44" t="str">
            <v>薇诺娜紧致抗皱精华霜</v>
          </cell>
          <cell r="E44" t="str">
            <v>30g</v>
          </cell>
          <cell r="F44" t="str">
            <v>盒</v>
          </cell>
          <cell r="G44" t="str">
            <v>云南贝泰妮</v>
          </cell>
          <cell r="H44" t="str">
            <v>云G妆网备字2017001734</v>
          </cell>
          <cell r="I44" t="str">
            <v>6958717869943</v>
          </cell>
          <cell r="J44">
            <v>36</v>
          </cell>
          <cell r="K44">
            <v>388</v>
          </cell>
          <cell r="L44">
            <v>232.8</v>
          </cell>
        </row>
        <row r="45">
          <cell r="B45">
            <v>150105</v>
          </cell>
          <cell r="C45">
            <v>0</v>
          </cell>
          <cell r="D45" t="str">
            <v>薇诺娜极润保湿睡眠面膜</v>
          </cell>
          <cell r="E45" t="str">
            <v>100g</v>
          </cell>
          <cell r="F45" t="str">
            <v>盒</v>
          </cell>
          <cell r="G45" t="str">
            <v>昆明贝泰妮</v>
          </cell>
          <cell r="H45" t="str">
            <v>滇妆生卫字(2013)0037号</v>
          </cell>
          <cell r="I45" t="str">
            <v>6958717860421</v>
          </cell>
          <cell r="J45">
            <v>1</v>
          </cell>
          <cell r="K45">
            <v>198</v>
          </cell>
          <cell r="L45">
            <v>118.8</v>
          </cell>
        </row>
        <row r="46">
          <cell r="B46">
            <v>150108</v>
          </cell>
          <cell r="C46">
            <v>0</v>
          </cell>
          <cell r="D46" t="str">
            <v>薇诺娜极润保湿水盈霜</v>
          </cell>
          <cell r="E46" t="str">
            <v>50g</v>
          </cell>
          <cell r="F46" t="str">
            <v>支</v>
          </cell>
          <cell r="G46" t="str">
            <v>昆明贝泰妮</v>
          </cell>
          <cell r="H46" t="str">
            <v>滇妆生卫字(2013)0037号</v>
          </cell>
          <cell r="I46" t="str">
            <v>6958717860711</v>
          </cell>
          <cell r="J46">
            <v>1</v>
          </cell>
          <cell r="K46">
            <v>198</v>
          </cell>
          <cell r="L46">
            <v>118.8</v>
          </cell>
        </row>
        <row r="47">
          <cell r="B47">
            <v>150104</v>
          </cell>
          <cell r="C47">
            <v>0</v>
          </cell>
          <cell r="D47" t="str">
            <v>薇诺娜极润保湿柔肤水</v>
          </cell>
          <cell r="E47" t="str">
            <v>120ml</v>
          </cell>
          <cell r="F47" t="str">
            <v>盒</v>
          </cell>
          <cell r="G47" t="str">
            <v>昆明贝泰妮</v>
          </cell>
          <cell r="H47" t="str">
            <v>滇妆生卫字(2013)0037号</v>
          </cell>
          <cell r="I47" t="str">
            <v>6958717860407</v>
          </cell>
          <cell r="J47">
            <v>1</v>
          </cell>
          <cell r="K47">
            <v>178</v>
          </cell>
          <cell r="L47">
            <v>106.8</v>
          </cell>
        </row>
        <row r="48">
          <cell r="B48">
            <v>150106</v>
          </cell>
          <cell r="C48">
            <v>0</v>
          </cell>
          <cell r="D48" t="str">
            <v>薇诺娜极润保湿面膜</v>
          </cell>
          <cell r="E48" t="str">
            <v>20ml*6</v>
          </cell>
          <cell r="F48" t="str">
            <v>盒</v>
          </cell>
          <cell r="G48" t="str">
            <v>昆明贝泰妮</v>
          </cell>
          <cell r="H48" t="str">
            <v>滇妆生卫字(2013)0037号</v>
          </cell>
          <cell r="I48" t="str">
            <v>6958717860438</v>
          </cell>
          <cell r="J48">
            <v>1</v>
          </cell>
          <cell r="K48">
            <v>168</v>
          </cell>
          <cell r="L48">
            <v>100.8</v>
          </cell>
        </row>
        <row r="49">
          <cell r="B49">
            <v>150103</v>
          </cell>
          <cell r="C49">
            <v>0</v>
          </cell>
          <cell r="D49" t="str">
            <v>薇诺娜极润保湿洁面乳</v>
          </cell>
          <cell r="E49" t="str">
            <v>80g</v>
          </cell>
          <cell r="F49" t="str">
            <v>盒</v>
          </cell>
          <cell r="G49" t="str">
            <v>云南贝泰妮</v>
          </cell>
          <cell r="H49" t="str">
            <v>滇妆生卫字(2013)0037号</v>
          </cell>
          <cell r="I49" t="str">
            <v>6958717860391</v>
          </cell>
          <cell r="J49">
            <v>1</v>
          </cell>
          <cell r="K49">
            <v>128</v>
          </cell>
          <cell r="L49">
            <v>76.8</v>
          </cell>
        </row>
        <row r="50">
          <cell r="B50">
            <v>150107</v>
          </cell>
          <cell r="C50">
            <v>0</v>
          </cell>
          <cell r="D50" t="str">
            <v>薇诺娜极润保湿BB霜</v>
          </cell>
          <cell r="E50" t="str">
            <v>50g</v>
          </cell>
          <cell r="F50" t="str">
            <v>支</v>
          </cell>
          <cell r="G50" t="str">
            <v>昆明贝泰妮</v>
          </cell>
          <cell r="H50" t="str">
            <v>滇妆生卫字(2013)0037号</v>
          </cell>
          <cell r="I50" t="str">
            <v>6958717860445</v>
          </cell>
          <cell r="J50">
            <v>1</v>
          </cell>
          <cell r="K50">
            <v>158</v>
          </cell>
          <cell r="L50">
            <v>94.8</v>
          </cell>
        </row>
        <row r="51">
          <cell r="B51">
            <v>181300</v>
          </cell>
          <cell r="C51">
            <v>0</v>
          </cell>
          <cell r="D51" t="str">
            <v>薇诺娜焕采水光素颜霜</v>
          </cell>
          <cell r="E51" t="str">
            <v>30g</v>
          </cell>
          <cell r="F51" t="str">
            <v>支</v>
          </cell>
          <cell r="G51" t="str">
            <v>云南贝泰妮</v>
          </cell>
          <cell r="H51" t="str">
            <v>云G妆网备字2018000213</v>
          </cell>
          <cell r="I51" t="str">
            <v>6958717870260</v>
          </cell>
          <cell r="J51">
            <v>36</v>
          </cell>
          <cell r="K51">
            <v>128</v>
          </cell>
          <cell r="L51">
            <v>76.8</v>
          </cell>
        </row>
        <row r="52">
          <cell r="B52">
            <v>204079</v>
          </cell>
          <cell r="C52">
            <v>9918055</v>
          </cell>
          <cell r="D52" t="str">
            <v>薇诺娜光透皙白修护晚霜</v>
          </cell>
          <cell r="E52" t="str">
            <v>50g</v>
          </cell>
          <cell r="F52" t="str">
            <v>盒</v>
          </cell>
          <cell r="G52" t="str">
            <v>云南贝泰妮</v>
          </cell>
          <cell r="H52" t="str">
            <v>国妆特字G20170790</v>
          </cell>
          <cell r="I52" t="str">
            <v>6958717871243</v>
          </cell>
          <cell r="J52">
            <v>36</v>
          </cell>
          <cell r="K52">
            <v>338</v>
          </cell>
          <cell r="L52">
            <v>202.8</v>
          </cell>
        </row>
        <row r="53">
          <cell r="B53">
            <v>204080</v>
          </cell>
          <cell r="C53">
            <v>9918056</v>
          </cell>
          <cell r="D53" t="str">
            <v>薇诺娜光透皙白晶粹水</v>
          </cell>
          <cell r="E53" t="str">
            <v>120ml</v>
          </cell>
          <cell r="F53" t="str">
            <v>盒</v>
          </cell>
          <cell r="G53" t="str">
            <v>云南贝泰妮</v>
          </cell>
          <cell r="H53" t="str">
            <v>国妆特字G20170776</v>
          </cell>
          <cell r="I53" t="str">
            <v>6958717871250</v>
          </cell>
          <cell r="J53">
            <v>36</v>
          </cell>
          <cell r="K53">
            <v>228</v>
          </cell>
          <cell r="L53">
            <v>136.8</v>
          </cell>
        </row>
        <row r="54">
          <cell r="B54">
            <v>204077</v>
          </cell>
          <cell r="C54">
            <v>9918057</v>
          </cell>
          <cell r="D54" t="str">
            <v>薇诺娜光透皙白隔离日霜</v>
          </cell>
          <cell r="E54" t="str">
            <v>50g</v>
          </cell>
          <cell r="F54" t="str">
            <v>盒</v>
          </cell>
          <cell r="G54" t="str">
            <v>云南贝泰妮</v>
          </cell>
          <cell r="H54" t="str">
            <v>国妆特字G20180002</v>
          </cell>
          <cell r="I54" t="str">
            <v>6958717871236</v>
          </cell>
          <cell r="J54">
            <v>36</v>
          </cell>
          <cell r="K54">
            <v>298</v>
          </cell>
          <cell r="L54">
            <v>178.8</v>
          </cell>
        </row>
        <row r="55">
          <cell r="B55">
            <v>204078</v>
          </cell>
          <cell r="C55">
            <v>9918058</v>
          </cell>
          <cell r="D55" t="str">
            <v>薇诺娜光透皙白淡斑面膜</v>
          </cell>
          <cell r="E55" t="str">
            <v>25mlx6</v>
          </cell>
          <cell r="F55" t="str">
            <v>盒</v>
          </cell>
          <cell r="G55" t="str">
            <v>云南贝泰妮</v>
          </cell>
          <cell r="H55" t="str">
            <v>国妆特字G20170786</v>
          </cell>
          <cell r="I55" t="str">
            <v>6958717871588</v>
          </cell>
          <cell r="J55">
            <v>36</v>
          </cell>
          <cell r="K55">
            <v>218</v>
          </cell>
          <cell r="L55">
            <v>130.8</v>
          </cell>
        </row>
        <row r="56">
          <cell r="B56">
            <v>191033</v>
          </cell>
          <cell r="C56">
            <v>9918059</v>
          </cell>
          <cell r="D56" t="str">
            <v>薇诺娜光透皙白淡斑精华液</v>
          </cell>
          <cell r="E56" t="str">
            <v>30ml</v>
          </cell>
          <cell r="F56" t="str">
            <v>盒</v>
          </cell>
          <cell r="G56" t="str">
            <v>云南贝泰妮</v>
          </cell>
          <cell r="H56" t="str">
            <v>国妆特字G20170787</v>
          </cell>
          <cell r="I56" t="str">
            <v>6958717871113</v>
          </cell>
          <cell r="J56">
            <v>36</v>
          </cell>
          <cell r="K56">
            <v>398</v>
          </cell>
          <cell r="L56">
            <v>238.8</v>
          </cell>
        </row>
        <row r="57">
          <cell r="B57">
            <v>150099</v>
          </cell>
          <cell r="C57">
            <v>0</v>
          </cell>
          <cell r="D57" t="str">
            <v>薇诺娜寡肽修复喷雾</v>
          </cell>
          <cell r="E57" t="str">
            <v>10ml</v>
          </cell>
          <cell r="F57" t="str">
            <v>瓶</v>
          </cell>
          <cell r="G57" t="str">
            <v>云南贝泰妮</v>
          </cell>
          <cell r="H57" t="str">
            <v>滇妆生卫字(2013)0037号</v>
          </cell>
          <cell r="I57" t="str">
            <v>6958717860186</v>
          </cell>
          <cell r="J57">
            <v>1</v>
          </cell>
          <cell r="K57">
            <v>198</v>
          </cell>
          <cell r="L57">
            <v>118.8</v>
          </cell>
        </row>
        <row r="58">
          <cell r="B58">
            <v>192488</v>
          </cell>
          <cell r="C58">
            <v>9918060</v>
          </cell>
          <cell r="D58" t="str">
            <v>薇诺娜多效修护复合肽冻干粉喷雾</v>
          </cell>
          <cell r="E58" t="str">
            <v>100mg+10ml</v>
          </cell>
          <cell r="F58" t="str">
            <v>盒</v>
          </cell>
          <cell r="G58" t="str">
            <v>云南贝泰妮</v>
          </cell>
          <cell r="H58" t="str">
            <v>云G妆网备字2019001194</v>
          </cell>
          <cell r="I58" t="str">
            <v>6958717871557</v>
          </cell>
          <cell r="J58">
            <v>36</v>
          </cell>
          <cell r="K58">
            <v>198</v>
          </cell>
          <cell r="L58">
            <v>118.8</v>
          </cell>
        </row>
        <row r="59">
          <cell r="B59">
            <v>214772</v>
          </cell>
          <cell r="C59">
            <v>9918061</v>
          </cell>
          <cell r="D59" t="str">
            <v>薇诺娜多效修护复合肽保湿霜</v>
          </cell>
          <cell r="E59" t="str">
            <v>50g</v>
          </cell>
          <cell r="F59" t="str">
            <v>盒</v>
          </cell>
          <cell r="G59" t="str">
            <v>云南贝泰妮</v>
          </cell>
          <cell r="H59" t="str">
            <v>云妆20160004</v>
          </cell>
          <cell r="I59" t="str">
            <v>6958717873452</v>
          </cell>
          <cell r="J59">
            <v>36</v>
          </cell>
          <cell r="K59">
            <v>288</v>
          </cell>
          <cell r="L59">
            <v>172.8</v>
          </cell>
        </row>
        <row r="60">
          <cell r="B60">
            <v>214779</v>
          </cell>
          <cell r="C60">
            <v>0</v>
          </cell>
          <cell r="D60" t="str">
            <v>薇诺娜多效修护复合肽安瓶精华液</v>
          </cell>
          <cell r="E60" t="str">
            <v>1.5mlx30支</v>
          </cell>
          <cell r="F60" t="str">
            <v>盒</v>
          </cell>
          <cell r="G60" t="str">
            <v>云南贝泰妮</v>
          </cell>
          <cell r="H60" t="str">
            <v>云妆20160004</v>
          </cell>
          <cell r="I60" t="str">
            <v>6958717873438</v>
          </cell>
          <cell r="J60">
            <v>36</v>
          </cell>
          <cell r="K60">
            <v>498</v>
          </cell>
          <cell r="L60">
            <v>298.8</v>
          </cell>
        </row>
        <row r="61">
          <cell r="B61">
            <v>214797</v>
          </cell>
          <cell r="C61">
            <v>9918062</v>
          </cell>
          <cell r="D61" t="str">
            <v>薇诺娜多效修护复合肽安瓶精华液</v>
          </cell>
          <cell r="E61" t="str">
            <v>1.5mlx7支</v>
          </cell>
          <cell r="F61" t="str">
            <v>盒</v>
          </cell>
          <cell r="G61" t="str">
            <v>云南贝泰妮</v>
          </cell>
          <cell r="H61" t="str">
            <v>云妆20160004</v>
          </cell>
          <cell r="I61" t="str">
            <v>6958717873421</v>
          </cell>
          <cell r="J61">
            <v>36</v>
          </cell>
          <cell r="K61">
            <v>128</v>
          </cell>
          <cell r="L61">
            <v>76.8</v>
          </cell>
        </row>
        <row r="62">
          <cell r="B62">
            <v>194146</v>
          </cell>
          <cell r="C62">
            <v>9918063</v>
          </cell>
          <cell r="D62" t="str">
            <v>薇诺娜玻尿酸修护面膜</v>
          </cell>
          <cell r="E62" t="str">
            <v>25gx6</v>
          </cell>
          <cell r="F62" t="str">
            <v>盒</v>
          </cell>
          <cell r="G62" t="str">
            <v>云南贝泰妮</v>
          </cell>
          <cell r="H62" t="str">
            <v>云G妆网备字2018000943</v>
          </cell>
          <cell r="I62" t="str">
            <v>6958717870611</v>
          </cell>
          <cell r="J62">
            <v>6</v>
          </cell>
          <cell r="K62">
            <v>248</v>
          </cell>
          <cell r="L62">
            <v>148.8</v>
          </cell>
        </row>
        <row r="63">
          <cell r="B63">
            <v>184997</v>
          </cell>
          <cell r="C63">
            <v>9918064</v>
          </cell>
          <cell r="D63" t="str">
            <v>薇诺娜宝贝舒润滋养霜</v>
          </cell>
          <cell r="E63" t="str">
            <v>200g</v>
          </cell>
          <cell r="F63" t="str">
            <v>支</v>
          </cell>
          <cell r="G63" t="str">
            <v>云南贝泰妮</v>
          </cell>
          <cell r="H63" t="str">
            <v>云G妆网备字2018001378</v>
          </cell>
          <cell r="I63" t="str">
            <v>6958717870741</v>
          </cell>
          <cell r="J63">
            <v>36</v>
          </cell>
          <cell r="K63">
            <v>258</v>
          </cell>
          <cell r="L63">
            <v>154.8</v>
          </cell>
        </row>
        <row r="64">
          <cell r="B64">
            <v>184993</v>
          </cell>
          <cell r="C64">
            <v>9918065</v>
          </cell>
          <cell r="D64" t="str">
            <v>薇诺娜宝贝舒润滋养霜</v>
          </cell>
          <cell r="E64" t="str">
            <v>100g</v>
          </cell>
          <cell r="F64" t="str">
            <v>支</v>
          </cell>
          <cell r="G64" t="str">
            <v>云南贝泰妮</v>
          </cell>
          <cell r="H64" t="str">
            <v>云G妆网备字2019000764</v>
          </cell>
          <cell r="I64" t="str">
            <v>6958717870734</v>
          </cell>
          <cell r="J64">
            <v>36</v>
          </cell>
          <cell r="K64">
            <v>138</v>
          </cell>
          <cell r="L64">
            <v>82.8</v>
          </cell>
        </row>
        <row r="65">
          <cell r="B65">
            <v>166670</v>
          </cell>
          <cell r="C65">
            <v>9918066</v>
          </cell>
          <cell r="D65" t="str">
            <v>透明质酸修护贴敷料</v>
          </cell>
          <cell r="E65" t="str">
            <v>25gx6贴</v>
          </cell>
          <cell r="F65" t="str">
            <v>支</v>
          </cell>
          <cell r="G65" t="str">
            <v>云南贝泰妮</v>
          </cell>
          <cell r="H65" t="str">
            <v>滇械注准20192140006</v>
          </cell>
          <cell r="I65" t="str">
            <v>6958717864627</v>
          </cell>
          <cell r="J65">
            <v>36</v>
          </cell>
          <cell r="K65">
            <v>248</v>
          </cell>
          <cell r="L65">
            <v>148.8</v>
          </cell>
        </row>
        <row r="66">
          <cell r="B66">
            <v>172340</v>
          </cell>
          <cell r="C66">
            <v>9918067</v>
          </cell>
          <cell r="D66" t="str">
            <v>透明质酸修护生物膜</v>
          </cell>
          <cell r="E66" t="str">
            <v>50g</v>
          </cell>
          <cell r="F66" t="str">
            <v>盒</v>
          </cell>
          <cell r="G66" t="str">
            <v>云南贝泰妮</v>
          </cell>
          <cell r="H66" t="str">
            <v>滇械注准20192140006</v>
          </cell>
          <cell r="I66" t="str">
            <v>6958717864597</v>
          </cell>
          <cell r="J66">
            <v>36</v>
          </cell>
          <cell r="K66">
            <v>128</v>
          </cell>
          <cell r="L66">
            <v>76.8</v>
          </cell>
        </row>
        <row r="67">
          <cell r="B67">
            <v>166671</v>
          </cell>
          <cell r="C67">
            <v>9918068</v>
          </cell>
          <cell r="D67" t="str">
            <v>透明质酸修护生物膜</v>
          </cell>
          <cell r="E67" t="str">
            <v>80g</v>
          </cell>
          <cell r="F67" t="str">
            <v>支</v>
          </cell>
          <cell r="G67" t="str">
            <v>云南贝泰妮</v>
          </cell>
          <cell r="H67" t="str">
            <v>滇械注准20192140007</v>
          </cell>
          <cell r="I67" t="str">
            <v>6958717864603</v>
          </cell>
          <cell r="J67">
            <v>36</v>
          </cell>
          <cell r="K67">
            <v>198</v>
          </cell>
          <cell r="L67">
            <v>118.8</v>
          </cell>
        </row>
        <row r="68">
          <cell r="B68">
            <v>176368</v>
          </cell>
          <cell r="C68">
            <v>0</v>
          </cell>
          <cell r="D68" t="str">
            <v>毛孔收缩水</v>
          </cell>
          <cell r="E68" t="str">
            <v>120ml</v>
          </cell>
          <cell r="F68" t="str">
            <v>瓶</v>
          </cell>
          <cell r="G68" t="str">
            <v>昆明贝泰妮</v>
          </cell>
          <cell r="H68" t="str">
            <v>云G妆网备字2017000149</v>
          </cell>
          <cell r="I68" t="str">
            <v>6958717860469</v>
          </cell>
          <cell r="J68">
            <v>36</v>
          </cell>
          <cell r="K68">
            <v>178</v>
          </cell>
          <cell r="L68">
            <v>106.8</v>
          </cell>
        </row>
        <row r="69">
          <cell r="B69">
            <v>218904</v>
          </cell>
          <cell r="C69">
            <v>9918069</v>
          </cell>
          <cell r="D69" t="str">
            <v>酵母重组胶原蛋白液体敷料</v>
          </cell>
          <cell r="E69" t="str">
            <v>100ml</v>
          </cell>
          <cell r="F69" t="str">
            <v>盒</v>
          </cell>
          <cell r="G69" t="str">
            <v>青海创铭</v>
          </cell>
          <cell r="H69" t="str">
            <v>青械注准20182640003</v>
          </cell>
          <cell r="I69" t="str">
            <v>6971600801677</v>
          </cell>
          <cell r="J69">
            <v>36</v>
          </cell>
          <cell r="K69">
            <v>308</v>
          </cell>
          <cell r="L69">
            <v>184.8</v>
          </cell>
        </row>
        <row r="70">
          <cell r="B70">
            <v>232093</v>
          </cell>
          <cell r="C70">
            <v>9918070</v>
          </cell>
          <cell r="D70" t="str">
            <v>薇诺娜光透皙白BB霜</v>
          </cell>
          <cell r="E70" t="str">
            <v>50g</v>
          </cell>
          <cell r="F70" t="str">
            <v>盒</v>
          </cell>
          <cell r="G70" t="str">
            <v>云南贝泰妮生物科技集团股份有限公司  </v>
          </cell>
          <cell r="H70" t="str">
            <v>国妆特字G20180004</v>
          </cell>
          <cell r="I70" t="str">
            <v>6958717871205</v>
          </cell>
          <cell r="J70">
            <v>6</v>
          </cell>
          <cell r="K70">
            <v>188</v>
          </cell>
          <cell r="L70">
            <v>112.8</v>
          </cell>
        </row>
        <row r="71">
          <cell r="B71">
            <v>232483</v>
          </cell>
          <cell r="C71">
            <v>9918071</v>
          </cell>
          <cell r="D71" t="str">
            <v>薇诺娜光透皙白洁面乳</v>
          </cell>
          <cell r="E71" t="str">
            <v>80g</v>
          </cell>
          <cell r="F71" t="str">
            <v>盒</v>
          </cell>
          <cell r="G71" t="str">
            <v>云南贝泰妮生物科技集团股份有限公司  </v>
          </cell>
          <cell r="H71" t="str">
            <v>国妆特字G20170789</v>
          </cell>
          <cell r="I71" t="str">
            <v>6958717871199</v>
          </cell>
          <cell r="J71">
            <v>6</v>
          </cell>
          <cell r="K71">
            <v>198</v>
          </cell>
          <cell r="L71">
            <v>118.8</v>
          </cell>
        </row>
        <row r="72">
          <cell r="B72">
            <v>236580</v>
          </cell>
          <cell r="C72">
            <v>9918072</v>
          </cell>
          <cell r="D72" t="str">
            <v>酵母重组胶原蛋白修复敷料</v>
          </cell>
          <cell r="E72" t="str">
            <v>15g</v>
          </cell>
          <cell r="F72" t="str">
            <v>支</v>
          </cell>
          <cell r="G72" t="str">
            <v>青海创铭</v>
          </cell>
          <cell r="H72" t="str">
            <v>青械注准20192640007</v>
          </cell>
          <cell r="I72" t="str">
            <v>6971600801844</v>
          </cell>
          <cell r="J72">
            <v>36</v>
          </cell>
          <cell r="K72">
            <v>88</v>
          </cell>
          <cell r="L72" t="str">
            <v>特价：27</v>
          </cell>
        </row>
        <row r="73">
          <cell r="B73">
            <v>236550</v>
          </cell>
          <cell r="C73">
            <v>9918073</v>
          </cell>
          <cell r="D73" t="str">
            <v>酵母重组胶原蛋白修复敷料</v>
          </cell>
          <cell r="E73" t="str">
            <v>50g</v>
          </cell>
          <cell r="F73" t="str">
            <v>支</v>
          </cell>
          <cell r="G73" t="str">
            <v>青海创铭</v>
          </cell>
          <cell r="H73" t="str">
            <v>青械注准20192640007</v>
          </cell>
          <cell r="I73" t="str">
            <v>6971600801851</v>
          </cell>
          <cell r="J73">
            <v>36</v>
          </cell>
          <cell r="K73">
            <v>288</v>
          </cell>
          <cell r="L73">
            <v>172.8</v>
          </cell>
        </row>
        <row r="74">
          <cell r="B74">
            <v>236549</v>
          </cell>
          <cell r="C74">
            <v>9918074</v>
          </cell>
          <cell r="D74" t="str">
            <v>酵母重组胶原蛋白凝胶</v>
          </cell>
          <cell r="E74" t="str">
            <v>10g</v>
          </cell>
          <cell r="F74" t="str">
            <v>支</v>
          </cell>
          <cell r="G74" t="str">
            <v>青海创铭</v>
          </cell>
          <cell r="H74" t="str">
            <v>青械注准20172640006</v>
          </cell>
          <cell r="I74" t="str">
            <v>6971600801820</v>
          </cell>
          <cell r="J74">
            <v>36</v>
          </cell>
          <cell r="K74">
            <v>68</v>
          </cell>
          <cell r="L74">
            <v>40.8</v>
          </cell>
        </row>
        <row r="75">
          <cell r="B75">
            <v>236548</v>
          </cell>
          <cell r="C75">
            <v>9918075</v>
          </cell>
          <cell r="D75" t="str">
            <v>酵母重组胶原蛋白凝胶</v>
          </cell>
          <cell r="E75" t="str">
            <v>10g*5</v>
          </cell>
          <cell r="F75" t="str">
            <v>盒</v>
          </cell>
          <cell r="G75" t="str">
            <v>青海创铭</v>
          </cell>
          <cell r="H75" t="str">
            <v>青械注准20172640006</v>
          </cell>
          <cell r="I75" t="str">
            <v>6971600801837</v>
          </cell>
          <cell r="J75">
            <v>36</v>
          </cell>
          <cell r="K75">
            <v>318</v>
          </cell>
          <cell r="L75">
            <v>190.8</v>
          </cell>
        </row>
        <row r="76">
          <cell r="B76">
            <v>237009</v>
          </cell>
          <cell r="C76">
            <v>9918076</v>
          </cell>
          <cell r="D76" t="str">
            <v>柔润保湿颜慕斯</v>
          </cell>
          <cell r="E76" t="str">
            <v>50ml</v>
          </cell>
          <cell r="F76" t="str">
            <v>盒</v>
          </cell>
          <cell r="G76" t="str">
            <v>云南贝泰妮</v>
          </cell>
          <cell r="H76" t="str">
            <v>云G妆网备字2018000505</v>
          </cell>
          <cell r="I76" t="str">
            <v>6958717870420</v>
          </cell>
          <cell r="J76">
            <v>36</v>
          </cell>
          <cell r="K76">
            <v>68</v>
          </cell>
          <cell r="L76">
            <v>40.8</v>
          </cell>
        </row>
        <row r="77">
          <cell r="B77">
            <v>237011</v>
          </cell>
          <cell r="C77">
            <v>9918077</v>
          </cell>
          <cell r="D77" t="str">
            <v>柔润保湿面膜</v>
          </cell>
          <cell r="E77" t="str">
            <v>25ml(单贴）</v>
          </cell>
          <cell r="F77" t="str">
            <v>盒</v>
          </cell>
          <cell r="G77" t="str">
            <v>云南贝泰妮</v>
          </cell>
          <cell r="H77" t="str">
            <v>云G妆网备字2021000506</v>
          </cell>
          <cell r="I77" t="str">
            <v>6958717870352</v>
          </cell>
        </row>
        <row r="77">
          <cell r="K77">
            <v>28</v>
          </cell>
          <cell r="L77">
            <v>16.8</v>
          </cell>
        </row>
        <row r="78">
          <cell r="B78">
            <v>240715</v>
          </cell>
          <cell r="C78">
            <v>0</v>
          </cell>
          <cell r="D78" t="str">
            <v>薇诺娜屏障特护面膜</v>
          </cell>
          <cell r="E78" t="str">
            <v>25ml*6</v>
          </cell>
          <cell r="F78" t="str">
            <v>盒</v>
          </cell>
          <cell r="G78" t="str">
            <v>云南贝泰妮</v>
          </cell>
          <cell r="H78" t="str">
            <v>云G妆网备字2021500179</v>
          </cell>
          <cell r="I78" t="str">
            <v>6958717875524</v>
          </cell>
          <cell r="J78">
            <v>36</v>
          </cell>
          <cell r="K78">
            <v>188</v>
          </cell>
          <cell r="L78">
            <v>112.8</v>
          </cell>
        </row>
        <row r="79">
          <cell r="B79">
            <v>240722</v>
          </cell>
          <cell r="C79">
            <v>0</v>
          </cell>
          <cell r="D79" t="str">
            <v>薇诺娜屏障修护冻干面膜组合-屏障修护冻干面膜+纯净水</v>
          </cell>
          <cell r="E79" t="str">
            <v>*6</v>
          </cell>
          <cell r="F79" t="str">
            <v>盒</v>
          </cell>
          <cell r="G79" t="str">
            <v>云南贝泰妮</v>
          </cell>
          <cell r="H79" t="str">
            <v>云G妆网备字2021000416</v>
          </cell>
          <cell r="I79" t="str">
            <v>6958717874893</v>
          </cell>
          <cell r="J79">
            <v>36</v>
          </cell>
          <cell r="K79">
            <v>218</v>
          </cell>
          <cell r="L79">
            <v>130.8</v>
          </cell>
        </row>
        <row r="80">
          <cell r="B80">
            <v>240716</v>
          </cell>
          <cell r="C80">
            <v>0</v>
          </cell>
          <cell r="D80" t="str">
            <v>薇诺娜屏障修护保湿水</v>
          </cell>
          <cell r="E80" t="str">
            <v>120ml</v>
          </cell>
          <cell r="F80" t="str">
            <v>瓶</v>
          </cell>
          <cell r="G80" t="str">
            <v>云南贝泰妮</v>
          </cell>
          <cell r="H80" t="str">
            <v>云G妆网备字2021500181</v>
          </cell>
          <cell r="I80" t="str">
            <v>6958717875449</v>
          </cell>
          <cell r="J80">
            <v>36</v>
          </cell>
          <cell r="K80">
            <v>198</v>
          </cell>
          <cell r="L80">
            <v>118.8</v>
          </cell>
        </row>
        <row r="81">
          <cell r="B81">
            <v>240717</v>
          </cell>
          <cell r="C81">
            <v>0</v>
          </cell>
          <cell r="D81" t="str">
            <v>薇诺娜屏障舒缓洁面乳</v>
          </cell>
          <cell r="E81" t="str">
            <v>80g</v>
          </cell>
          <cell r="F81" t="str">
            <v>瓶</v>
          </cell>
          <cell r="G81" t="str">
            <v>云南贝泰妮</v>
          </cell>
          <cell r="H81" t="str">
            <v>云G妆网备字2021500180</v>
          </cell>
          <cell r="I81" t="str">
            <v>6958717875470</v>
          </cell>
          <cell r="J81">
            <v>36</v>
          </cell>
          <cell r="K81">
            <v>168</v>
          </cell>
          <cell r="L81">
            <v>100.8</v>
          </cell>
        </row>
        <row r="82">
          <cell r="B82">
            <v>240718</v>
          </cell>
          <cell r="C82">
            <v>0</v>
          </cell>
          <cell r="D82" t="str">
            <v>薇诺娜屏障修护喷雾</v>
          </cell>
          <cell r="E82" t="str">
            <v>150ml</v>
          </cell>
          <cell r="F82" t="str">
            <v>瓶</v>
          </cell>
          <cell r="G82" t="str">
            <v>云南贝泰妮</v>
          </cell>
          <cell r="H82" t="str">
            <v>云G妆网备字2021500248号</v>
          </cell>
          <cell r="I82" t="str">
            <v>6958717875593</v>
          </cell>
          <cell r="J82">
            <v>36</v>
          </cell>
          <cell r="K82">
            <v>198</v>
          </cell>
          <cell r="L82">
            <v>118.8</v>
          </cell>
        </row>
        <row r="83">
          <cell r="B83">
            <v>240720</v>
          </cell>
          <cell r="C83">
            <v>0</v>
          </cell>
          <cell r="D83" t="str">
            <v>薇诺娜紧致塑颜淡纹霜</v>
          </cell>
          <cell r="E83" t="str">
            <v>50g</v>
          </cell>
          <cell r="F83" t="str">
            <v>盒</v>
          </cell>
          <cell r="G83" t="str">
            <v>云南贝泰妮生物科技集团股份有限公司</v>
          </cell>
          <cell r="H83" t="str">
            <v>云G妆网备字2020001677</v>
          </cell>
          <cell r="I83" t="str">
            <v>6958717874305</v>
          </cell>
          <cell r="J83">
            <v>36</v>
          </cell>
          <cell r="K83">
            <v>388</v>
          </cell>
          <cell r="L83">
            <v>232.8</v>
          </cell>
        </row>
        <row r="84">
          <cell r="B84">
            <v>240719</v>
          </cell>
          <cell r="C84">
            <v>0</v>
          </cell>
          <cell r="D84" t="str">
            <v>薇诺娜屏障修护高保湿霜</v>
          </cell>
          <cell r="E84" t="str">
            <v>50g</v>
          </cell>
          <cell r="F84" t="str">
            <v>盒</v>
          </cell>
          <cell r="G84" t="str">
            <v>云南贝泰妮生物科技集团股份有限公司</v>
          </cell>
          <cell r="H84" t="str">
            <v>云G妆网备字2021000557</v>
          </cell>
          <cell r="I84" t="str">
            <v>6958717874916</v>
          </cell>
          <cell r="J84">
            <v>36</v>
          </cell>
          <cell r="K84">
            <v>298</v>
          </cell>
          <cell r="L84">
            <v>178.8</v>
          </cell>
        </row>
        <row r="85">
          <cell r="B85">
            <v>240077</v>
          </cell>
          <cell r="C85">
            <v>0</v>
          </cell>
          <cell r="D85" t="str">
            <v>薇诺娜清透水感防晒乳</v>
          </cell>
          <cell r="E85" t="str">
            <v>50g(SPF50 PA+++)</v>
          </cell>
          <cell r="F85" t="str">
            <v>支</v>
          </cell>
          <cell r="G85" t="str">
            <v>云南贝泰妮生物科技集团股份有限公司  </v>
          </cell>
          <cell r="H85" t="str">
            <v>国妆特字G20200671</v>
          </cell>
          <cell r="I85" t="str">
            <v>6958717872318</v>
          </cell>
        </row>
        <row r="85">
          <cell r="K85">
            <v>198</v>
          </cell>
          <cell r="L85">
            <v>118.8</v>
          </cell>
        </row>
        <row r="86">
          <cell r="B86">
            <v>241566</v>
          </cell>
          <cell r="C86">
            <v>0</v>
          </cell>
          <cell r="D86" t="str">
            <v>薇诺娜夏日防晒悠享礼盒（清透防晒乳）</v>
          </cell>
          <cell r="E86" t="str">
            <v>15gx4支 SPF48 PA+++</v>
          </cell>
          <cell r="F86" t="str">
            <v>盒</v>
          </cell>
          <cell r="G86" t="str">
            <v>云南贝泰妮生物科技集团股份有限公司  </v>
          </cell>
          <cell r="H86" t="str">
            <v>国妆特字G20151938</v>
          </cell>
          <cell r="I86" t="str">
            <v>6958717894570</v>
          </cell>
        </row>
        <row r="86">
          <cell r="K86">
            <v>99</v>
          </cell>
          <cell r="L86">
            <v>59.4</v>
          </cell>
        </row>
        <row r="87">
          <cell r="B87">
            <v>241447</v>
          </cell>
          <cell r="C87">
            <v>0</v>
          </cell>
          <cell r="D87" t="str">
            <v>薇诺娜柔润保湿基础护肤礼盒</v>
          </cell>
          <cell r="E87" t="str">
            <v>120ml+150ml+50g+25ml</v>
          </cell>
          <cell r="F87" t="str">
            <v>套</v>
          </cell>
          <cell r="G87" t="str">
            <v>云南贝泰妮生物科技集团股份有限公司</v>
          </cell>
          <cell r="H87" t="str">
            <v/>
          </cell>
          <cell r="I87" t="str">
            <v>6958717894556</v>
          </cell>
        </row>
        <row r="87">
          <cell r="K87">
            <v>289</v>
          </cell>
          <cell r="L87">
            <v>173.4</v>
          </cell>
        </row>
        <row r="88">
          <cell r="B88">
            <v>242574</v>
          </cell>
          <cell r="C88">
            <v>9918997</v>
          </cell>
          <cell r="D88" t="str">
            <v>薇诺娜多效紧颜修护眼霜</v>
          </cell>
          <cell r="E88" t="str">
            <v>20g</v>
          </cell>
          <cell r="F88" t="str">
            <v>盒</v>
          </cell>
          <cell r="G88" t="str">
            <v>云南贝泰妮生物科技集团股份有限公司</v>
          </cell>
          <cell r="H88" t="str">
            <v>云G妆网备字2021500814</v>
          </cell>
          <cell r="I88" t="str">
            <v>6958717876293</v>
          </cell>
        </row>
        <row r="88">
          <cell r="K88">
            <v>338</v>
          </cell>
          <cell r="L88">
            <v>202.8</v>
          </cell>
        </row>
        <row r="89">
          <cell r="B89">
            <v>242575</v>
          </cell>
          <cell r="C89">
            <v>9918996</v>
          </cell>
          <cell r="D89" t="str">
            <v>薇诺娜多效紧颜修护霜</v>
          </cell>
          <cell r="E89" t="str">
            <v>50g</v>
          </cell>
          <cell r="F89" t="str">
            <v>盒</v>
          </cell>
          <cell r="G89" t="str">
            <v>云南贝泰妮生物科技集团股份有限公司</v>
          </cell>
          <cell r="H89" t="str">
            <v>云G妆网备字2021500813</v>
          </cell>
          <cell r="I89" t="str">
            <v>6958717876316</v>
          </cell>
        </row>
        <row r="89">
          <cell r="K89">
            <v>398</v>
          </cell>
          <cell r="L89">
            <v>238.8</v>
          </cell>
        </row>
        <row r="90">
          <cell r="B90">
            <v>242576</v>
          </cell>
          <cell r="C90">
            <v>9918995</v>
          </cell>
          <cell r="D90" t="str">
            <v>薇诺娜多效紧颜修护精华液</v>
          </cell>
          <cell r="E90" t="str">
            <v>30ml</v>
          </cell>
          <cell r="F90" t="str">
            <v>支</v>
          </cell>
          <cell r="G90" t="str">
            <v>云南贝泰妮</v>
          </cell>
          <cell r="H90" t="str">
            <v>云G妆网备字2021500812</v>
          </cell>
          <cell r="I90" t="str">
            <v>6958717876309</v>
          </cell>
        </row>
        <row r="90">
          <cell r="K90">
            <v>428</v>
          </cell>
          <cell r="L90">
            <v>256.8</v>
          </cell>
        </row>
        <row r="91">
          <cell r="B91">
            <v>245065</v>
          </cell>
          <cell r="C91" t="e">
            <v>#N/A</v>
          </cell>
          <cell r="D91" t="str">
            <v>医用修复敷料</v>
          </cell>
          <cell r="E91" t="str">
            <v>25g 贴敷型椭圆形(T)T-3</v>
          </cell>
          <cell r="F91" t="str">
            <v>袋</v>
          </cell>
          <cell r="G91" t="str">
            <v>西安汇智医疗集团有限公司</v>
          </cell>
          <cell r="H91" t="str">
            <v>陕械注准20182640059</v>
          </cell>
          <cell r="I91" t="str">
            <v>6933958216329</v>
          </cell>
        </row>
        <row r="91">
          <cell r="K91">
            <v>48</v>
          </cell>
          <cell r="L91" t="str">
            <v>特价：11.94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需求汇总表"/>
      <sheetName val="番茄表单明细"/>
    </sheetNames>
    <sheetDataSet>
      <sheetData sheetId="0">
        <row r="1">
          <cell r="A1" t="str">
            <v>货品id</v>
          </cell>
          <cell r="B1" t="str">
            <v>品名</v>
          </cell>
          <cell r="C1" t="str">
            <v>规格</v>
          </cell>
          <cell r="D1" t="str">
            <v>门店需求数量</v>
          </cell>
          <cell r="E1" t="str">
            <v>按整件报数量</v>
          </cell>
          <cell r="F1" t="str">
            <v>进价</v>
          </cell>
          <cell r="G1" t="str">
            <v>金额</v>
          </cell>
          <cell r="H1" t="str">
            <v>整件数</v>
          </cell>
        </row>
        <row r="2">
          <cell r="A2">
            <v>150090</v>
          </cell>
          <cell r="B2" t="str">
            <v>薇诺娜舒敏保湿特护霜</v>
          </cell>
          <cell r="C2" t="str">
            <v>50g</v>
          </cell>
          <cell r="D2">
            <v>333</v>
          </cell>
          <cell r="E2">
            <v>540</v>
          </cell>
          <cell r="F2">
            <v>160.8</v>
          </cell>
          <cell r="G2">
            <v>53546.4</v>
          </cell>
          <cell r="H2">
            <v>15</v>
          </cell>
        </row>
        <row r="3">
          <cell r="A3">
            <v>245065</v>
          </cell>
          <cell r="B3" t="str">
            <v>医用修复敷料</v>
          </cell>
          <cell r="C3" t="str">
            <v>25g 贴敷型椭圆形(T)T-3</v>
          </cell>
          <cell r="D3">
            <v>216</v>
          </cell>
          <cell r="E3">
            <v>648</v>
          </cell>
          <cell r="F3">
            <v>11.94</v>
          </cell>
          <cell r="G3">
            <v>2579.04</v>
          </cell>
          <cell r="H3">
            <v>3</v>
          </cell>
        </row>
        <row r="4">
          <cell r="A4">
            <v>181299</v>
          </cell>
          <cell r="B4" t="str">
            <v>薇诺娜柔润保湿乳液</v>
          </cell>
          <cell r="C4" t="str">
            <v>50g</v>
          </cell>
          <cell r="D4">
            <v>144</v>
          </cell>
          <cell r="E4">
            <v>144</v>
          </cell>
          <cell r="F4">
            <v>118.8</v>
          </cell>
          <cell r="G4">
            <v>17107.2</v>
          </cell>
          <cell r="H4">
            <v>4</v>
          </cell>
        </row>
        <row r="5">
          <cell r="A5">
            <v>150093</v>
          </cell>
          <cell r="B5" t="str">
            <v>薇诺娜柔润保湿霜</v>
          </cell>
          <cell r="C5" t="str">
            <v>150g</v>
          </cell>
          <cell r="D5">
            <v>138</v>
          </cell>
          <cell r="E5">
            <v>144</v>
          </cell>
          <cell r="F5">
            <v>100.8</v>
          </cell>
          <cell r="G5">
            <v>13910.4</v>
          </cell>
          <cell r="H5">
            <v>4</v>
          </cell>
        </row>
        <row r="6">
          <cell r="A6">
            <v>166670</v>
          </cell>
          <cell r="B6" t="str">
            <v>透明质酸修护贴敷料</v>
          </cell>
          <cell r="C6" t="str">
            <v>25gx6贴</v>
          </cell>
          <cell r="D6">
            <v>123</v>
          </cell>
          <cell r="E6">
            <v>144</v>
          </cell>
          <cell r="F6">
            <v>148.8</v>
          </cell>
          <cell r="G6">
            <v>18302.4</v>
          </cell>
          <cell r="H6">
            <v>4</v>
          </cell>
        </row>
        <row r="7">
          <cell r="A7">
            <v>218904</v>
          </cell>
          <cell r="B7" t="str">
            <v>酵母重组胶原蛋白液体敷料</v>
          </cell>
          <cell r="C7" t="str">
            <v>100ml</v>
          </cell>
          <cell r="D7">
            <v>116</v>
          </cell>
          <cell r="E7">
            <v>144</v>
          </cell>
          <cell r="F7">
            <v>184.8</v>
          </cell>
          <cell r="G7">
            <v>21436.8</v>
          </cell>
          <cell r="H7">
            <v>4</v>
          </cell>
        </row>
        <row r="8">
          <cell r="A8">
            <v>150094</v>
          </cell>
          <cell r="B8" t="str">
            <v>薇诺娜柔润保湿霜</v>
          </cell>
          <cell r="C8" t="str">
            <v>80g</v>
          </cell>
          <cell r="D8">
            <v>113</v>
          </cell>
          <cell r="E8">
            <v>144</v>
          </cell>
          <cell r="F8">
            <v>52.8</v>
          </cell>
          <cell r="G8">
            <v>5966.4</v>
          </cell>
          <cell r="H8">
            <v>4</v>
          </cell>
        </row>
        <row r="9">
          <cell r="A9">
            <v>181297</v>
          </cell>
          <cell r="B9" t="str">
            <v>薇诺娜柔润保湿柔肤水</v>
          </cell>
          <cell r="C9" t="str">
            <v>120ml</v>
          </cell>
          <cell r="D9">
            <v>112</v>
          </cell>
          <cell r="E9">
            <v>108</v>
          </cell>
          <cell r="F9">
            <v>112.8</v>
          </cell>
          <cell r="G9">
            <v>12633.6</v>
          </cell>
          <cell r="H9">
            <v>3</v>
          </cell>
        </row>
        <row r="10">
          <cell r="A10">
            <v>150089</v>
          </cell>
          <cell r="B10" t="str">
            <v>薇诺娜舒敏保湿润肤水</v>
          </cell>
          <cell r="C10" t="str">
            <v>120ml</v>
          </cell>
          <cell r="D10">
            <v>107</v>
          </cell>
          <cell r="E10">
            <v>108</v>
          </cell>
          <cell r="F10">
            <v>112.8</v>
          </cell>
          <cell r="G10">
            <v>12069.6</v>
          </cell>
          <cell r="H10">
            <v>3</v>
          </cell>
        </row>
        <row r="11">
          <cell r="A11">
            <v>214778</v>
          </cell>
          <cell r="B11" t="str">
            <v>薇诺娜柔润保湿精华液</v>
          </cell>
          <cell r="C11" t="str">
            <v>30ml</v>
          </cell>
          <cell r="D11">
            <v>89</v>
          </cell>
          <cell r="E11">
            <v>108</v>
          </cell>
          <cell r="F11">
            <v>178.8</v>
          </cell>
          <cell r="G11">
            <v>15913.2</v>
          </cell>
          <cell r="H11">
            <v>3</v>
          </cell>
        </row>
        <row r="12">
          <cell r="A12">
            <v>215787</v>
          </cell>
          <cell r="B12" t="str">
            <v>薇诺娜柔润保湿洁颜慕斯</v>
          </cell>
          <cell r="C12" t="str">
            <v>150ml</v>
          </cell>
          <cell r="D12">
            <v>88</v>
          </cell>
          <cell r="E12">
            <v>108</v>
          </cell>
          <cell r="F12">
            <v>100.8</v>
          </cell>
          <cell r="G12">
            <v>8870.4</v>
          </cell>
          <cell r="H12">
            <v>3</v>
          </cell>
        </row>
        <row r="13">
          <cell r="A13">
            <v>150102</v>
          </cell>
          <cell r="B13" t="str">
            <v>薇诺娜紧致眼霜</v>
          </cell>
          <cell r="C13" t="str">
            <v>20g</v>
          </cell>
          <cell r="D13">
            <v>79</v>
          </cell>
          <cell r="E13">
            <v>108</v>
          </cell>
          <cell r="F13">
            <v>196.8</v>
          </cell>
          <cell r="G13">
            <v>15547.2</v>
          </cell>
          <cell r="H13">
            <v>3</v>
          </cell>
        </row>
        <row r="14">
          <cell r="A14">
            <v>181301</v>
          </cell>
          <cell r="B14" t="str">
            <v>薇诺娜柔润保湿面膜</v>
          </cell>
          <cell r="C14" t="str">
            <v>25ml×6贴</v>
          </cell>
          <cell r="D14">
            <v>74</v>
          </cell>
          <cell r="E14">
            <v>108</v>
          </cell>
          <cell r="F14">
            <v>100.8</v>
          </cell>
          <cell r="G14">
            <v>7459.2</v>
          </cell>
          <cell r="H14">
            <v>3</v>
          </cell>
        </row>
        <row r="15">
          <cell r="A15">
            <v>172377</v>
          </cell>
          <cell r="B15" t="str">
            <v>薇诺娜舒敏保湿喷雾</v>
          </cell>
          <cell r="C15" t="str">
            <v>150ml</v>
          </cell>
          <cell r="D15">
            <v>61</v>
          </cell>
          <cell r="E15">
            <v>72</v>
          </cell>
          <cell r="F15">
            <v>118.8</v>
          </cell>
          <cell r="G15">
            <v>7246.8</v>
          </cell>
          <cell r="H15">
            <v>2</v>
          </cell>
        </row>
        <row r="16">
          <cell r="A16">
            <v>191033</v>
          </cell>
          <cell r="B16" t="str">
            <v>薇诺娜光透皙白淡斑精华液</v>
          </cell>
          <cell r="C16" t="str">
            <v>30ml</v>
          </cell>
          <cell r="D16">
            <v>57</v>
          </cell>
          <cell r="E16">
            <v>72</v>
          </cell>
          <cell r="F16">
            <v>238.8</v>
          </cell>
          <cell r="G16">
            <v>13611.6</v>
          </cell>
          <cell r="H16">
            <v>2</v>
          </cell>
        </row>
        <row r="17">
          <cell r="A17">
            <v>150077</v>
          </cell>
          <cell r="B17" t="str">
            <v>薇诺娜舒缓控油洁面泡沫</v>
          </cell>
          <cell r="C17" t="str">
            <v>150ml</v>
          </cell>
          <cell r="D17">
            <v>55</v>
          </cell>
          <cell r="E17">
            <v>72</v>
          </cell>
          <cell r="F17">
            <v>94.8</v>
          </cell>
          <cell r="G17">
            <v>5214</v>
          </cell>
          <cell r="H17">
            <v>2</v>
          </cell>
        </row>
        <row r="18">
          <cell r="A18">
            <v>150088</v>
          </cell>
          <cell r="B18" t="str">
            <v>薇诺娜舒敏保湿洁面乳</v>
          </cell>
          <cell r="C18" t="str">
            <v>80g</v>
          </cell>
          <cell r="D18">
            <v>53</v>
          </cell>
          <cell r="E18">
            <v>72</v>
          </cell>
          <cell r="F18">
            <v>94.8</v>
          </cell>
          <cell r="G18">
            <v>5024.4</v>
          </cell>
          <cell r="H18">
            <v>2</v>
          </cell>
        </row>
        <row r="19">
          <cell r="A19">
            <v>181291</v>
          </cell>
          <cell r="B19" t="str">
            <v>薇诺娜透明质酸复合原液</v>
          </cell>
          <cell r="C19" t="str">
            <v>30ml</v>
          </cell>
          <cell r="D19">
            <v>46</v>
          </cell>
          <cell r="E19">
            <v>72</v>
          </cell>
          <cell r="F19">
            <v>178.8</v>
          </cell>
          <cell r="G19">
            <v>8224.8</v>
          </cell>
          <cell r="H19">
            <v>2</v>
          </cell>
        </row>
        <row r="20">
          <cell r="A20">
            <v>185350</v>
          </cell>
          <cell r="B20" t="str">
            <v>薇诺娜清透防晒乳SPF48PA+++</v>
          </cell>
          <cell r="C20" t="str">
            <v>50g</v>
          </cell>
          <cell r="D20">
            <v>39</v>
          </cell>
          <cell r="E20">
            <v>72</v>
          </cell>
          <cell r="F20">
            <v>112.8</v>
          </cell>
          <cell r="G20">
            <v>4399.2</v>
          </cell>
          <cell r="H20">
            <v>2</v>
          </cell>
        </row>
        <row r="21">
          <cell r="A21">
            <v>184997</v>
          </cell>
          <cell r="B21" t="str">
            <v>薇诺娜宝贝舒润滋养霜</v>
          </cell>
          <cell r="C21" t="str">
            <v>200g</v>
          </cell>
          <cell r="D21">
            <v>38</v>
          </cell>
          <cell r="E21">
            <v>72</v>
          </cell>
          <cell r="F21">
            <v>154.8</v>
          </cell>
          <cell r="G21">
            <v>5882.4</v>
          </cell>
          <cell r="H21">
            <v>2</v>
          </cell>
        </row>
        <row r="22">
          <cell r="A22">
            <v>185348</v>
          </cell>
          <cell r="B22" t="str">
            <v>薇诺娜紧致抗皱精华霜</v>
          </cell>
          <cell r="C22" t="str">
            <v>30g</v>
          </cell>
          <cell r="D22">
            <v>38</v>
          </cell>
          <cell r="E22">
            <v>0</v>
          </cell>
          <cell r="F22">
            <v>232.8</v>
          </cell>
          <cell r="G22">
            <v>0</v>
          </cell>
          <cell r="H22">
            <v>0</v>
          </cell>
          <cell r="I22" t="str">
            <v>停产</v>
          </cell>
        </row>
        <row r="23">
          <cell r="A23">
            <v>150096</v>
          </cell>
          <cell r="B23" t="str">
            <v>薇诺娜熊果苷美白保湿精华乳</v>
          </cell>
          <cell r="C23" t="str">
            <v>50g</v>
          </cell>
          <cell r="D23">
            <v>30</v>
          </cell>
          <cell r="E23">
            <v>36</v>
          </cell>
          <cell r="F23">
            <v>172.8</v>
          </cell>
          <cell r="G23">
            <v>5184</v>
          </cell>
          <cell r="H23">
            <v>1</v>
          </cell>
        </row>
        <row r="24">
          <cell r="A24">
            <v>236548</v>
          </cell>
          <cell r="B24" t="str">
            <v>酵母重组胶原蛋白凝胶</v>
          </cell>
          <cell r="C24" t="str">
            <v>10g*5</v>
          </cell>
          <cell r="D24">
            <v>29</v>
          </cell>
          <cell r="E24">
            <v>36</v>
          </cell>
          <cell r="F24">
            <v>190.8</v>
          </cell>
          <cell r="G24">
            <v>5533.2</v>
          </cell>
          <cell r="H24">
            <v>1</v>
          </cell>
        </row>
        <row r="25">
          <cell r="A25">
            <v>236550</v>
          </cell>
          <cell r="B25" t="str">
            <v>酵母重组胶原蛋白修复敷料</v>
          </cell>
          <cell r="C25" t="str">
            <v>50g</v>
          </cell>
          <cell r="D25">
            <v>29</v>
          </cell>
          <cell r="E25">
            <v>36</v>
          </cell>
          <cell r="F25">
            <v>172.8</v>
          </cell>
          <cell r="G25">
            <v>5011.2</v>
          </cell>
          <cell r="H25">
            <v>1</v>
          </cell>
        </row>
        <row r="26">
          <cell r="A26">
            <v>150086</v>
          </cell>
          <cell r="B26" t="str">
            <v>薇诺娜舒缓控油爽肤水</v>
          </cell>
          <cell r="C26" t="str">
            <v>120ml</v>
          </cell>
          <cell r="D26">
            <v>28</v>
          </cell>
          <cell r="E26">
            <v>36</v>
          </cell>
          <cell r="F26">
            <v>112.8</v>
          </cell>
          <cell r="G26">
            <v>3158.4</v>
          </cell>
          <cell r="H26">
            <v>1</v>
          </cell>
        </row>
        <row r="27">
          <cell r="A27">
            <v>150095</v>
          </cell>
          <cell r="B27" t="str">
            <v>薇诺娜熊果苷美白保湿精华液</v>
          </cell>
          <cell r="C27" t="str">
            <v>30ml</v>
          </cell>
          <cell r="D27">
            <v>26</v>
          </cell>
          <cell r="E27">
            <v>36</v>
          </cell>
          <cell r="F27">
            <v>232.8</v>
          </cell>
          <cell r="G27">
            <v>6052.8</v>
          </cell>
          <cell r="H27">
            <v>1</v>
          </cell>
        </row>
        <row r="28">
          <cell r="A28">
            <v>150087</v>
          </cell>
          <cell r="B28" t="str">
            <v>薇诺娜清痘修复精华液</v>
          </cell>
          <cell r="C28" t="str">
            <v>25g</v>
          </cell>
          <cell r="D28">
            <v>25</v>
          </cell>
          <cell r="E28">
            <v>36</v>
          </cell>
          <cell r="F28">
            <v>112.8</v>
          </cell>
          <cell r="G28">
            <v>2820</v>
          </cell>
          <cell r="H28">
            <v>1</v>
          </cell>
        </row>
        <row r="29">
          <cell r="A29">
            <v>185347</v>
          </cell>
          <cell r="B29" t="str">
            <v>薇诺娜柔润赋活眼霜</v>
          </cell>
          <cell r="C29" t="str">
            <v>15g</v>
          </cell>
          <cell r="D29">
            <v>24</v>
          </cell>
          <cell r="E29">
            <v>0</v>
          </cell>
          <cell r="F29">
            <v>172.8</v>
          </cell>
          <cell r="G29">
            <v>0</v>
          </cell>
          <cell r="H29">
            <v>0</v>
          </cell>
          <cell r="I29" t="str">
            <v>停产</v>
          </cell>
        </row>
        <row r="30">
          <cell r="A30">
            <v>185353</v>
          </cell>
          <cell r="B30" t="str">
            <v>薇诺娜熊果苷透白保湿面膜</v>
          </cell>
          <cell r="C30" t="str">
            <v>20mlx6</v>
          </cell>
          <cell r="D30">
            <v>24</v>
          </cell>
          <cell r="E30">
            <v>0</v>
          </cell>
          <cell r="F30">
            <v>130.8</v>
          </cell>
          <cell r="G30">
            <v>0</v>
          </cell>
          <cell r="H30">
            <v>0</v>
          </cell>
          <cell r="I30" t="str">
            <v>停产</v>
          </cell>
        </row>
        <row r="31">
          <cell r="A31">
            <v>215271</v>
          </cell>
          <cell r="B31" t="str">
            <v>薇诺娜清透防晒乳SPF48PA+++</v>
          </cell>
          <cell r="C31" t="str">
            <v>15g</v>
          </cell>
          <cell r="D31">
            <v>22</v>
          </cell>
          <cell r="E31">
            <v>36</v>
          </cell>
          <cell r="F31">
            <v>33.6</v>
          </cell>
          <cell r="G31">
            <v>739.2</v>
          </cell>
          <cell r="H31">
            <v>1</v>
          </cell>
        </row>
        <row r="32">
          <cell r="A32">
            <v>242574</v>
          </cell>
          <cell r="B32" t="str">
            <v>薇诺娜多效紧颜修护眼霜</v>
          </cell>
          <cell r="C32" t="str">
            <v>20g</v>
          </cell>
          <cell r="D32">
            <v>22</v>
          </cell>
          <cell r="E32">
            <v>36</v>
          </cell>
          <cell r="F32">
            <v>202.8</v>
          </cell>
          <cell r="G32">
            <v>4461.6</v>
          </cell>
          <cell r="H32">
            <v>1</v>
          </cell>
        </row>
        <row r="33">
          <cell r="A33">
            <v>242575</v>
          </cell>
          <cell r="B33" t="str">
            <v>薇诺娜多效紧颜修护霜</v>
          </cell>
          <cell r="C33" t="str">
            <v>50g</v>
          </cell>
          <cell r="D33">
            <v>22</v>
          </cell>
          <cell r="E33">
            <v>36</v>
          </cell>
          <cell r="F33">
            <v>238.8</v>
          </cell>
          <cell r="G33">
            <v>5253.6</v>
          </cell>
          <cell r="H33">
            <v>1</v>
          </cell>
        </row>
        <row r="34">
          <cell r="A34">
            <v>89062</v>
          </cell>
          <cell r="B34" t="str">
            <v>薇诺娜舒敏保湿修复霜</v>
          </cell>
          <cell r="C34" t="str">
            <v>50g</v>
          </cell>
          <cell r="D34">
            <v>20</v>
          </cell>
          <cell r="E34">
            <v>36</v>
          </cell>
          <cell r="F34">
            <v>154.8</v>
          </cell>
          <cell r="G34">
            <v>3096</v>
          </cell>
          <cell r="H34">
            <v>1</v>
          </cell>
        </row>
        <row r="35">
          <cell r="A35">
            <v>236580</v>
          </cell>
          <cell r="B35" t="str">
            <v>酵母重组胶原蛋白修复敷料</v>
          </cell>
          <cell r="C35" t="str">
            <v>15g</v>
          </cell>
          <cell r="D35">
            <v>20</v>
          </cell>
          <cell r="E35">
            <v>36</v>
          </cell>
          <cell r="F35">
            <v>27</v>
          </cell>
          <cell r="G35">
            <v>540</v>
          </cell>
          <cell r="H35">
            <v>1</v>
          </cell>
        </row>
        <row r="36">
          <cell r="A36">
            <v>242576</v>
          </cell>
          <cell r="B36" t="str">
            <v>薇诺娜多效紧颜修护精华液</v>
          </cell>
          <cell r="C36" t="str">
            <v>30ml</v>
          </cell>
          <cell r="D36">
            <v>20</v>
          </cell>
          <cell r="E36">
            <v>36</v>
          </cell>
          <cell r="F36">
            <v>256.8</v>
          </cell>
          <cell r="G36">
            <v>5136</v>
          </cell>
          <cell r="H36">
            <v>1</v>
          </cell>
        </row>
        <row r="37">
          <cell r="A37">
            <v>150092</v>
          </cell>
          <cell r="B37" t="str">
            <v>薇诺娜舒敏保湿丝滑面贴膜</v>
          </cell>
          <cell r="C37" t="str">
            <v>20ml*6</v>
          </cell>
          <cell r="D37">
            <v>18</v>
          </cell>
          <cell r="E37">
            <v>36</v>
          </cell>
          <cell r="F37">
            <v>100.8</v>
          </cell>
          <cell r="G37">
            <v>1814.4</v>
          </cell>
          <cell r="H37">
            <v>1</v>
          </cell>
        </row>
        <row r="38">
          <cell r="A38">
            <v>214772</v>
          </cell>
          <cell r="B38" t="str">
            <v>薇诺娜多效修护复合肽保湿霜</v>
          </cell>
          <cell r="C38" t="str">
            <v>50g</v>
          </cell>
          <cell r="D38">
            <v>14</v>
          </cell>
          <cell r="E38">
            <v>0</v>
          </cell>
          <cell r="F38">
            <v>172.8</v>
          </cell>
          <cell r="G38">
            <v>0</v>
          </cell>
        </row>
        <row r="38">
          <cell r="I38" t="str">
            <v>专柜</v>
          </cell>
        </row>
        <row r="39">
          <cell r="A39">
            <v>194146</v>
          </cell>
          <cell r="B39" t="str">
            <v>薇诺娜玻尿酸修护面膜</v>
          </cell>
          <cell r="C39" t="str">
            <v>25gx6</v>
          </cell>
          <cell r="D39">
            <v>12</v>
          </cell>
          <cell r="E39">
            <v>0</v>
          </cell>
          <cell r="F39">
            <v>148.8</v>
          </cell>
          <cell r="G39">
            <v>0</v>
          </cell>
        </row>
        <row r="39">
          <cell r="I39" t="str">
            <v>专柜</v>
          </cell>
        </row>
        <row r="40">
          <cell r="A40">
            <v>232483</v>
          </cell>
          <cell r="B40" t="str">
            <v>薇诺娜光透皙白洁面乳</v>
          </cell>
          <cell r="C40" t="str">
            <v>80g</v>
          </cell>
          <cell r="D40">
            <v>12</v>
          </cell>
          <cell r="E40">
            <v>18</v>
          </cell>
          <cell r="F40">
            <v>118.8</v>
          </cell>
          <cell r="G40">
            <v>1425.6</v>
          </cell>
        </row>
        <row r="41">
          <cell r="A41">
            <v>191110</v>
          </cell>
          <cell r="B41" t="str">
            <v>薇诺娜屏障修护精华液</v>
          </cell>
          <cell r="C41" t="str">
            <v>30ml</v>
          </cell>
          <cell r="D41">
            <v>10</v>
          </cell>
          <cell r="E41">
            <v>0</v>
          </cell>
          <cell r="F41">
            <v>178.8</v>
          </cell>
          <cell r="G41">
            <v>0</v>
          </cell>
        </row>
        <row r="41">
          <cell r="I41" t="str">
            <v>专柜</v>
          </cell>
        </row>
        <row r="42">
          <cell r="A42">
            <v>204079</v>
          </cell>
          <cell r="B42" t="str">
            <v>薇诺娜光透皙白修护晚霜</v>
          </cell>
          <cell r="C42" t="str">
            <v>50g</v>
          </cell>
          <cell r="D42">
            <v>10</v>
          </cell>
          <cell r="E42">
            <v>18</v>
          </cell>
          <cell r="F42">
            <v>202.8</v>
          </cell>
          <cell r="G42">
            <v>2028</v>
          </cell>
        </row>
        <row r="43">
          <cell r="A43">
            <v>191176</v>
          </cell>
          <cell r="B43" t="str">
            <v>薇诺娜柔润保湿BB霜（自然色）</v>
          </cell>
          <cell r="C43" t="str">
            <v>50g</v>
          </cell>
          <cell r="D43">
            <v>8</v>
          </cell>
          <cell r="E43">
            <v>12</v>
          </cell>
          <cell r="F43">
            <v>100.8</v>
          </cell>
          <cell r="G43">
            <v>806.4</v>
          </cell>
        </row>
        <row r="44">
          <cell r="A44">
            <v>204080</v>
          </cell>
          <cell r="B44" t="str">
            <v>薇诺娜光透皙白晶粹水</v>
          </cell>
          <cell r="C44" t="str">
            <v>120ml</v>
          </cell>
          <cell r="D44">
            <v>8</v>
          </cell>
          <cell r="E44">
            <v>12</v>
          </cell>
          <cell r="F44">
            <v>136.8</v>
          </cell>
          <cell r="G44">
            <v>1094.4</v>
          </cell>
        </row>
        <row r="45">
          <cell r="A45">
            <v>214783</v>
          </cell>
          <cell r="B45" t="str">
            <v>薇诺娜修红舒缓安肤精华液</v>
          </cell>
          <cell r="C45" t="str">
            <v>30ml</v>
          </cell>
          <cell r="D45">
            <v>8</v>
          </cell>
          <cell r="E45">
            <v>36</v>
          </cell>
          <cell r="F45">
            <v>178.8</v>
          </cell>
          <cell r="G45">
            <v>1430.4</v>
          </cell>
          <cell r="H45">
            <v>1</v>
          </cell>
        </row>
        <row r="46">
          <cell r="A46">
            <v>204077</v>
          </cell>
          <cell r="B46" t="str">
            <v>薇诺娜光透皙白隔离日霜</v>
          </cell>
          <cell r="C46" t="str">
            <v>50g</v>
          </cell>
          <cell r="D46">
            <v>7</v>
          </cell>
          <cell r="E46">
            <v>12</v>
          </cell>
          <cell r="F46">
            <v>178.8</v>
          </cell>
          <cell r="G46">
            <v>1251.6</v>
          </cell>
        </row>
        <row r="47">
          <cell r="A47">
            <v>214782</v>
          </cell>
          <cell r="B47" t="str">
            <v>薇诺娜修红舒缓安肤乳</v>
          </cell>
          <cell r="C47" t="str">
            <v>50g</v>
          </cell>
          <cell r="D47">
            <v>6</v>
          </cell>
          <cell r="E47">
            <v>12</v>
          </cell>
          <cell r="F47">
            <v>160.8</v>
          </cell>
          <cell r="G47">
            <v>964.8</v>
          </cell>
        </row>
        <row r="48">
          <cell r="A48">
            <v>166671</v>
          </cell>
          <cell r="B48" t="str">
            <v>透明质酸修护生物膜</v>
          </cell>
          <cell r="C48" t="str">
            <v>80g</v>
          </cell>
          <cell r="D48">
            <v>4</v>
          </cell>
          <cell r="E48">
            <v>0</v>
          </cell>
          <cell r="F48">
            <v>118.8</v>
          </cell>
          <cell r="G48">
            <v>0</v>
          </cell>
        </row>
        <row r="48">
          <cell r="I48" t="str">
            <v>专柜</v>
          </cell>
        </row>
        <row r="49">
          <cell r="A49">
            <v>184993</v>
          </cell>
          <cell r="B49" t="str">
            <v>薇诺娜宝贝舒润滋养霜</v>
          </cell>
          <cell r="C49" t="str">
            <v>100g</v>
          </cell>
          <cell r="D49">
            <v>4</v>
          </cell>
          <cell r="E49">
            <v>6</v>
          </cell>
          <cell r="F49">
            <v>82.8</v>
          </cell>
          <cell r="G49">
            <v>331.2</v>
          </cell>
        </row>
        <row r="50">
          <cell r="A50">
            <v>204078</v>
          </cell>
          <cell r="B50" t="str">
            <v>薇诺娜光透皙白淡斑面膜</v>
          </cell>
          <cell r="C50" t="str">
            <v>25mlx6</v>
          </cell>
          <cell r="D50">
            <v>4</v>
          </cell>
          <cell r="E50">
            <v>6</v>
          </cell>
          <cell r="F50">
            <v>130.8</v>
          </cell>
          <cell r="G50">
            <v>523.2</v>
          </cell>
        </row>
        <row r="51">
          <cell r="A51">
            <v>150101</v>
          </cell>
          <cell r="B51" t="str">
            <v>薇诺娜舒缓控油凝露</v>
          </cell>
          <cell r="C51" t="str">
            <v>50g</v>
          </cell>
          <cell r="D51">
            <v>2</v>
          </cell>
          <cell r="E51">
            <v>6</v>
          </cell>
          <cell r="F51">
            <v>118.8</v>
          </cell>
          <cell r="G51">
            <v>237.6</v>
          </cell>
        </row>
        <row r="52">
          <cell r="A52">
            <v>181288</v>
          </cell>
          <cell r="B52" t="str">
            <v>薇诺娜舒妍幻彩卸妆水</v>
          </cell>
          <cell r="C52" t="str">
            <v>150ml</v>
          </cell>
          <cell r="D52">
            <v>2</v>
          </cell>
          <cell r="E52">
            <v>0</v>
          </cell>
          <cell r="F52">
            <v>124.8</v>
          </cell>
          <cell r="G52">
            <v>0</v>
          </cell>
        </row>
        <row r="52">
          <cell r="I52" t="str">
            <v>停产</v>
          </cell>
        </row>
        <row r="53">
          <cell r="D53">
            <v>2589</v>
          </cell>
        </row>
        <row r="53">
          <cell r="G53">
            <v>313838.64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3"/>
  <sheetViews>
    <sheetView workbookViewId="0">
      <selection activeCell="G22" sqref="B22:G22"/>
    </sheetView>
  </sheetViews>
  <sheetFormatPr defaultColWidth="9" defaultRowHeight="13.5" outlineLevelCol="6"/>
  <cols>
    <col min="1" max="1" width="13.125" style="8" customWidth="1"/>
    <col min="2" max="2" width="32.5" style="8" customWidth="1"/>
    <col min="3" max="3" width="27.875" style="8" customWidth="1"/>
    <col min="4" max="4" width="17.25" style="8"/>
    <col min="5" max="5" width="17.25" style="8" customWidth="1"/>
    <col min="6" max="6" width="11.625" style="9" customWidth="1"/>
    <col min="7" max="16384" width="9" style="8"/>
  </cols>
  <sheetData>
    <row r="1" spans="1:6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5</v>
      </c>
    </row>
    <row r="2" spans="1:7">
      <c r="A2" s="8">
        <v>150090</v>
      </c>
      <c r="B2" s="8" t="s">
        <v>6</v>
      </c>
      <c r="C2" s="8" t="s">
        <v>7</v>
      </c>
      <c r="D2" s="8">
        <v>333</v>
      </c>
      <c r="E2" s="8">
        <f>VLOOKUP(A:A,[1]Sheet1!$B$1:$L$65536,11,0)</f>
        <v>160.8</v>
      </c>
      <c r="F2" s="9">
        <f>E2*D2</f>
        <v>53546.4</v>
      </c>
      <c r="G2" s="8">
        <f>VLOOKUP(A:A,[2]需求汇总表!$A:$I,9,0)</f>
        <v>0</v>
      </c>
    </row>
    <row r="3" spans="1:7">
      <c r="A3" s="8">
        <v>245065</v>
      </c>
      <c r="B3" s="8" t="s">
        <v>8</v>
      </c>
      <c r="C3" s="8" t="s">
        <v>9</v>
      </c>
      <c r="D3" s="8">
        <v>190</v>
      </c>
      <c r="E3" s="8">
        <v>11.94</v>
      </c>
      <c r="F3" s="9">
        <f t="shared" ref="F3:F34" si="0">E3*D3</f>
        <v>2268.6</v>
      </c>
      <c r="G3" s="8">
        <f>VLOOKUP(A:A,[2]需求汇总表!$A:$I,9,0)</f>
        <v>0</v>
      </c>
    </row>
    <row r="4" spans="1:7">
      <c r="A4" s="8">
        <v>181299</v>
      </c>
      <c r="B4" s="8" t="s">
        <v>10</v>
      </c>
      <c r="C4" s="8" t="s">
        <v>7</v>
      </c>
      <c r="D4" s="8">
        <v>144</v>
      </c>
      <c r="E4" s="8">
        <f>VLOOKUP(A:A,[1]Sheet1!$B$1:$L$65536,11,0)</f>
        <v>118.8</v>
      </c>
      <c r="F4" s="9">
        <f t="shared" si="0"/>
        <v>17107.2</v>
      </c>
      <c r="G4" s="8">
        <f>VLOOKUP(A:A,[2]需求汇总表!$A:$I,9,0)</f>
        <v>0</v>
      </c>
    </row>
    <row r="5" spans="1:7">
      <c r="A5" s="8">
        <v>150093</v>
      </c>
      <c r="B5" s="8" t="s">
        <v>11</v>
      </c>
      <c r="C5" s="8" t="s">
        <v>12</v>
      </c>
      <c r="D5" s="8">
        <v>138</v>
      </c>
      <c r="E5" s="8">
        <f>VLOOKUP(A:A,[1]Sheet1!$B$1:$L$65536,11,0)</f>
        <v>100.8</v>
      </c>
      <c r="F5" s="9">
        <f t="shared" si="0"/>
        <v>13910.4</v>
      </c>
      <c r="G5" s="8">
        <f>VLOOKUP(A:A,[2]需求汇总表!$A:$I,9,0)</f>
        <v>0</v>
      </c>
    </row>
    <row r="6" spans="1:7">
      <c r="A6" s="8">
        <v>166670</v>
      </c>
      <c r="B6" s="8" t="s">
        <v>13</v>
      </c>
      <c r="C6" s="8" t="s">
        <v>14</v>
      </c>
      <c r="D6" s="8">
        <v>123</v>
      </c>
      <c r="E6" s="8">
        <f>VLOOKUP(A:A,[1]Sheet1!$B$1:$L$65536,11,0)</f>
        <v>148.8</v>
      </c>
      <c r="F6" s="9">
        <f t="shared" si="0"/>
        <v>18302.4</v>
      </c>
      <c r="G6" s="8">
        <f>VLOOKUP(A:A,[2]需求汇总表!$A:$I,9,0)</f>
        <v>0</v>
      </c>
    </row>
    <row r="7" spans="1:7">
      <c r="A7" s="8">
        <v>218904</v>
      </c>
      <c r="B7" s="8" t="s">
        <v>15</v>
      </c>
      <c r="C7" s="8" t="s">
        <v>16</v>
      </c>
      <c r="D7" s="8">
        <v>116</v>
      </c>
      <c r="E7" s="8">
        <f>VLOOKUP(A:A,[1]Sheet1!$B$1:$L$65536,11,0)</f>
        <v>184.8</v>
      </c>
      <c r="F7" s="9">
        <f t="shared" si="0"/>
        <v>21436.8</v>
      </c>
      <c r="G7" s="8">
        <f>VLOOKUP(A:A,[2]需求汇总表!$A:$I,9,0)</f>
        <v>0</v>
      </c>
    </row>
    <row r="8" spans="1:7">
      <c r="A8" s="8">
        <v>150094</v>
      </c>
      <c r="B8" s="8" t="s">
        <v>11</v>
      </c>
      <c r="C8" s="8" t="s">
        <v>17</v>
      </c>
      <c r="D8" s="8">
        <v>113</v>
      </c>
      <c r="E8" s="8">
        <f>VLOOKUP(A:A,[1]Sheet1!$B$1:$L$65536,11,0)</f>
        <v>52.8</v>
      </c>
      <c r="F8" s="9">
        <f t="shared" si="0"/>
        <v>5966.4</v>
      </c>
      <c r="G8" s="8">
        <f>VLOOKUP(A:A,[2]需求汇总表!$A:$I,9,0)</f>
        <v>0</v>
      </c>
    </row>
    <row r="9" spans="1:7">
      <c r="A9" s="8">
        <v>181297</v>
      </c>
      <c r="B9" s="8" t="s">
        <v>18</v>
      </c>
      <c r="C9" s="8" t="s">
        <v>19</v>
      </c>
      <c r="D9" s="8">
        <v>112</v>
      </c>
      <c r="E9" s="8">
        <f>VLOOKUP(A:A,[1]Sheet1!$B$1:$L$65536,11,0)</f>
        <v>112.8</v>
      </c>
      <c r="F9" s="9">
        <f t="shared" si="0"/>
        <v>12633.6</v>
      </c>
      <c r="G9" s="8">
        <f>VLOOKUP(A:A,[2]需求汇总表!$A:$I,9,0)</f>
        <v>0</v>
      </c>
    </row>
    <row r="10" spans="1:7">
      <c r="A10" s="8">
        <v>150089</v>
      </c>
      <c r="B10" s="8" t="s">
        <v>20</v>
      </c>
      <c r="C10" s="8" t="s">
        <v>19</v>
      </c>
      <c r="D10" s="8">
        <v>107</v>
      </c>
      <c r="E10" s="8">
        <f>VLOOKUP(A:A,[1]Sheet1!$B$1:$L$65536,11,0)</f>
        <v>112.8</v>
      </c>
      <c r="F10" s="9">
        <f t="shared" si="0"/>
        <v>12069.6</v>
      </c>
      <c r="G10" s="8">
        <f>VLOOKUP(A:A,[2]需求汇总表!$A:$I,9,0)</f>
        <v>0</v>
      </c>
    </row>
    <row r="11" spans="1:7">
      <c r="A11" s="8">
        <v>214778</v>
      </c>
      <c r="B11" s="8" t="s">
        <v>21</v>
      </c>
      <c r="C11" s="8" t="s">
        <v>22</v>
      </c>
      <c r="D11" s="8">
        <v>89</v>
      </c>
      <c r="E11" s="8">
        <f>VLOOKUP(A:A,[1]Sheet1!$B$1:$L$65536,11,0)</f>
        <v>178.8</v>
      </c>
      <c r="F11" s="9">
        <f t="shared" si="0"/>
        <v>15913.2</v>
      </c>
      <c r="G11" s="8">
        <f>VLOOKUP(A:A,[2]需求汇总表!$A:$I,9,0)</f>
        <v>0</v>
      </c>
    </row>
    <row r="12" spans="1:7">
      <c r="A12" s="8">
        <v>215787</v>
      </c>
      <c r="B12" s="8" t="s">
        <v>23</v>
      </c>
      <c r="C12" s="8" t="s">
        <v>24</v>
      </c>
      <c r="D12" s="8">
        <v>88</v>
      </c>
      <c r="E12" s="8">
        <f>VLOOKUP(A:A,[1]Sheet1!$B$1:$L$65536,11,0)</f>
        <v>100.8</v>
      </c>
      <c r="F12" s="9">
        <f t="shared" si="0"/>
        <v>8870.4</v>
      </c>
      <c r="G12" s="8">
        <f>VLOOKUP(A:A,[2]需求汇总表!$A:$I,9,0)</f>
        <v>0</v>
      </c>
    </row>
    <row r="13" spans="1:7">
      <c r="A13" s="8">
        <v>150102</v>
      </c>
      <c r="B13" s="8" t="s">
        <v>25</v>
      </c>
      <c r="C13" s="8" t="s">
        <v>26</v>
      </c>
      <c r="D13" s="8">
        <v>79</v>
      </c>
      <c r="E13" s="8">
        <f>VLOOKUP(A:A,[1]Sheet1!$B$1:$L$65536,11,0)</f>
        <v>196.8</v>
      </c>
      <c r="F13" s="9">
        <f t="shared" si="0"/>
        <v>15547.2</v>
      </c>
      <c r="G13" s="8">
        <f>VLOOKUP(A:A,[2]需求汇总表!$A:$I,9,0)</f>
        <v>0</v>
      </c>
    </row>
    <row r="14" spans="1:7">
      <c r="A14" s="8">
        <v>181301</v>
      </c>
      <c r="B14" s="8" t="s">
        <v>27</v>
      </c>
      <c r="C14" s="8" t="s">
        <v>28</v>
      </c>
      <c r="D14" s="8">
        <v>74</v>
      </c>
      <c r="E14" s="8">
        <f>VLOOKUP(A:A,[1]Sheet1!$B$1:$L$65536,11,0)</f>
        <v>100.8</v>
      </c>
      <c r="F14" s="9">
        <f t="shared" si="0"/>
        <v>7459.2</v>
      </c>
      <c r="G14" s="8">
        <f>VLOOKUP(A:A,[2]需求汇总表!$A:$I,9,0)</f>
        <v>0</v>
      </c>
    </row>
    <row r="15" spans="1:7">
      <c r="A15" s="8">
        <v>172377</v>
      </c>
      <c r="B15" s="8" t="s">
        <v>29</v>
      </c>
      <c r="C15" s="8" t="s">
        <v>24</v>
      </c>
      <c r="D15" s="8">
        <v>61</v>
      </c>
      <c r="E15" s="8">
        <f>VLOOKUP(A:A,[1]Sheet1!$B$1:$L$65536,11,0)</f>
        <v>118.8</v>
      </c>
      <c r="F15" s="9">
        <f t="shared" si="0"/>
        <v>7246.8</v>
      </c>
      <c r="G15" s="8">
        <f>VLOOKUP(A:A,[2]需求汇总表!$A:$I,9,0)</f>
        <v>0</v>
      </c>
    </row>
    <row r="16" spans="1:7">
      <c r="A16" s="8">
        <v>191033</v>
      </c>
      <c r="B16" s="8" t="s">
        <v>30</v>
      </c>
      <c r="C16" s="8" t="s">
        <v>22</v>
      </c>
      <c r="D16" s="8">
        <v>57</v>
      </c>
      <c r="E16" s="8">
        <f>VLOOKUP(A:A,[1]Sheet1!$B$1:$L$65536,11,0)</f>
        <v>238.8</v>
      </c>
      <c r="F16" s="9">
        <f t="shared" si="0"/>
        <v>13611.6</v>
      </c>
      <c r="G16" s="8">
        <f>VLOOKUP(A:A,[2]需求汇总表!$A:$I,9,0)</f>
        <v>0</v>
      </c>
    </row>
    <row r="17" spans="1:7">
      <c r="A17" s="8">
        <v>150077</v>
      </c>
      <c r="B17" s="8" t="s">
        <v>31</v>
      </c>
      <c r="C17" s="8" t="s">
        <v>24</v>
      </c>
      <c r="D17" s="8">
        <v>55</v>
      </c>
      <c r="E17" s="8">
        <f>VLOOKUP(A:A,[1]Sheet1!$B$1:$L$65536,11,0)</f>
        <v>94.8</v>
      </c>
      <c r="F17" s="9">
        <f t="shared" si="0"/>
        <v>5214</v>
      </c>
      <c r="G17" s="8">
        <f>VLOOKUP(A:A,[2]需求汇总表!$A:$I,9,0)</f>
        <v>0</v>
      </c>
    </row>
    <row r="18" spans="1:7">
      <c r="A18" s="8">
        <v>150088</v>
      </c>
      <c r="B18" s="8" t="s">
        <v>32</v>
      </c>
      <c r="C18" s="8" t="s">
        <v>17</v>
      </c>
      <c r="D18" s="8">
        <v>53</v>
      </c>
      <c r="E18" s="8">
        <f>VLOOKUP(A:A,[1]Sheet1!$B$1:$L$65536,11,0)</f>
        <v>94.8</v>
      </c>
      <c r="F18" s="9">
        <f t="shared" si="0"/>
        <v>5024.4</v>
      </c>
      <c r="G18" s="8">
        <f>VLOOKUP(A:A,[2]需求汇总表!$A:$I,9,0)</f>
        <v>0</v>
      </c>
    </row>
    <row r="19" spans="1:7">
      <c r="A19" s="8">
        <v>181291</v>
      </c>
      <c r="B19" s="8" t="s">
        <v>33</v>
      </c>
      <c r="C19" s="8" t="s">
        <v>22</v>
      </c>
      <c r="D19" s="8">
        <v>46</v>
      </c>
      <c r="E19" s="8">
        <f>VLOOKUP(A:A,[1]Sheet1!$B$1:$L$65536,11,0)</f>
        <v>178.8</v>
      </c>
      <c r="F19" s="9">
        <f t="shared" si="0"/>
        <v>8224.8</v>
      </c>
      <c r="G19" s="8">
        <f>VLOOKUP(A:A,[2]需求汇总表!$A:$I,9,0)</f>
        <v>0</v>
      </c>
    </row>
    <row r="20" spans="1:7">
      <c r="A20" s="8">
        <v>185350</v>
      </c>
      <c r="B20" s="8" t="s">
        <v>34</v>
      </c>
      <c r="C20" s="8" t="s">
        <v>7</v>
      </c>
      <c r="D20" s="8">
        <v>39</v>
      </c>
      <c r="E20" s="8">
        <f>VLOOKUP(A:A,[1]Sheet1!$B$1:$L$65536,11,0)</f>
        <v>112.8</v>
      </c>
      <c r="F20" s="9">
        <f t="shared" si="0"/>
        <v>4399.2</v>
      </c>
      <c r="G20" s="8">
        <f>VLOOKUP(A:A,[2]需求汇总表!$A:$I,9,0)</f>
        <v>0</v>
      </c>
    </row>
    <row r="21" spans="1:7">
      <c r="A21" s="8">
        <v>184997</v>
      </c>
      <c r="B21" s="8" t="s">
        <v>35</v>
      </c>
      <c r="C21" s="8" t="s">
        <v>36</v>
      </c>
      <c r="D21" s="8">
        <v>38</v>
      </c>
      <c r="E21" s="8">
        <f>VLOOKUP(A:A,[1]Sheet1!$B$1:$L$65536,11,0)</f>
        <v>154.8</v>
      </c>
      <c r="F21" s="9">
        <f t="shared" si="0"/>
        <v>5882.4</v>
      </c>
      <c r="G21" s="8">
        <f>VLOOKUP(A:A,[2]需求汇总表!$A:$I,9,0)</f>
        <v>0</v>
      </c>
    </row>
    <row r="22" spans="1:7">
      <c r="A22" s="8">
        <v>185348</v>
      </c>
      <c r="B22" s="8" t="s">
        <v>37</v>
      </c>
      <c r="C22" s="8" t="s">
        <v>38</v>
      </c>
      <c r="D22" s="8">
        <v>38</v>
      </c>
      <c r="E22" s="8">
        <f>VLOOKUP(A:A,[1]Sheet1!$B$1:$L$65536,11,0)</f>
        <v>232.8</v>
      </c>
      <c r="F22" s="9">
        <f t="shared" si="0"/>
        <v>8846.4</v>
      </c>
      <c r="G22" s="8" t="str">
        <f>VLOOKUP(A:A,[2]需求汇总表!$A:$I,9,0)</f>
        <v>停产</v>
      </c>
    </row>
    <row r="23" spans="1:7">
      <c r="A23" s="8">
        <v>150096</v>
      </c>
      <c r="B23" s="8" t="s">
        <v>39</v>
      </c>
      <c r="C23" s="8" t="s">
        <v>7</v>
      </c>
      <c r="D23" s="8">
        <v>30</v>
      </c>
      <c r="E23" s="8">
        <f>VLOOKUP(A:A,[1]Sheet1!$B$1:$L$65536,11,0)</f>
        <v>172.8</v>
      </c>
      <c r="F23" s="9">
        <f t="shared" si="0"/>
        <v>5184</v>
      </c>
      <c r="G23" s="8">
        <f>VLOOKUP(A:A,[2]需求汇总表!$A:$I,9,0)</f>
        <v>0</v>
      </c>
    </row>
    <row r="24" spans="1:7">
      <c r="A24" s="8">
        <v>236548</v>
      </c>
      <c r="B24" s="8" t="s">
        <v>40</v>
      </c>
      <c r="C24" s="8" t="s">
        <v>41</v>
      </c>
      <c r="D24" s="8">
        <v>29</v>
      </c>
      <c r="E24" s="8">
        <f>VLOOKUP(A:A,[1]Sheet1!$B$1:$L$65536,11,0)</f>
        <v>190.8</v>
      </c>
      <c r="F24" s="9">
        <f t="shared" si="0"/>
        <v>5533.2</v>
      </c>
      <c r="G24" s="8">
        <f>VLOOKUP(A:A,[2]需求汇总表!$A:$I,9,0)</f>
        <v>0</v>
      </c>
    </row>
    <row r="25" spans="1:7">
      <c r="A25" s="8">
        <v>236550</v>
      </c>
      <c r="B25" s="8" t="s">
        <v>42</v>
      </c>
      <c r="C25" s="8" t="s">
        <v>7</v>
      </c>
      <c r="D25" s="8">
        <v>29</v>
      </c>
      <c r="E25" s="8">
        <f>VLOOKUP(A:A,[1]Sheet1!$B$1:$L$65536,11,0)</f>
        <v>172.8</v>
      </c>
      <c r="F25" s="9">
        <f t="shared" si="0"/>
        <v>5011.2</v>
      </c>
      <c r="G25" s="8">
        <f>VLOOKUP(A:A,[2]需求汇总表!$A:$I,9,0)</f>
        <v>0</v>
      </c>
    </row>
    <row r="26" spans="1:7">
      <c r="A26" s="8">
        <v>150086</v>
      </c>
      <c r="B26" s="8" t="s">
        <v>43</v>
      </c>
      <c r="C26" s="8" t="s">
        <v>19</v>
      </c>
      <c r="D26" s="8">
        <v>28</v>
      </c>
      <c r="E26" s="8">
        <f>VLOOKUP(A:A,[1]Sheet1!$B$1:$L$65536,11,0)</f>
        <v>112.8</v>
      </c>
      <c r="F26" s="9">
        <f t="shared" si="0"/>
        <v>3158.4</v>
      </c>
      <c r="G26" s="8">
        <f>VLOOKUP(A:A,[2]需求汇总表!$A:$I,9,0)</f>
        <v>0</v>
      </c>
    </row>
    <row r="27" spans="1:7">
      <c r="A27" s="8">
        <v>150095</v>
      </c>
      <c r="B27" s="8" t="s">
        <v>44</v>
      </c>
      <c r="C27" s="8" t="s">
        <v>22</v>
      </c>
      <c r="D27" s="8">
        <v>26</v>
      </c>
      <c r="E27" s="8">
        <f>VLOOKUP(A:A,[1]Sheet1!$B$1:$L$65536,11,0)</f>
        <v>232.8</v>
      </c>
      <c r="F27" s="9">
        <f t="shared" si="0"/>
        <v>6052.8</v>
      </c>
      <c r="G27" s="8">
        <f>VLOOKUP(A:A,[2]需求汇总表!$A:$I,9,0)</f>
        <v>0</v>
      </c>
    </row>
    <row r="28" spans="1:7">
      <c r="A28" s="8">
        <v>150087</v>
      </c>
      <c r="B28" s="8" t="s">
        <v>45</v>
      </c>
      <c r="C28" s="8" t="s">
        <v>46</v>
      </c>
      <c r="D28" s="8">
        <v>25</v>
      </c>
      <c r="E28" s="8">
        <f>VLOOKUP(A:A,[1]Sheet1!$B$1:$L$65536,11,0)</f>
        <v>112.8</v>
      </c>
      <c r="F28" s="9">
        <f t="shared" si="0"/>
        <v>2820</v>
      </c>
      <c r="G28" s="8">
        <f>VLOOKUP(A:A,[2]需求汇总表!$A:$I,9,0)</f>
        <v>0</v>
      </c>
    </row>
    <row r="29" spans="1:7">
      <c r="A29" s="8">
        <v>185347</v>
      </c>
      <c r="B29" s="8" t="s">
        <v>47</v>
      </c>
      <c r="C29" s="8" t="s">
        <v>48</v>
      </c>
      <c r="D29" s="8">
        <v>24</v>
      </c>
      <c r="E29" s="8">
        <f>VLOOKUP(A:A,[1]Sheet1!$B$1:$L$65536,11,0)</f>
        <v>172.8</v>
      </c>
      <c r="F29" s="9">
        <f t="shared" si="0"/>
        <v>4147.2</v>
      </c>
      <c r="G29" s="8" t="str">
        <f>VLOOKUP(A:A,[2]需求汇总表!$A:$I,9,0)</f>
        <v>停产</v>
      </c>
    </row>
    <row r="30" spans="1:7">
      <c r="A30" s="8">
        <v>185353</v>
      </c>
      <c r="B30" s="8" t="s">
        <v>49</v>
      </c>
      <c r="C30" s="8" t="s">
        <v>50</v>
      </c>
      <c r="D30" s="8">
        <v>24</v>
      </c>
      <c r="E30" s="8">
        <f>VLOOKUP(A:A,[1]Sheet1!$B$1:$L$65536,11,0)</f>
        <v>130.8</v>
      </c>
      <c r="F30" s="9">
        <f t="shared" si="0"/>
        <v>3139.2</v>
      </c>
      <c r="G30" s="8" t="str">
        <f>VLOOKUP(A:A,[2]需求汇总表!$A:$I,9,0)</f>
        <v>停产</v>
      </c>
    </row>
    <row r="31" spans="1:7">
      <c r="A31" s="8">
        <v>215271</v>
      </c>
      <c r="B31" s="8" t="s">
        <v>34</v>
      </c>
      <c r="C31" s="8" t="s">
        <v>48</v>
      </c>
      <c r="D31" s="8">
        <v>22</v>
      </c>
      <c r="E31" s="8">
        <f>VLOOKUP(A:A,[1]Sheet1!$B$1:$L$65536,11,0)</f>
        <v>33.6</v>
      </c>
      <c r="F31" s="9">
        <f t="shared" si="0"/>
        <v>739.2</v>
      </c>
      <c r="G31" s="8">
        <f>VLOOKUP(A:A,[2]需求汇总表!$A:$I,9,0)</f>
        <v>0</v>
      </c>
    </row>
    <row r="32" spans="1:7">
      <c r="A32" s="8">
        <v>242574</v>
      </c>
      <c r="B32" s="8" t="s">
        <v>51</v>
      </c>
      <c r="C32" s="8" t="s">
        <v>26</v>
      </c>
      <c r="D32" s="8">
        <v>22</v>
      </c>
      <c r="E32" s="8">
        <f>VLOOKUP(A:A,[1]Sheet1!$B$1:$L$65536,11,0)</f>
        <v>202.8</v>
      </c>
      <c r="F32" s="9">
        <f t="shared" si="0"/>
        <v>4461.6</v>
      </c>
      <c r="G32" s="8">
        <f>VLOOKUP(A:A,[2]需求汇总表!$A:$I,9,0)</f>
        <v>0</v>
      </c>
    </row>
    <row r="33" spans="1:7">
      <c r="A33" s="8">
        <v>242575</v>
      </c>
      <c r="B33" s="8" t="s">
        <v>52</v>
      </c>
      <c r="C33" s="8" t="s">
        <v>7</v>
      </c>
      <c r="D33" s="8">
        <v>22</v>
      </c>
      <c r="E33" s="8">
        <f>VLOOKUP(A:A,[1]Sheet1!$B$1:$L$65536,11,0)</f>
        <v>238.8</v>
      </c>
      <c r="F33" s="9">
        <f t="shared" si="0"/>
        <v>5253.6</v>
      </c>
      <c r="G33" s="8">
        <f>VLOOKUP(A:A,[2]需求汇总表!$A:$I,9,0)</f>
        <v>0</v>
      </c>
    </row>
    <row r="34" spans="1:7">
      <c r="A34" s="8">
        <v>89062</v>
      </c>
      <c r="B34" s="8" t="s">
        <v>53</v>
      </c>
      <c r="C34" s="8" t="s">
        <v>7</v>
      </c>
      <c r="D34" s="8">
        <v>20</v>
      </c>
      <c r="E34" s="8">
        <f>VLOOKUP(A:A,[1]Sheet1!$B$1:$L$65536,11,0)</f>
        <v>154.8</v>
      </c>
      <c r="F34" s="9">
        <f t="shared" si="0"/>
        <v>3096</v>
      </c>
      <c r="G34" s="8">
        <f>VLOOKUP(A:A,[2]需求汇总表!$A:$I,9,0)</f>
        <v>0</v>
      </c>
    </row>
    <row r="35" spans="1:7">
      <c r="A35" s="8">
        <v>236580</v>
      </c>
      <c r="B35" s="8" t="s">
        <v>42</v>
      </c>
      <c r="C35" s="8" t="s">
        <v>48</v>
      </c>
      <c r="D35" s="8">
        <v>20</v>
      </c>
      <c r="E35" s="8">
        <v>27</v>
      </c>
      <c r="F35" s="9">
        <f t="shared" ref="F35:F57" si="1">E35*D35</f>
        <v>540</v>
      </c>
      <c r="G35" s="8">
        <f>VLOOKUP(A:A,[2]需求汇总表!$A:$I,9,0)</f>
        <v>0</v>
      </c>
    </row>
    <row r="36" spans="1:7">
      <c r="A36" s="8">
        <v>242576</v>
      </c>
      <c r="B36" s="8" t="s">
        <v>54</v>
      </c>
      <c r="C36" s="8" t="s">
        <v>22</v>
      </c>
      <c r="D36" s="8">
        <v>20</v>
      </c>
      <c r="E36" s="8">
        <f>VLOOKUP(A:A,[1]Sheet1!$B$1:$L$65536,11,0)</f>
        <v>256.8</v>
      </c>
      <c r="F36" s="9">
        <f t="shared" si="1"/>
        <v>5136</v>
      </c>
      <c r="G36" s="8">
        <f>VLOOKUP(A:A,[2]需求汇总表!$A:$I,9,0)</f>
        <v>0</v>
      </c>
    </row>
    <row r="37" spans="1:7">
      <c r="A37" s="8">
        <v>150092</v>
      </c>
      <c r="B37" s="8" t="s">
        <v>55</v>
      </c>
      <c r="C37" s="8" t="s">
        <v>56</v>
      </c>
      <c r="D37" s="8">
        <v>18</v>
      </c>
      <c r="E37" s="8">
        <f>VLOOKUP(A:A,[1]Sheet1!$B$1:$L$65536,11,0)</f>
        <v>100.8</v>
      </c>
      <c r="F37" s="9">
        <f t="shared" si="1"/>
        <v>1814.4</v>
      </c>
      <c r="G37" s="8">
        <f>VLOOKUP(A:A,[2]需求汇总表!$A:$I,9,0)</f>
        <v>0</v>
      </c>
    </row>
    <row r="38" spans="1:7">
      <c r="A38" s="8">
        <v>214772</v>
      </c>
      <c r="B38" s="8" t="s">
        <v>57</v>
      </c>
      <c r="C38" s="8" t="s">
        <v>7</v>
      </c>
      <c r="D38" s="8">
        <v>14</v>
      </c>
      <c r="E38" s="8">
        <f>VLOOKUP(A:A,[1]Sheet1!$B$1:$L$65536,11,0)</f>
        <v>172.8</v>
      </c>
      <c r="F38" s="9">
        <f t="shared" si="1"/>
        <v>2419.2</v>
      </c>
      <c r="G38" s="8" t="str">
        <f>VLOOKUP(A:A,[2]需求汇总表!$A:$I,9,0)</f>
        <v>专柜</v>
      </c>
    </row>
    <row r="39" spans="1:7">
      <c r="A39" s="8">
        <v>194146</v>
      </c>
      <c r="B39" s="8" t="s">
        <v>58</v>
      </c>
      <c r="C39" s="8" t="s">
        <v>59</v>
      </c>
      <c r="D39" s="8">
        <v>12</v>
      </c>
      <c r="E39" s="8">
        <f>VLOOKUP(A:A,[1]Sheet1!$B$1:$L$65536,11,0)</f>
        <v>148.8</v>
      </c>
      <c r="F39" s="9">
        <f t="shared" si="1"/>
        <v>1785.6</v>
      </c>
      <c r="G39" s="8" t="str">
        <f>VLOOKUP(A:A,[2]需求汇总表!$A:$I,9,0)</f>
        <v>专柜</v>
      </c>
    </row>
    <row r="40" spans="1:7">
      <c r="A40" s="8">
        <v>232483</v>
      </c>
      <c r="B40" s="8" t="s">
        <v>60</v>
      </c>
      <c r="C40" s="8" t="s">
        <v>17</v>
      </c>
      <c r="D40" s="8">
        <v>12</v>
      </c>
      <c r="E40" s="8">
        <f>VLOOKUP(A:A,[1]Sheet1!$B$1:$L$65536,11,0)</f>
        <v>118.8</v>
      </c>
      <c r="F40" s="9">
        <f t="shared" si="1"/>
        <v>1425.6</v>
      </c>
      <c r="G40" s="8">
        <f>VLOOKUP(A:A,[2]需求汇总表!$A:$I,9,0)</f>
        <v>0</v>
      </c>
    </row>
    <row r="41" spans="1:7">
      <c r="A41" s="8">
        <v>191110</v>
      </c>
      <c r="B41" s="8" t="s">
        <v>61</v>
      </c>
      <c r="C41" s="8" t="s">
        <v>22</v>
      </c>
      <c r="D41" s="8">
        <v>10</v>
      </c>
      <c r="E41" s="8">
        <f>VLOOKUP(A:A,[1]Sheet1!$B$1:$L$65536,11,0)</f>
        <v>178.8</v>
      </c>
      <c r="F41" s="9">
        <f t="shared" si="1"/>
        <v>1788</v>
      </c>
      <c r="G41" s="8" t="str">
        <f>VLOOKUP(A:A,[2]需求汇总表!$A:$I,9,0)</f>
        <v>专柜</v>
      </c>
    </row>
    <row r="42" spans="1:7">
      <c r="A42" s="8">
        <v>204079</v>
      </c>
      <c r="B42" s="8" t="s">
        <v>62</v>
      </c>
      <c r="C42" s="8" t="s">
        <v>7</v>
      </c>
      <c r="D42" s="8">
        <v>10</v>
      </c>
      <c r="E42" s="8">
        <f>VLOOKUP(A:A,[1]Sheet1!$B$1:$L$65536,11,0)</f>
        <v>202.8</v>
      </c>
      <c r="F42" s="9">
        <f t="shared" si="1"/>
        <v>2028</v>
      </c>
      <c r="G42" s="8">
        <f>VLOOKUP(A:A,[2]需求汇总表!$A:$I,9,0)</f>
        <v>0</v>
      </c>
    </row>
    <row r="43" spans="1:7">
      <c r="A43" s="8">
        <v>191176</v>
      </c>
      <c r="B43" s="8" t="s">
        <v>63</v>
      </c>
      <c r="C43" s="8" t="s">
        <v>7</v>
      </c>
      <c r="D43" s="8">
        <v>8</v>
      </c>
      <c r="E43" s="8">
        <f>VLOOKUP(A:A,[1]Sheet1!$B$1:$L$65536,11,0)</f>
        <v>100.8</v>
      </c>
      <c r="F43" s="9">
        <f t="shared" si="1"/>
        <v>806.4</v>
      </c>
      <c r="G43" s="8">
        <f>VLOOKUP(A:A,[2]需求汇总表!$A:$I,9,0)</f>
        <v>0</v>
      </c>
    </row>
    <row r="44" spans="1:7">
      <c r="A44" s="8">
        <v>204080</v>
      </c>
      <c r="B44" s="8" t="s">
        <v>64</v>
      </c>
      <c r="C44" s="8" t="s">
        <v>19</v>
      </c>
      <c r="D44" s="8">
        <v>8</v>
      </c>
      <c r="E44" s="8">
        <f>VLOOKUP(A:A,[1]Sheet1!$B$1:$L$65536,11,0)</f>
        <v>136.8</v>
      </c>
      <c r="F44" s="9">
        <f t="shared" si="1"/>
        <v>1094.4</v>
      </c>
      <c r="G44" s="8">
        <f>VLOOKUP(A:A,[2]需求汇总表!$A:$I,9,0)</f>
        <v>0</v>
      </c>
    </row>
    <row r="45" spans="1:7">
      <c r="A45" s="8">
        <v>214783</v>
      </c>
      <c r="B45" s="8" t="s">
        <v>65</v>
      </c>
      <c r="C45" s="8" t="s">
        <v>22</v>
      </c>
      <c r="D45" s="8">
        <v>8</v>
      </c>
      <c r="E45" s="8">
        <f>VLOOKUP(A:A,[1]Sheet1!$B$1:$L$65536,11,0)</f>
        <v>178.8</v>
      </c>
      <c r="F45" s="9">
        <f t="shared" si="1"/>
        <v>1430.4</v>
      </c>
      <c r="G45" s="8">
        <f>VLOOKUP(A:A,[2]需求汇总表!$A:$I,9,0)</f>
        <v>0</v>
      </c>
    </row>
    <row r="46" spans="1:7">
      <c r="A46" s="8">
        <v>204077</v>
      </c>
      <c r="B46" s="8" t="s">
        <v>66</v>
      </c>
      <c r="C46" s="8" t="s">
        <v>7</v>
      </c>
      <c r="D46" s="8">
        <v>7</v>
      </c>
      <c r="E46" s="8">
        <f>VLOOKUP(A:A,[1]Sheet1!$B$1:$L$65536,11,0)</f>
        <v>178.8</v>
      </c>
      <c r="F46" s="9">
        <f t="shared" si="1"/>
        <v>1251.6</v>
      </c>
      <c r="G46" s="8">
        <f>VLOOKUP(A:A,[2]需求汇总表!$A:$I,9,0)</f>
        <v>0</v>
      </c>
    </row>
    <row r="47" spans="1:7">
      <c r="A47" s="8">
        <v>214782</v>
      </c>
      <c r="B47" s="8" t="s">
        <v>67</v>
      </c>
      <c r="C47" s="8" t="s">
        <v>7</v>
      </c>
      <c r="D47" s="8">
        <v>6</v>
      </c>
      <c r="E47" s="8">
        <f>VLOOKUP(A:A,[1]Sheet1!$B$1:$L$65536,11,0)</f>
        <v>160.8</v>
      </c>
      <c r="F47" s="9">
        <f t="shared" si="1"/>
        <v>964.8</v>
      </c>
      <c r="G47" s="8">
        <f>VLOOKUP(A:A,[2]需求汇总表!$A:$I,9,0)</f>
        <v>0</v>
      </c>
    </row>
    <row r="48" spans="1:7">
      <c r="A48" s="8">
        <v>166671</v>
      </c>
      <c r="B48" s="8" t="s">
        <v>68</v>
      </c>
      <c r="C48" s="8" t="s">
        <v>17</v>
      </c>
      <c r="D48" s="8">
        <v>4</v>
      </c>
      <c r="E48" s="8">
        <f>VLOOKUP(A:A,[1]Sheet1!$B$1:$L$65536,11,0)</f>
        <v>118.8</v>
      </c>
      <c r="F48" s="9">
        <f t="shared" si="1"/>
        <v>475.2</v>
      </c>
      <c r="G48" s="8" t="str">
        <f>VLOOKUP(A:A,[2]需求汇总表!$A:$I,9,0)</f>
        <v>专柜</v>
      </c>
    </row>
    <row r="49" spans="1:7">
      <c r="A49" s="8">
        <v>184993</v>
      </c>
      <c r="B49" s="8" t="s">
        <v>35</v>
      </c>
      <c r="C49" s="8" t="s">
        <v>69</v>
      </c>
      <c r="D49" s="8">
        <v>4</v>
      </c>
      <c r="E49" s="8">
        <f>VLOOKUP(A:A,[1]Sheet1!$B$1:$L$65536,11,0)</f>
        <v>82.8</v>
      </c>
      <c r="F49" s="9">
        <f t="shared" si="1"/>
        <v>331.2</v>
      </c>
      <c r="G49" s="8">
        <f>VLOOKUP(A:A,[2]需求汇总表!$A:$I,9,0)</f>
        <v>0</v>
      </c>
    </row>
    <row r="50" spans="1:7">
      <c r="A50" s="8">
        <v>204078</v>
      </c>
      <c r="B50" s="8" t="s">
        <v>70</v>
      </c>
      <c r="C50" s="8" t="s">
        <v>71</v>
      </c>
      <c r="D50" s="8">
        <v>4</v>
      </c>
      <c r="E50" s="8">
        <f>VLOOKUP(A:A,[1]Sheet1!$B$1:$L$65536,11,0)</f>
        <v>130.8</v>
      </c>
      <c r="F50" s="9">
        <f t="shared" si="1"/>
        <v>523.2</v>
      </c>
      <c r="G50" s="8">
        <f>VLOOKUP(A:A,[2]需求汇总表!$A:$I,9,0)</f>
        <v>0</v>
      </c>
    </row>
    <row r="51" spans="1:7">
      <c r="A51" s="8">
        <v>150101</v>
      </c>
      <c r="B51" s="8" t="s">
        <v>72</v>
      </c>
      <c r="C51" s="8" t="s">
        <v>7</v>
      </c>
      <c r="D51" s="8">
        <v>2</v>
      </c>
      <c r="E51" s="8">
        <f>VLOOKUP(A:A,[1]Sheet1!$B$1:$L$65536,11,0)</f>
        <v>118.8</v>
      </c>
      <c r="F51" s="9">
        <f t="shared" si="1"/>
        <v>237.6</v>
      </c>
      <c r="G51" s="8">
        <f>VLOOKUP(A:A,[2]需求汇总表!$A:$I,9,0)</f>
        <v>0</v>
      </c>
    </row>
    <row r="52" spans="1:7">
      <c r="A52" s="8">
        <v>181288</v>
      </c>
      <c r="B52" s="8" t="s">
        <v>73</v>
      </c>
      <c r="C52" s="8" t="s">
        <v>24</v>
      </c>
      <c r="D52" s="8">
        <v>2</v>
      </c>
      <c r="E52" s="8">
        <f>VLOOKUP(A:A,[1]Sheet1!$B$1:$L$65536,11,0)</f>
        <v>124.8</v>
      </c>
      <c r="F52" s="9">
        <f t="shared" si="1"/>
        <v>249.6</v>
      </c>
      <c r="G52" s="8" t="str">
        <f>VLOOKUP(A:A,[2]需求汇总表!$A:$I,9,0)</f>
        <v>停产</v>
      </c>
    </row>
    <row r="53" spans="4:6">
      <c r="D53" s="8">
        <f>SUM(D2:D52)</f>
        <v>2563</v>
      </c>
      <c r="F53" s="9">
        <f>SUM(F2:F52)</f>
        <v>336378.6</v>
      </c>
    </row>
  </sheetData>
  <autoFilter ref="A1:D53">
    <sortState ref="A1:D53">
      <sortCondition ref="D2" descending="1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8"/>
  <sheetViews>
    <sheetView tabSelected="1" workbookViewId="0">
      <pane ySplit="1" topLeftCell="A2" activePane="bottomLeft" state="frozen"/>
      <selection/>
      <selection pane="bottomLeft" activeCell="C7" sqref="C7"/>
    </sheetView>
  </sheetViews>
  <sheetFormatPr defaultColWidth="9" defaultRowHeight="23" customHeight="1" outlineLevelCol="7"/>
  <cols>
    <col min="1" max="1" width="11.25" style="1" customWidth="1"/>
    <col min="2" max="2" width="11.25" style="1" hidden="1" customWidth="1"/>
    <col min="3" max="3" width="31.375" style="1" customWidth="1"/>
    <col min="4" max="4" width="15.5" style="1" customWidth="1"/>
    <col min="5" max="5" width="10.875" style="1" customWidth="1"/>
    <col min="6" max="6" width="26.125" style="1" customWidth="1"/>
    <col min="7" max="7" width="12.375" style="1" customWidth="1"/>
    <col min="8" max="8" width="47.125" style="2" customWidth="1"/>
    <col min="9" max="16384" width="9" style="1"/>
  </cols>
  <sheetData>
    <row r="1" customHeight="1" spans="1:8">
      <c r="A1" s="1" t="s">
        <v>0</v>
      </c>
      <c r="C1" s="1" t="s">
        <v>1</v>
      </c>
      <c r="D1" s="1" t="s">
        <v>2</v>
      </c>
      <c r="E1" s="3" t="s">
        <v>74</v>
      </c>
      <c r="F1" s="3" t="s">
        <v>75</v>
      </c>
      <c r="G1" s="1" t="s">
        <v>76</v>
      </c>
      <c r="H1" s="4" t="s">
        <v>77</v>
      </c>
    </row>
    <row r="2" customHeight="1" spans="1:7">
      <c r="A2" s="1">
        <v>150090</v>
      </c>
      <c r="B2" s="1" t="str">
        <f>A2&amp;E2</f>
        <v>150090117310</v>
      </c>
      <c r="C2" s="1" t="s">
        <v>6</v>
      </c>
      <c r="D2" s="1" t="s">
        <v>7</v>
      </c>
      <c r="E2" s="5">
        <v>117310</v>
      </c>
      <c r="F2" s="5" t="s">
        <v>78</v>
      </c>
      <c r="G2" s="1">
        <v>10</v>
      </c>
    </row>
    <row r="3" customHeight="1" spans="1:7">
      <c r="A3" s="1">
        <v>150088</v>
      </c>
      <c r="B3" s="1" t="str">
        <f>A3&amp;E3</f>
        <v>150088117310</v>
      </c>
      <c r="C3" s="1" t="s">
        <v>32</v>
      </c>
      <c r="D3" s="1" t="s">
        <v>17</v>
      </c>
      <c r="E3" s="5">
        <v>117310</v>
      </c>
      <c r="F3" s="5" t="s">
        <v>78</v>
      </c>
      <c r="G3" s="1">
        <v>4</v>
      </c>
    </row>
    <row r="4" customHeight="1" spans="1:7">
      <c r="A4" s="1">
        <v>166670</v>
      </c>
      <c r="B4" s="1" t="str">
        <f>A4&amp;E4</f>
        <v>166670359</v>
      </c>
      <c r="C4" s="1" t="s">
        <v>13</v>
      </c>
      <c r="D4" s="1" t="s">
        <v>14</v>
      </c>
      <c r="E4" s="5">
        <v>359</v>
      </c>
      <c r="F4" s="5" t="s">
        <v>79</v>
      </c>
      <c r="G4" s="1">
        <v>8</v>
      </c>
    </row>
    <row r="5" customHeight="1" spans="1:7">
      <c r="A5" s="1">
        <v>150090</v>
      </c>
      <c r="B5" s="1" t="str">
        <f>A5&amp;E5</f>
        <v>150090359</v>
      </c>
      <c r="C5" s="1" t="s">
        <v>6</v>
      </c>
      <c r="D5" s="1" t="s">
        <v>7</v>
      </c>
      <c r="E5" s="5">
        <v>359</v>
      </c>
      <c r="F5" s="5" t="s">
        <v>79</v>
      </c>
      <c r="G5" s="1">
        <v>4</v>
      </c>
    </row>
    <row r="6" customHeight="1" spans="1:7">
      <c r="A6" s="1">
        <v>150089</v>
      </c>
      <c r="B6" s="1" t="str">
        <f>A6&amp;E6</f>
        <v>150089359</v>
      </c>
      <c r="C6" s="1" t="s">
        <v>20</v>
      </c>
      <c r="D6" s="1" t="s">
        <v>19</v>
      </c>
      <c r="E6" s="5">
        <v>359</v>
      </c>
      <c r="F6" s="5" t="s">
        <v>79</v>
      </c>
      <c r="G6" s="1">
        <v>6</v>
      </c>
    </row>
    <row r="7" customHeight="1" spans="1:7">
      <c r="A7" s="1">
        <v>150088</v>
      </c>
      <c r="B7" s="1" t="str">
        <f>A7&amp;E7</f>
        <v>150088359</v>
      </c>
      <c r="C7" s="1" t="s">
        <v>32</v>
      </c>
      <c r="D7" s="1" t="s">
        <v>17</v>
      </c>
      <c r="E7" s="5">
        <v>359</v>
      </c>
      <c r="F7" s="5" t="s">
        <v>79</v>
      </c>
      <c r="G7" s="1">
        <v>2</v>
      </c>
    </row>
    <row r="8" customHeight="1" spans="1:7">
      <c r="A8" s="1">
        <v>89062</v>
      </c>
      <c r="B8" s="1" t="str">
        <f>A8&amp;E8</f>
        <v>89062359</v>
      </c>
      <c r="C8" s="1" t="s">
        <v>53</v>
      </c>
      <c r="D8" s="1" t="s">
        <v>7</v>
      </c>
      <c r="E8" s="5">
        <v>359</v>
      </c>
      <c r="F8" s="5" t="s">
        <v>79</v>
      </c>
      <c r="G8" s="1">
        <v>8</v>
      </c>
    </row>
    <row r="9" customHeight="1" spans="1:7">
      <c r="A9" s="1">
        <v>214778</v>
      </c>
      <c r="B9" s="1" t="str">
        <f>A9&amp;E9</f>
        <v>214778104428</v>
      </c>
      <c r="C9" s="1" t="s">
        <v>21</v>
      </c>
      <c r="D9" s="1" t="s">
        <v>22</v>
      </c>
      <c r="E9" s="5">
        <v>104428</v>
      </c>
      <c r="F9" s="5" t="s">
        <v>80</v>
      </c>
      <c r="G9" s="1">
        <v>6</v>
      </c>
    </row>
    <row r="10" customHeight="1" spans="1:7">
      <c r="A10" s="1">
        <v>181301</v>
      </c>
      <c r="B10" s="1" t="str">
        <f>A10&amp;E10</f>
        <v>181301104428</v>
      </c>
      <c r="C10" s="1" t="s">
        <v>27</v>
      </c>
      <c r="D10" s="1" t="s">
        <v>28</v>
      </c>
      <c r="E10" s="5">
        <v>104428</v>
      </c>
      <c r="F10" s="5" t="s">
        <v>80</v>
      </c>
      <c r="G10" s="1">
        <v>6</v>
      </c>
    </row>
    <row r="11" customHeight="1" spans="1:7">
      <c r="A11" s="1">
        <v>181299</v>
      </c>
      <c r="B11" s="1" t="str">
        <f>A11&amp;E11</f>
        <v>181299104428</v>
      </c>
      <c r="C11" s="1" t="s">
        <v>10</v>
      </c>
      <c r="D11" s="1" t="s">
        <v>7</v>
      </c>
      <c r="E11" s="5">
        <v>104428</v>
      </c>
      <c r="F11" s="5" t="s">
        <v>80</v>
      </c>
      <c r="G11" s="1">
        <v>6</v>
      </c>
    </row>
    <row r="12" customHeight="1" spans="1:7">
      <c r="A12" s="1">
        <v>172377</v>
      </c>
      <c r="B12" s="1" t="str">
        <f>A12&amp;E12</f>
        <v>172377104428</v>
      </c>
      <c r="C12" s="1" t="s">
        <v>29</v>
      </c>
      <c r="D12" s="1" t="s">
        <v>24</v>
      </c>
      <c r="E12" s="5">
        <v>104428</v>
      </c>
      <c r="F12" s="5" t="s">
        <v>80</v>
      </c>
      <c r="G12" s="1">
        <v>6</v>
      </c>
    </row>
    <row r="13" customHeight="1" spans="1:7">
      <c r="A13" s="1">
        <v>150102</v>
      </c>
      <c r="B13" s="1" t="str">
        <f>A13&amp;E13</f>
        <v>150102104428</v>
      </c>
      <c r="C13" s="1" t="s">
        <v>25</v>
      </c>
      <c r="D13" s="1" t="s">
        <v>26</v>
      </c>
      <c r="E13" s="5">
        <v>104428</v>
      </c>
      <c r="F13" s="5" t="s">
        <v>80</v>
      </c>
      <c r="G13" s="1">
        <v>3</v>
      </c>
    </row>
    <row r="14" customHeight="1" spans="1:7">
      <c r="A14" s="1">
        <v>150094</v>
      </c>
      <c r="B14" s="1" t="str">
        <f>A14&amp;E14</f>
        <v>150094104428</v>
      </c>
      <c r="C14" s="1" t="s">
        <v>11</v>
      </c>
      <c r="D14" s="1" t="s">
        <v>17</v>
      </c>
      <c r="E14" s="5">
        <v>104428</v>
      </c>
      <c r="F14" s="5" t="s">
        <v>80</v>
      </c>
      <c r="G14" s="1">
        <v>4</v>
      </c>
    </row>
    <row r="15" customHeight="1" spans="1:7">
      <c r="A15" s="1">
        <v>215787</v>
      </c>
      <c r="B15" s="1" t="str">
        <f>A15&amp;E15</f>
        <v>215787585</v>
      </c>
      <c r="C15" s="1" t="s">
        <v>23</v>
      </c>
      <c r="D15" s="1" t="s">
        <v>24</v>
      </c>
      <c r="E15" s="5">
        <v>585</v>
      </c>
      <c r="F15" s="5" t="s">
        <v>81</v>
      </c>
      <c r="G15" s="1">
        <v>2</v>
      </c>
    </row>
    <row r="16" customHeight="1" spans="1:7">
      <c r="A16" s="1">
        <v>214778</v>
      </c>
      <c r="B16" s="1" t="str">
        <f>A16&amp;E16</f>
        <v>214778111400</v>
      </c>
      <c r="C16" s="1" t="s">
        <v>21</v>
      </c>
      <c r="D16" s="1" t="s">
        <v>22</v>
      </c>
      <c r="E16" s="5">
        <v>111400</v>
      </c>
      <c r="F16" s="5" t="s">
        <v>82</v>
      </c>
      <c r="G16" s="1">
        <v>10</v>
      </c>
    </row>
    <row r="17" customHeight="1" spans="1:7">
      <c r="A17" s="1">
        <v>181297</v>
      </c>
      <c r="B17" s="1" t="str">
        <f>A17&amp;E17</f>
        <v>181297111400</v>
      </c>
      <c r="C17" s="1" t="s">
        <v>18</v>
      </c>
      <c r="D17" s="1" t="s">
        <v>19</v>
      </c>
      <c r="E17" s="5">
        <v>111400</v>
      </c>
      <c r="F17" s="5" t="s">
        <v>82</v>
      </c>
      <c r="G17" s="1">
        <v>6</v>
      </c>
    </row>
    <row r="18" customHeight="1" spans="1:7">
      <c r="A18" s="1">
        <v>150102</v>
      </c>
      <c r="B18" s="1" t="str">
        <f>A18&amp;E18</f>
        <v>150102111400</v>
      </c>
      <c r="C18" s="1" t="s">
        <v>25</v>
      </c>
      <c r="D18" s="1" t="s">
        <v>26</v>
      </c>
      <c r="E18" s="5">
        <v>111400</v>
      </c>
      <c r="F18" s="5" t="s">
        <v>82</v>
      </c>
      <c r="G18" s="1">
        <v>4</v>
      </c>
    </row>
    <row r="19" customHeight="1" spans="1:7">
      <c r="A19" s="1">
        <v>150094</v>
      </c>
      <c r="B19" s="1" t="str">
        <f>A19&amp;E19</f>
        <v>150094111400</v>
      </c>
      <c r="C19" s="1" t="s">
        <v>11</v>
      </c>
      <c r="D19" s="1" t="s">
        <v>17</v>
      </c>
      <c r="E19" s="5">
        <v>111400</v>
      </c>
      <c r="F19" s="5" t="s">
        <v>82</v>
      </c>
      <c r="G19" s="1">
        <v>4</v>
      </c>
    </row>
    <row r="20" customHeight="1" spans="1:7">
      <c r="A20" s="1">
        <v>214778</v>
      </c>
      <c r="B20" s="1" t="str">
        <f>A20&amp;E20</f>
        <v>214778371</v>
      </c>
      <c r="C20" s="1" t="s">
        <v>21</v>
      </c>
      <c r="D20" s="1" t="s">
        <v>22</v>
      </c>
      <c r="E20" s="5">
        <v>371</v>
      </c>
      <c r="F20" s="5" t="s">
        <v>83</v>
      </c>
      <c r="G20" s="1">
        <v>4</v>
      </c>
    </row>
    <row r="21" customHeight="1" spans="1:7">
      <c r="A21" s="1">
        <v>181299</v>
      </c>
      <c r="B21" s="1" t="str">
        <f>A21&amp;E21</f>
        <v>181299371</v>
      </c>
      <c r="C21" s="1" t="s">
        <v>10</v>
      </c>
      <c r="D21" s="1" t="s">
        <v>7</v>
      </c>
      <c r="E21" s="5">
        <v>371</v>
      </c>
      <c r="F21" s="5" t="s">
        <v>83</v>
      </c>
      <c r="G21" s="1">
        <v>4</v>
      </c>
    </row>
    <row r="22" customHeight="1" spans="1:7">
      <c r="A22" s="1">
        <v>150088</v>
      </c>
      <c r="B22" s="1" t="str">
        <f>A22&amp;E22</f>
        <v>150088371</v>
      </c>
      <c r="C22" s="1" t="s">
        <v>32</v>
      </c>
      <c r="D22" s="1" t="s">
        <v>17</v>
      </c>
      <c r="E22" s="5">
        <v>371</v>
      </c>
      <c r="F22" s="5" t="s">
        <v>83</v>
      </c>
      <c r="G22" s="1">
        <v>4</v>
      </c>
    </row>
    <row r="23" customHeight="1" spans="1:7">
      <c r="A23" s="1">
        <v>218904</v>
      </c>
      <c r="B23" s="1" t="str">
        <f>A23&amp;E23</f>
        <v>218904377</v>
      </c>
      <c r="C23" s="1" t="s">
        <v>15</v>
      </c>
      <c r="D23" s="1" t="s">
        <v>16</v>
      </c>
      <c r="E23" s="5">
        <v>377</v>
      </c>
      <c r="F23" s="5" t="s">
        <v>84</v>
      </c>
      <c r="G23" s="1">
        <v>2</v>
      </c>
    </row>
    <row r="24" customHeight="1" spans="1:7">
      <c r="A24" s="1">
        <v>181301</v>
      </c>
      <c r="B24" s="1" t="str">
        <f>A24&amp;E24</f>
        <v>181301377</v>
      </c>
      <c r="C24" s="1" t="s">
        <v>27</v>
      </c>
      <c r="D24" s="1" t="s">
        <v>28</v>
      </c>
      <c r="E24" s="5">
        <v>377</v>
      </c>
      <c r="F24" s="5" t="s">
        <v>84</v>
      </c>
      <c r="G24" s="1">
        <v>10</v>
      </c>
    </row>
    <row r="25" customHeight="1" spans="1:7">
      <c r="A25" s="1">
        <v>150092</v>
      </c>
      <c r="B25" s="1" t="str">
        <f>A25&amp;E25</f>
        <v>150092377</v>
      </c>
      <c r="C25" s="1" t="s">
        <v>55</v>
      </c>
      <c r="D25" s="1" t="s">
        <v>56</v>
      </c>
      <c r="E25" s="5">
        <v>377</v>
      </c>
      <c r="F25" s="5" t="s">
        <v>84</v>
      </c>
      <c r="G25" s="1">
        <v>10</v>
      </c>
    </row>
    <row r="26" customHeight="1" spans="1:7">
      <c r="A26" s="1">
        <v>150090</v>
      </c>
      <c r="B26" s="1" t="str">
        <f>A26&amp;E26</f>
        <v>150090377</v>
      </c>
      <c r="C26" s="1" t="s">
        <v>6</v>
      </c>
      <c r="D26" s="1" t="s">
        <v>7</v>
      </c>
      <c r="E26" s="5">
        <v>377</v>
      </c>
      <c r="F26" s="5" t="s">
        <v>84</v>
      </c>
      <c r="G26" s="1">
        <v>20</v>
      </c>
    </row>
    <row r="27" customHeight="1" spans="1:7">
      <c r="A27" s="1">
        <v>150089</v>
      </c>
      <c r="B27" s="1" t="str">
        <f>A27&amp;E27</f>
        <v>150089377</v>
      </c>
      <c r="C27" s="1" t="s">
        <v>20</v>
      </c>
      <c r="D27" s="1" t="s">
        <v>19</v>
      </c>
      <c r="E27" s="5">
        <v>377</v>
      </c>
      <c r="F27" s="5" t="s">
        <v>84</v>
      </c>
      <c r="G27" s="1">
        <v>8</v>
      </c>
    </row>
    <row r="28" customHeight="1" spans="1:8">
      <c r="A28" s="1">
        <v>214779</v>
      </c>
      <c r="B28" s="1" t="str">
        <f>A28&amp;E28</f>
        <v>214779105751</v>
      </c>
      <c r="C28" s="1" t="s">
        <v>85</v>
      </c>
      <c r="D28" s="1" t="s">
        <v>86</v>
      </c>
      <c r="E28" s="5">
        <v>105751</v>
      </c>
      <c r="F28" s="5" t="s">
        <v>87</v>
      </c>
      <c r="G28" s="1">
        <v>2</v>
      </c>
      <c r="H28" s="6" t="s">
        <v>88</v>
      </c>
    </row>
    <row r="29" customHeight="1" spans="1:8">
      <c r="A29" s="1">
        <v>194146</v>
      </c>
      <c r="B29" s="1" t="str">
        <f>A29&amp;E29</f>
        <v>194146105751</v>
      </c>
      <c r="C29" s="1" t="s">
        <v>58</v>
      </c>
      <c r="D29" s="1" t="s">
        <v>59</v>
      </c>
      <c r="E29" s="5">
        <v>105751</v>
      </c>
      <c r="F29" s="5" t="s">
        <v>87</v>
      </c>
      <c r="G29" s="1">
        <v>2</v>
      </c>
      <c r="H29" s="2" t="str">
        <f>VLOOKUP(A:A,[2]需求汇总表!$A:$I,9,0)</f>
        <v>专柜</v>
      </c>
    </row>
    <row r="30" customHeight="1" spans="1:8">
      <c r="A30" s="1">
        <v>181288</v>
      </c>
      <c r="B30" s="1" t="str">
        <f>A30&amp;E30</f>
        <v>181288105751</v>
      </c>
      <c r="C30" s="1" t="s">
        <v>73</v>
      </c>
      <c r="D30" s="1" t="s">
        <v>24</v>
      </c>
      <c r="E30" s="5">
        <v>105751</v>
      </c>
      <c r="F30" s="5" t="s">
        <v>87</v>
      </c>
      <c r="G30" s="1">
        <v>2</v>
      </c>
      <c r="H30" s="2" t="str">
        <f>VLOOKUP(A:A,[2]需求汇总表!$A:$I,9,0)</f>
        <v>停产</v>
      </c>
    </row>
    <row r="31" customHeight="1" spans="1:7">
      <c r="A31" s="1">
        <v>150090</v>
      </c>
      <c r="B31" s="1" t="str">
        <f>A31&amp;E31</f>
        <v>150090105751</v>
      </c>
      <c r="C31" s="1" t="s">
        <v>6</v>
      </c>
      <c r="D31" s="1" t="s">
        <v>7</v>
      </c>
      <c r="E31" s="5">
        <v>105751</v>
      </c>
      <c r="F31" s="5" t="s">
        <v>87</v>
      </c>
      <c r="G31" s="1">
        <v>10</v>
      </c>
    </row>
    <row r="32" customHeight="1" spans="1:7">
      <c r="A32" s="1">
        <v>150089</v>
      </c>
      <c r="B32" s="1" t="str">
        <f>A32&amp;E32</f>
        <v>150089105751</v>
      </c>
      <c r="C32" s="1" t="s">
        <v>20</v>
      </c>
      <c r="D32" s="1" t="s">
        <v>19</v>
      </c>
      <c r="E32" s="5">
        <v>105751</v>
      </c>
      <c r="F32" s="5" t="s">
        <v>87</v>
      </c>
      <c r="G32" s="1">
        <v>6</v>
      </c>
    </row>
    <row r="33" customHeight="1" spans="1:7">
      <c r="A33" s="1">
        <v>150077</v>
      </c>
      <c r="B33" s="1" t="str">
        <f>A33&amp;E33</f>
        <v>150077105751</v>
      </c>
      <c r="C33" s="1" t="s">
        <v>31</v>
      </c>
      <c r="D33" s="1" t="s">
        <v>24</v>
      </c>
      <c r="E33" s="5">
        <v>105751</v>
      </c>
      <c r="F33" s="5" t="s">
        <v>87</v>
      </c>
      <c r="G33" s="1">
        <v>4</v>
      </c>
    </row>
    <row r="34" customHeight="1" spans="1:7">
      <c r="A34" s="1">
        <v>214778</v>
      </c>
      <c r="B34" s="1" t="str">
        <f>A34&amp;E34</f>
        <v>214778387</v>
      </c>
      <c r="C34" s="1" t="s">
        <v>21</v>
      </c>
      <c r="D34" s="1" t="s">
        <v>22</v>
      </c>
      <c r="E34" s="5">
        <v>387</v>
      </c>
      <c r="F34" s="5" t="s">
        <v>89</v>
      </c>
      <c r="G34" s="1">
        <v>3</v>
      </c>
    </row>
    <row r="35" customHeight="1" spans="1:7">
      <c r="A35" s="1">
        <v>204077</v>
      </c>
      <c r="B35" s="1" t="str">
        <f>A35&amp;E35</f>
        <v>204077387</v>
      </c>
      <c r="C35" s="1" t="s">
        <v>66</v>
      </c>
      <c r="D35" s="1" t="s">
        <v>7</v>
      </c>
      <c r="E35" s="5">
        <v>387</v>
      </c>
      <c r="F35" s="5" t="s">
        <v>89</v>
      </c>
      <c r="G35" s="1">
        <v>2</v>
      </c>
    </row>
    <row r="36" customHeight="1" spans="1:7">
      <c r="A36" s="1">
        <v>191033</v>
      </c>
      <c r="B36" s="1" t="str">
        <f>A36&amp;E36</f>
        <v>191033387</v>
      </c>
      <c r="C36" s="1" t="s">
        <v>30</v>
      </c>
      <c r="D36" s="1" t="s">
        <v>22</v>
      </c>
      <c r="E36" s="5">
        <v>387</v>
      </c>
      <c r="F36" s="5" t="s">
        <v>89</v>
      </c>
      <c r="G36" s="1">
        <v>3</v>
      </c>
    </row>
    <row r="37" customHeight="1" spans="1:7">
      <c r="A37" s="1">
        <v>150095</v>
      </c>
      <c r="B37" s="1" t="str">
        <f>A37&amp;E37</f>
        <v>150095387</v>
      </c>
      <c r="C37" s="1" t="s">
        <v>44</v>
      </c>
      <c r="D37" s="1" t="s">
        <v>22</v>
      </c>
      <c r="E37" s="5">
        <v>387</v>
      </c>
      <c r="F37" s="5" t="s">
        <v>89</v>
      </c>
      <c r="G37" s="1">
        <v>2</v>
      </c>
    </row>
    <row r="38" customHeight="1" spans="1:7">
      <c r="A38" s="1">
        <v>150090</v>
      </c>
      <c r="B38" s="1" t="str">
        <f>A38&amp;E38</f>
        <v>150090387</v>
      </c>
      <c r="C38" s="1" t="s">
        <v>6</v>
      </c>
      <c r="D38" s="1" t="s">
        <v>7</v>
      </c>
      <c r="E38" s="5">
        <v>387</v>
      </c>
      <c r="F38" s="5" t="s">
        <v>89</v>
      </c>
      <c r="G38" s="1">
        <v>4</v>
      </c>
    </row>
    <row r="39" customHeight="1" spans="1:7">
      <c r="A39" s="1">
        <v>242576</v>
      </c>
      <c r="B39" s="1" t="str">
        <f>A39&amp;E39</f>
        <v>242576102567</v>
      </c>
      <c r="C39" s="1" t="s">
        <v>54</v>
      </c>
      <c r="D39" s="1" t="s">
        <v>22</v>
      </c>
      <c r="E39" s="5">
        <v>102567</v>
      </c>
      <c r="F39" s="5" t="s">
        <v>90</v>
      </c>
      <c r="G39" s="1">
        <v>2</v>
      </c>
    </row>
    <row r="40" customHeight="1" spans="1:7">
      <c r="A40" s="1">
        <v>242575</v>
      </c>
      <c r="B40" s="1" t="str">
        <f>A40&amp;E40</f>
        <v>242575102567</v>
      </c>
      <c r="C40" s="1" t="s">
        <v>52</v>
      </c>
      <c r="D40" s="1" t="s">
        <v>7</v>
      </c>
      <c r="E40" s="5">
        <v>102567</v>
      </c>
      <c r="F40" s="5" t="s">
        <v>90</v>
      </c>
      <c r="G40" s="1">
        <v>2</v>
      </c>
    </row>
    <row r="41" customHeight="1" spans="1:7">
      <c r="A41" s="1">
        <v>242574</v>
      </c>
      <c r="B41" s="1" t="str">
        <f>A41&amp;E41</f>
        <v>242574102567</v>
      </c>
      <c r="C41" s="1" t="s">
        <v>51</v>
      </c>
      <c r="D41" s="1" t="s">
        <v>26</v>
      </c>
      <c r="E41" s="5">
        <v>102567</v>
      </c>
      <c r="F41" s="5" t="s">
        <v>90</v>
      </c>
      <c r="G41" s="1">
        <v>2</v>
      </c>
    </row>
    <row r="42" customHeight="1" spans="1:7">
      <c r="A42" s="1">
        <v>218904</v>
      </c>
      <c r="B42" s="1" t="str">
        <f>A42&amp;E42</f>
        <v>218904102567</v>
      </c>
      <c r="C42" s="1" t="s">
        <v>15</v>
      </c>
      <c r="D42" s="1" t="s">
        <v>16</v>
      </c>
      <c r="E42" s="5">
        <v>102567</v>
      </c>
      <c r="F42" s="5" t="s">
        <v>90</v>
      </c>
      <c r="G42" s="1">
        <v>4</v>
      </c>
    </row>
    <row r="43" customHeight="1" spans="1:7">
      <c r="A43" s="1">
        <v>204079</v>
      </c>
      <c r="B43" s="1" t="str">
        <f>A43&amp;E43</f>
        <v>204079102567</v>
      </c>
      <c r="C43" s="1" t="s">
        <v>62</v>
      </c>
      <c r="D43" s="1" t="s">
        <v>7</v>
      </c>
      <c r="E43" s="5">
        <v>102567</v>
      </c>
      <c r="F43" s="5" t="s">
        <v>90</v>
      </c>
      <c r="G43" s="1">
        <v>2</v>
      </c>
    </row>
    <row r="44" customHeight="1" spans="1:7">
      <c r="A44" s="1">
        <v>181297</v>
      </c>
      <c r="B44" s="1" t="str">
        <f>A44&amp;E44</f>
        <v>181297102567</v>
      </c>
      <c r="C44" s="1" t="s">
        <v>18</v>
      </c>
      <c r="D44" s="1" t="s">
        <v>19</v>
      </c>
      <c r="E44" s="5">
        <v>102567</v>
      </c>
      <c r="F44" s="5" t="s">
        <v>90</v>
      </c>
      <c r="G44" s="1">
        <v>4</v>
      </c>
    </row>
    <row r="45" customHeight="1" spans="1:8">
      <c r="A45" s="1">
        <v>172340</v>
      </c>
      <c r="B45" s="1" t="str">
        <f>A45&amp;E45</f>
        <v>172340102567</v>
      </c>
      <c r="C45" s="1" t="s">
        <v>68</v>
      </c>
      <c r="D45" s="1" t="s">
        <v>7</v>
      </c>
      <c r="E45" s="5">
        <v>102567</v>
      </c>
      <c r="F45" s="5" t="s">
        <v>90</v>
      </c>
      <c r="G45" s="1">
        <v>2</v>
      </c>
      <c r="H45" s="2" t="s">
        <v>91</v>
      </c>
    </row>
    <row r="46" customHeight="1" spans="1:7">
      <c r="A46" s="1">
        <v>150094</v>
      </c>
      <c r="B46" s="1" t="str">
        <f>A46&amp;E46</f>
        <v>150094102567</v>
      </c>
      <c r="C46" s="1" t="s">
        <v>11</v>
      </c>
      <c r="D46" s="1" t="s">
        <v>17</v>
      </c>
      <c r="E46" s="5">
        <v>102567</v>
      </c>
      <c r="F46" s="5" t="s">
        <v>90</v>
      </c>
      <c r="G46" s="1">
        <v>16</v>
      </c>
    </row>
    <row r="47" customHeight="1" spans="1:7">
      <c r="A47" s="1">
        <v>245065</v>
      </c>
      <c r="B47" s="1" t="str">
        <f>A47&amp;E47</f>
        <v>245065720</v>
      </c>
      <c r="C47" s="1" t="s">
        <v>8</v>
      </c>
      <c r="D47" s="1" t="s">
        <v>9</v>
      </c>
      <c r="E47" s="5">
        <v>720</v>
      </c>
      <c r="F47" s="5" t="s">
        <v>92</v>
      </c>
      <c r="G47" s="1">
        <v>30</v>
      </c>
    </row>
    <row r="48" customHeight="1" spans="1:7">
      <c r="A48" s="1">
        <v>242575</v>
      </c>
      <c r="B48" s="1" t="str">
        <f>A48&amp;E48</f>
        <v>242575720</v>
      </c>
      <c r="C48" s="1" t="s">
        <v>52</v>
      </c>
      <c r="D48" s="1" t="s">
        <v>7</v>
      </c>
      <c r="E48" s="5">
        <v>720</v>
      </c>
      <c r="F48" s="5" t="s">
        <v>92</v>
      </c>
      <c r="G48" s="1">
        <v>2</v>
      </c>
    </row>
    <row r="49" customHeight="1" spans="1:7">
      <c r="A49" s="1">
        <v>218904</v>
      </c>
      <c r="B49" s="1" t="str">
        <f>A49&amp;E49</f>
        <v>218904720</v>
      </c>
      <c r="C49" s="1" t="s">
        <v>15</v>
      </c>
      <c r="D49" s="1" t="s">
        <v>16</v>
      </c>
      <c r="E49" s="5">
        <v>720</v>
      </c>
      <c r="F49" s="5" t="s">
        <v>92</v>
      </c>
      <c r="G49" s="1">
        <v>4</v>
      </c>
    </row>
    <row r="50" customHeight="1" spans="1:7">
      <c r="A50" s="1">
        <v>215787</v>
      </c>
      <c r="B50" s="1" t="str">
        <f>A50&amp;E50</f>
        <v>215787720</v>
      </c>
      <c r="C50" s="1" t="s">
        <v>23</v>
      </c>
      <c r="D50" s="1" t="s">
        <v>24</v>
      </c>
      <c r="E50" s="5">
        <v>720</v>
      </c>
      <c r="F50" s="5" t="s">
        <v>92</v>
      </c>
      <c r="G50" s="1">
        <v>6</v>
      </c>
    </row>
    <row r="51" customHeight="1" spans="1:7">
      <c r="A51" s="1">
        <v>204079</v>
      </c>
      <c r="B51" s="1" t="str">
        <f>A51&amp;E51</f>
        <v>204079720</v>
      </c>
      <c r="C51" s="1" t="s">
        <v>62</v>
      </c>
      <c r="D51" s="1" t="s">
        <v>7</v>
      </c>
      <c r="E51" s="5">
        <v>720</v>
      </c>
      <c r="F51" s="5" t="s">
        <v>92</v>
      </c>
      <c r="G51" s="1">
        <v>2</v>
      </c>
    </row>
    <row r="52" customHeight="1" spans="1:7">
      <c r="A52" s="1">
        <v>150102</v>
      </c>
      <c r="B52" s="1" t="str">
        <f>A52&amp;E52</f>
        <v>150102720</v>
      </c>
      <c r="C52" s="1" t="s">
        <v>25</v>
      </c>
      <c r="D52" s="1" t="s">
        <v>26</v>
      </c>
      <c r="E52" s="5">
        <v>720</v>
      </c>
      <c r="F52" s="5" t="s">
        <v>92</v>
      </c>
      <c r="G52" s="1">
        <v>2</v>
      </c>
    </row>
    <row r="53" customHeight="1" spans="1:7">
      <c r="A53" s="1">
        <v>150090</v>
      </c>
      <c r="B53" s="1" t="str">
        <f>A53&amp;E53</f>
        <v>150090720</v>
      </c>
      <c r="C53" s="1" t="s">
        <v>6</v>
      </c>
      <c r="D53" s="1" t="s">
        <v>7</v>
      </c>
      <c r="E53" s="5">
        <v>720</v>
      </c>
      <c r="F53" s="5" t="s">
        <v>92</v>
      </c>
      <c r="G53" s="1">
        <v>10</v>
      </c>
    </row>
    <row r="54" customHeight="1" spans="1:7">
      <c r="A54" s="1">
        <v>150087</v>
      </c>
      <c r="B54" s="1" t="str">
        <f>A54&amp;E54</f>
        <v>150087720</v>
      </c>
      <c r="C54" s="1" t="s">
        <v>45</v>
      </c>
      <c r="D54" s="1" t="s">
        <v>46</v>
      </c>
      <c r="E54" s="5">
        <v>720</v>
      </c>
      <c r="F54" s="5" t="s">
        <v>92</v>
      </c>
      <c r="G54" s="1">
        <v>3</v>
      </c>
    </row>
    <row r="55" customHeight="1" spans="1:7">
      <c r="A55" s="1">
        <v>150077</v>
      </c>
      <c r="B55" s="1" t="str">
        <f>A55&amp;E55</f>
        <v>150077720</v>
      </c>
      <c r="C55" s="1" t="s">
        <v>31</v>
      </c>
      <c r="D55" s="1" t="s">
        <v>24</v>
      </c>
      <c r="E55" s="5">
        <v>720</v>
      </c>
      <c r="F55" s="5" t="s">
        <v>92</v>
      </c>
      <c r="G55" s="1">
        <v>2</v>
      </c>
    </row>
    <row r="56" customHeight="1" spans="1:7">
      <c r="A56" s="1">
        <v>236548</v>
      </c>
      <c r="B56" s="1" t="str">
        <f>A56&amp;E56</f>
        <v>236548706</v>
      </c>
      <c r="C56" s="1" t="s">
        <v>40</v>
      </c>
      <c r="D56" s="1" t="s">
        <v>41</v>
      </c>
      <c r="E56" s="5">
        <v>706</v>
      </c>
      <c r="F56" s="5" t="s">
        <v>93</v>
      </c>
      <c r="G56" s="1">
        <v>3</v>
      </c>
    </row>
    <row r="57" customHeight="1" spans="1:7">
      <c r="A57" s="1">
        <v>218904</v>
      </c>
      <c r="B57" s="1" t="str">
        <f>A57&amp;E57</f>
        <v>218904706</v>
      </c>
      <c r="C57" s="1" t="s">
        <v>15</v>
      </c>
      <c r="D57" s="1" t="s">
        <v>16</v>
      </c>
      <c r="E57" s="5">
        <v>706</v>
      </c>
      <c r="F57" s="5" t="s">
        <v>93</v>
      </c>
      <c r="G57" s="1">
        <v>6</v>
      </c>
    </row>
    <row r="58" customHeight="1" spans="1:8">
      <c r="A58" s="1">
        <v>215791</v>
      </c>
      <c r="B58" s="1" t="str">
        <f>A58&amp;E58</f>
        <v>215791706</v>
      </c>
      <c r="C58" s="1" t="s">
        <v>29</v>
      </c>
      <c r="D58" s="1" t="s">
        <v>94</v>
      </c>
      <c r="E58" s="5">
        <v>706</v>
      </c>
      <c r="F58" s="5" t="s">
        <v>93</v>
      </c>
      <c r="G58" s="1">
        <v>4</v>
      </c>
      <c r="H58" s="2" t="s">
        <v>91</v>
      </c>
    </row>
    <row r="59" customHeight="1" spans="1:7">
      <c r="A59" s="1">
        <v>185350</v>
      </c>
      <c r="B59" s="1" t="str">
        <f>A59&amp;E59</f>
        <v>185350706</v>
      </c>
      <c r="C59" s="1" t="s">
        <v>34</v>
      </c>
      <c r="D59" s="1" t="s">
        <v>7</v>
      </c>
      <c r="E59" s="5">
        <v>706</v>
      </c>
      <c r="F59" s="5" t="s">
        <v>93</v>
      </c>
      <c r="G59" s="1">
        <v>2</v>
      </c>
    </row>
    <row r="60" customHeight="1" spans="1:7">
      <c r="A60" s="1">
        <v>181299</v>
      </c>
      <c r="B60" s="1" t="str">
        <f>A60&amp;E60</f>
        <v>181299706</v>
      </c>
      <c r="C60" s="1" t="s">
        <v>10</v>
      </c>
      <c r="D60" s="1" t="s">
        <v>7</v>
      </c>
      <c r="E60" s="5">
        <v>706</v>
      </c>
      <c r="F60" s="5" t="s">
        <v>93</v>
      </c>
      <c r="G60" s="1">
        <v>10</v>
      </c>
    </row>
    <row r="61" customHeight="1" spans="1:7">
      <c r="A61" s="1">
        <v>181297</v>
      </c>
      <c r="B61" s="1" t="str">
        <f>A61&amp;E61</f>
        <v>181297706</v>
      </c>
      <c r="C61" s="1" t="s">
        <v>18</v>
      </c>
      <c r="D61" s="1" t="s">
        <v>19</v>
      </c>
      <c r="E61" s="5">
        <v>706</v>
      </c>
      <c r="F61" s="5" t="s">
        <v>93</v>
      </c>
      <c r="G61" s="1">
        <v>5</v>
      </c>
    </row>
    <row r="62" customHeight="1" spans="1:7">
      <c r="A62" s="1">
        <v>172377</v>
      </c>
      <c r="B62" s="1" t="str">
        <f>A62&amp;E62</f>
        <v>172377706</v>
      </c>
      <c r="C62" s="1" t="s">
        <v>29</v>
      </c>
      <c r="D62" s="1" t="s">
        <v>24</v>
      </c>
      <c r="E62" s="5">
        <v>706</v>
      </c>
      <c r="F62" s="5" t="s">
        <v>93</v>
      </c>
      <c r="G62" s="1">
        <v>6</v>
      </c>
    </row>
    <row r="63" customHeight="1" spans="1:7">
      <c r="A63" s="1">
        <v>150102</v>
      </c>
      <c r="B63" s="1" t="str">
        <f>A63&amp;E63</f>
        <v>150102706</v>
      </c>
      <c r="C63" s="1" t="s">
        <v>25</v>
      </c>
      <c r="D63" s="1" t="s">
        <v>26</v>
      </c>
      <c r="E63" s="5">
        <v>706</v>
      </c>
      <c r="F63" s="5" t="s">
        <v>93</v>
      </c>
      <c r="G63" s="1">
        <v>4</v>
      </c>
    </row>
    <row r="64" customHeight="1" spans="1:7">
      <c r="A64" s="1">
        <v>150093</v>
      </c>
      <c r="B64" s="1" t="str">
        <f>A64&amp;E64</f>
        <v>150093706</v>
      </c>
      <c r="C64" s="1" t="s">
        <v>11</v>
      </c>
      <c r="D64" s="1" t="s">
        <v>12</v>
      </c>
      <c r="E64" s="5">
        <v>706</v>
      </c>
      <c r="F64" s="5" t="s">
        <v>93</v>
      </c>
      <c r="G64" s="1">
        <v>6</v>
      </c>
    </row>
    <row r="65" customHeight="1" spans="1:7">
      <c r="A65" s="1">
        <v>150088</v>
      </c>
      <c r="B65" s="1" t="str">
        <f>A65&amp;E65</f>
        <v>150088706</v>
      </c>
      <c r="C65" s="1" t="s">
        <v>32</v>
      </c>
      <c r="D65" s="1" t="s">
        <v>17</v>
      </c>
      <c r="E65" s="5">
        <v>706</v>
      </c>
      <c r="F65" s="5" t="s">
        <v>93</v>
      </c>
      <c r="G65" s="1">
        <v>5</v>
      </c>
    </row>
    <row r="66" customHeight="1" spans="1:7">
      <c r="A66" s="1">
        <v>150077</v>
      </c>
      <c r="B66" s="1" t="str">
        <f>A66&amp;E66</f>
        <v>150077706</v>
      </c>
      <c r="C66" s="1" t="s">
        <v>31</v>
      </c>
      <c r="D66" s="1" t="s">
        <v>24</v>
      </c>
      <c r="E66" s="5">
        <v>706</v>
      </c>
      <c r="F66" s="5" t="s">
        <v>93</v>
      </c>
      <c r="G66" s="1">
        <v>7</v>
      </c>
    </row>
    <row r="67" customHeight="1" spans="1:8">
      <c r="A67" s="1">
        <v>214772</v>
      </c>
      <c r="B67" s="1" t="str">
        <f>A67&amp;E67</f>
        <v>214772108656</v>
      </c>
      <c r="C67" s="1" t="s">
        <v>57</v>
      </c>
      <c r="D67" s="1" t="s">
        <v>7</v>
      </c>
      <c r="E67" s="5">
        <v>108656</v>
      </c>
      <c r="F67" s="5" t="s">
        <v>95</v>
      </c>
      <c r="G67" s="1">
        <v>2</v>
      </c>
      <c r="H67" s="2" t="str">
        <f>VLOOKUP(A:A,[2]需求汇总表!$A:$I,9,0)</f>
        <v>专柜</v>
      </c>
    </row>
    <row r="68" customHeight="1" spans="1:7">
      <c r="A68" s="1">
        <v>204080</v>
      </c>
      <c r="B68" s="1" t="str">
        <f>A68&amp;E68</f>
        <v>204080108656</v>
      </c>
      <c r="C68" s="1" t="s">
        <v>64</v>
      </c>
      <c r="D68" s="1" t="s">
        <v>19</v>
      </c>
      <c r="E68" s="5">
        <v>108656</v>
      </c>
      <c r="F68" s="5" t="s">
        <v>95</v>
      </c>
      <c r="G68" s="1">
        <v>2</v>
      </c>
    </row>
    <row r="69" customHeight="1" spans="1:7">
      <c r="A69" s="1">
        <v>204079</v>
      </c>
      <c r="B69" s="1" t="str">
        <f>A69&amp;E69</f>
        <v>204079108656</v>
      </c>
      <c r="C69" s="1" t="s">
        <v>62</v>
      </c>
      <c r="D69" s="1" t="s">
        <v>7</v>
      </c>
      <c r="E69" s="5">
        <v>108656</v>
      </c>
      <c r="F69" s="5" t="s">
        <v>95</v>
      </c>
      <c r="G69" s="1">
        <v>2</v>
      </c>
    </row>
    <row r="70" customHeight="1" spans="1:7">
      <c r="A70" s="1">
        <v>191033</v>
      </c>
      <c r="B70" s="1" t="str">
        <f>A70&amp;E70</f>
        <v>191033108656</v>
      </c>
      <c r="C70" s="1" t="s">
        <v>30</v>
      </c>
      <c r="D70" s="1" t="s">
        <v>22</v>
      </c>
      <c r="E70" s="5">
        <v>108656</v>
      </c>
      <c r="F70" s="5" t="s">
        <v>95</v>
      </c>
      <c r="G70" s="1">
        <v>4</v>
      </c>
    </row>
    <row r="71" customHeight="1" spans="1:8">
      <c r="A71" s="1">
        <v>185348</v>
      </c>
      <c r="B71" s="1" t="str">
        <f>A71&amp;E71</f>
        <v>185348108656</v>
      </c>
      <c r="C71" s="1" t="s">
        <v>37</v>
      </c>
      <c r="D71" s="1" t="s">
        <v>38</v>
      </c>
      <c r="E71" s="5">
        <v>108656</v>
      </c>
      <c r="F71" s="5" t="s">
        <v>95</v>
      </c>
      <c r="G71" s="1">
        <v>2</v>
      </c>
      <c r="H71" s="2" t="s">
        <v>96</v>
      </c>
    </row>
    <row r="72" customHeight="1" spans="1:8">
      <c r="A72" s="1">
        <v>185347</v>
      </c>
      <c r="B72" s="1" t="str">
        <f>A72&amp;E72</f>
        <v>185347108656</v>
      </c>
      <c r="C72" s="1" t="s">
        <v>47</v>
      </c>
      <c r="D72" s="1" t="s">
        <v>48</v>
      </c>
      <c r="E72" s="5">
        <v>108656</v>
      </c>
      <c r="F72" s="5" t="s">
        <v>95</v>
      </c>
      <c r="G72" s="1">
        <v>6</v>
      </c>
      <c r="H72" s="2" t="str">
        <f>VLOOKUP(A:A,[2]需求汇总表!$A:$I,9,0)</f>
        <v>停产</v>
      </c>
    </row>
    <row r="73" customHeight="1" spans="1:7">
      <c r="A73" s="1">
        <v>89062</v>
      </c>
      <c r="B73" s="1" t="str">
        <f>A73&amp;E73</f>
        <v>89062108656</v>
      </c>
      <c r="C73" s="1" t="s">
        <v>53</v>
      </c>
      <c r="D73" s="1" t="s">
        <v>7</v>
      </c>
      <c r="E73" s="5">
        <v>108656</v>
      </c>
      <c r="F73" s="5" t="s">
        <v>95</v>
      </c>
      <c r="G73" s="1">
        <v>4</v>
      </c>
    </row>
    <row r="74" customHeight="1" spans="1:7">
      <c r="A74" s="1">
        <v>218904</v>
      </c>
      <c r="B74" s="1" t="str">
        <f>A74&amp;E74</f>
        <v>218904710</v>
      </c>
      <c r="C74" s="1" t="s">
        <v>15</v>
      </c>
      <c r="D74" s="1" t="s">
        <v>16</v>
      </c>
      <c r="E74" s="5">
        <v>710</v>
      </c>
      <c r="F74" s="5" t="s">
        <v>97</v>
      </c>
      <c r="G74" s="1">
        <v>4</v>
      </c>
    </row>
    <row r="75" customHeight="1" spans="1:7">
      <c r="A75" s="1">
        <v>242576</v>
      </c>
      <c r="B75" s="1" t="str">
        <f>A75&amp;E75</f>
        <v>242576707</v>
      </c>
      <c r="C75" s="1" t="s">
        <v>54</v>
      </c>
      <c r="D75" s="1" t="s">
        <v>22</v>
      </c>
      <c r="E75" s="5">
        <v>707</v>
      </c>
      <c r="F75" s="5" t="s">
        <v>98</v>
      </c>
      <c r="G75" s="1">
        <v>6</v>
      </c>
    </row>
    <row r="76" customHeight="1" spans="1:7">
      <c r="A76" s="1">
        <v>242575</v>
      </c>
      <c r="B76" s="1" t="str">
        <f>A76&amp;E76</f>
        <v>242575707</v>
      </c>
      <c r="C76" s="1" t="s">
        <v>52</v>
      </c>
      <c r="D76" s="1" t="s">
        <v>7</v>
      </c>
      <c r="E76" s="5">
        <v>707</v>
      </c>
      <c r="F76" s="5" t="s">
        <v>98</v>
      </c>
      <c r="G76" s="1">
        <v>6</v>
      </c>
    </row>
    <row r="77" customHeight="1" spans="1:7">
      <c r="A77" s="1">
        <v>242574</v>
      </c>
      <c r="B77" s="1" t="str">
        <f>A77&amp;E77</f>
        <v>242574707</v>
      </c>
      <c r="C77" s="1" t="s">
        <v>51</v>
      </c>
      <c r="D77" s="1" t="s">
        <v>26</v>
      </c>
      <c r="E77" s="5">
        <v>707</v>
      </c>
      <c r="F77" s="5" t="s">
        <v>98</v>
      </c>
      <c r="G77" s="1">
        <v>6</v>
      </c>
    </row>
    <row r="78" customHeight="1" spans="1:7">
      <c r="A78" s="1">
        <v>236550</v>
      </c>
      <c r="B78" s="1" t="str">
        <f>A78&amp;E78</f>
        <v>236550707</v>
      </c>
      <c r="C78" s="1" t="s">
        <v>42</v>
      </c>
      <c r="D78" s="1" t="s">
        <v>7</v>
      </c>
      <c r="E78" s="5">
        <v>707</v>
      </c>
      <c r="F78" s="5" t="s">
        <v>98</v>
      </c>
      <c r="G78" s="1">
        <v>10</v>
      </c>
    </row>
    <row r="79" customHeight="1" spans="1:7">
      <c r="A79" s="1">
        <v>218904</v>
      </c>
      <c r="B79" s="1" t="str">
        <f>A79&amp;E79</f>
        <v>218904707</v>
      </c>
      <c r="C79" s="1" t="s">
        <v>15</v>
      </c>
      <c r="D79" s="1" t="s">
        <v>16</v>
      </c>
      <c r="E79" s="5">
        <v>707</v>
      </c>
      <c r="F79" s="5" t="s">
        <v>98</v>
      </c>
      <c r="G79" s="1">
        <v>10</v>
      </c>
    </row>
    <row r="80" customHeight="1" spans="1:8">
      <c r="A80" s="1">
        <v>241566</v>
      </c>
      <c r="B80" s="1" t="str">
        <f>A80&amp;E80</f>
        <v>241566707</v>
      </c>
      <c r="C80" s="7" t="s">
        <v>99</v>
      </c>
      <c r="D80" s="7" t="s">
        <v>100</v>
      </c>
      <c r="E80" s="5">
        <v>707</v>
      </c>
      <c r="F80" s="5" t="s">
        <v>98</v>
      </c>
      <c r="G80" s="1">
        <v>10</v>
      </c>
      <c r="H80" s="2" t="e">
        <f>VLOOKUP(A:A,[2]需求汇总表!$A:$I,9,0)</f>
        <v>#N/A</v>
      </c>
    </row>
    <row r="81" customHeight="1" spans="1:7">
      <c r="A81" s="1">
        <v>191176</v>
      </c>
      <c r="B81" s="1" t="str">
        <f>A81&amp;E81</f>
        <v>191176707</v>
      </c>
      <c r="C81" s="1" t="s">
        <v>63</v>
      </c>
      <c r="D81" s="1" t="s">
        <v>7</v>
      </c>
      <c r="E81" s="5">
        <v>707</v>
      </c>
      <c r="F81" s="5" t="s">
        <v>98</v>
      </c>
      <c r="G81" s="1">
        <v>6</v>
      </c>
    </row>
    <row r="82" customHeight="1" spans="1:7">
      <c r="A82" s="1">
        <v>191033</v>
      </c>
      <c r="B82" s="1" t="str">
        <f>A82&amp;E82</f>
        <v>191033707</v>
      </c>
      <c r="C82" s="1" t="s">
        <v>30</v>
      </c>
      <c r="D82" s="1" t="s">
        <v>22</v>
      </c>
      <c r="E82" s="5">
        <v>707</v>
      </c>
      <c r="F82" s="5" t="s">
        <v>98</v>
      </c>
      <c r="G82" s="1">
        <v>6</v>
      </c>
    </row>
    <row r="83" customHeight="1" spans="1:7">
      <c r="A83" s="1">
        <v>185350</v>
      </c>
      <c r="B83" s="1" t="str">
        <f>A83&amp;E83</f>
        <v>185350707</v>
      </c>
      <c r="C83" s="1" t="s">
        <v>34</v>
      </c>
      <c r="D83" s="1" t="s">
        <v>7</v>
      </c>
      <c r="E83" s="5">
        <v>707</v>
      </c>
      <c r="F83" s="5" t="s">
        <v>98</v>
      </c>
      <c r="G83" s="1">
        <v>10</v>
      </c>
    </row>
    <row r="84" customHeight="1" spans="1:7">
      <c r="A84" s="1">
        <v>181299</v>
      </c>
      <c r="B84" s="1" t="str">
        <f>A84&amp;E84</f>
        <v>181299707</v>
      </c>
      <c r="C84" s="1" t="s">
        <v>10</v>
      </c>
      <c r="D84" s="1" t="s">
        <v>7</v>
      </c>
      <c r="E84" s="5">
        <v>707</v>
      </c>
      <c r="F84" s="5" t="s">
        <v>98</v>
      </c>
      <c r="G84" s="1">
        <v>10</v>
      </c>
    </row>
    <row r="85" customHeight="1" spans="1:7">
      <c r="A85" s="1">
        <v>181297</v>
      </c>
      <c r="B85" s="1" t="str">
        <f>A85&amp;E85</f>
        <v>181297707</v>
      </c>
      <c r="C85" s="1" t="s">
        <v>18</v>
      </c>
      <c r="D85" s="1" t="s">
        <v>19</v>
      </c>
      <c r="E85" s="5">
        <v>707</v>
      </c>
      <c r="F85" s="5" t="s">
        <v>98</v>
      </c>
      <c r="G85" s="1">
        <v>10</v>
      </c>
    </row>
    <row r="86" customHeight="1" spans="1:7">
      <c r="A86" s="1">
        <v>172377</v>
      </c>
      <c r="B86" s="1" t="str">
        <f>A86&amp;E86</f>
        <v>172377707</v>
      </c>
      <c r="C86" s="1" t="s">
        <v>29</v>
      </c>
      <c r="D86" s="1" t="s">
        <v>24</v>
      </c>
      <c r="E86" s="5">
        <v>707</v>
      </c>
      <c r="F86" s="5" t="s">
        <v>98</v>
      </c>
      <c r="G86" s="1">
        <v>10</v>
      </c>
    </row>
    <row r="87" customHeight="1" spans="1:7">
      <c r="A87" s="1">
        <v>150096</v>
      </c>
      <c r="B87" s="1" t="str">
        <f>A87&amp;E87</f>
        <v>150096707</v>
      </c>
      <c r="C87" s="1" t="s">
        <v>39</v>
      </c>
      <c r="D87" s="1" t="s">
        <v>7</v>
      </c>
      <c r="E87" s="5">
        <v>707</v>
      </c>
      <c r="F87" s="5" t="s">
        <v>98</v>
      </c>
      <c r="G87" s="1">
        <v>10</v>
      </c>
    </row>
    <row r="88" customHeight="1" spans="1:7">
      <c r="A88" s="1">
        <v>150095</v>
      </c>
      <c r="B88" s="1" t="str">
        <f>A88&amp;E88</f>
        <v>150095707</v>
      </c>
      <c r="C88" s="1" t="s">
        <v>44</v>
      </c>
      <c r="D88" s="1" t="s">
        <v>22</v>
      </c>
      <c r="E88" s="5">
        <v>707</v>
      </c>
      <c r="F88" s="5" t="s">
        <v>98</v>
      </c>
      <c r="G88" s="1">
        <v>6</v>
      </c>
    </row>
    <row r="89" customHeight="1" spans="1:7">
      <c r="A89" s="1">
        <v>150094</v>
      </c>
      <c r="B89" s="1" t="str">
        <f>A89&amp;E89</f>
        <v>150094707</v>
      </c>
      <c r="C89" s="1" t="s">
        <v>11</v>
      </c>
      <c r="D89" s="1" t="s">
        <v>17</v>
      </c>
      <c r="E89" s="5">
        <v>707</v>
      </c>
      <c r="F89" s="5" t="s">
        <v>98</v>
      </c>
      <c r="G89" s="1">
        <v>10</v>
      </c>
    </row>
    <row r="90" customHeight="1" spans="1:7">
      <c r="A90" s="1">
        <v>150093</v>
      </c>
      <c r="B90" s="1" t="str">
        <f>A90&amp;E90</f>
        <v>150093707</v>
      </c>
      <c r="C90" s="1" t="s">
        <v>11</v>
      </c>
      <c r="D90" s="1" t="s">
        <v>12</v>
      </c>
      <c r="E90" s="5">
        <v>707</v>
      </c>
      <c r="F90" s="5" t="s">
        <v>98</v>
      </c>
      <c r="G90" s="1">
        <v>10</v>
      </c>
    </row>
    <row r="91" customHeight="1" spans="1:7">
      <c r="A91" s="1">
        <v>150090</v>
      </c>
      <c r="B91" s="1" t="str">
        <f>A91&amp;E91</f>
        <v>150090707</v>
      </c>
      <c r="C91" s="1" t="s">
        <v>6</v>
      </c>
      <c r="D91" s="1" t="s">
        <v>7</v>
      </c>
      <c r="E91" s="5">
        <v>707</v>
      </c>
      <c r="F91" s="5" t="s">
        <v>98</v>
      </c>
      <c r="G91" s="1">
        <v>30</v>
      </c>
    </row>
    <row r="92" customHeight="1" spans="1:7">
      <c r="A92" s="1">
        <v>150087</v>
      </c>
      <c r="B92" s="1" t="str">
        <f>A92&amp;E92</f>
        <v>150087707</v>
      </c>
      <c r="C92" s="1" t="s">
        <v>45</v>
      </c>
      <c r="D92" s="1" t="s">
        <v>46</v>
      </c>
      <c r="E92" s="5">
        <v>707</v>
      </c>
      <c r="F92" s="5" t="s">
        <v>98</v>
      </c>
      <c r="G92" s="1">
        <v>6</v>
      </c>
    </row>
    <row r="93" customHeight="1" spans="1:7">
      <c r="A93" s="1">
        <v>150086</v>
      </c>
      <c r="B93" s="1" t="str">
        <f>A93&amp;E93</f>
        <v>150086707</v>
      </c>
      <c r="C93" s="1" t="s">
        <v>43</v>
      </c>
      <c r="D93" s="1" t="s">
        <v>19</v>
      </c>
      <c r="E93" s="5">
        <v>707</v>
      </c>
      <c r="F93" s="5" t="s">
        <v>98</v>
      </c>
      <c r="G93" s="1">
        <v>10</v>
      </c>
    </row>
    <row r="94" customHeight="1" spans="1:7">
      <c r="A94" s="1">
        <v>150077</v>
      </c>
      <c r="B94" s="1" t="str">
        <f>A94&amp;E94</f>
        <v>150077707</v>
      </c>
      <c r="C94" s="1" t="s">
        <v>31</v>
      </c>
      <c r="D94" s="1" t="s">
        <v>24</v>
      </c>
      <c r="E94" s="5">
        <v>707</v>
      </c>
      <c r="F94" s="5" t="s">
        <v>98</v>
      </c>
      <c r="G94" s="1">
        <v>6</v>
      </c>
    </row>
    <row r="95" customHeight="1" spans="1:7">
      <c r="A95" s="1">
        <v>236580</v>
      </c>
      <c r="B95" s="1" t="str">
        <f>A95&amp;E95</f>
        <v>236580107658</v>
      </c>
      <c r="C95" s="1" t="s">
        <v>42</v>
      </c>
      <c r="D95" s="1" t="s">
        <v>48</v>
      </c>
      <c r="E95" s="5">
        <v>107658</v>
      </c>
      <c r="F95" s="5" t="s">
        <v>101</v>
      </c>
      <c r="G95" s="1">
        <v>10</v>
      </c>
    </row>
    <row r="96" customHeight="1" spans="1:7">
      <c r="A96" s="1">
        <v>236548</v>
      </c>
      <c r="B96" s="1" t="str">
        <f>A96&amp;E96</f>
        <v>236548107658</v>
      </c>
      <c r="C96" s="1" t="s">
        <v>40</v>
      </c>
      <c r="D96" s="1" t="s">
        <v>41</v>
      </c>
      <c r="E96" s="5">
        <v>107658</v>
      </c>
      <c r="F96" s="5" t="s">
        <v>101</v>
      </c>
      <c r="G96" s="1">
        <v>6</v>
      </c>
    </row>
    <row r="97" customHeight="1" spans="1:7">
      <c r="A97" s="1">
        <v>218904</v>
      </c>
      <c r="B97" s="1" t="str">
        <f>A97&amp;E97</f>
        <v>218904107658</v>
      </c>
      <c r="C97" s="1" t="s">
        <v>15</v>
      </c>
      <c r="D97" s="1" t="s">
        <v>16</v>
      </c>
      <c r="E97" s="5">
        <v>107658</v>
      </c>
      <c r="F97" s="5" t="s">
        <v>101</v>
      </c>
      <c r="G97" s="1">
        <v>4</v>
      </c>
    </row>
    <row r="98" customHeight="1" spans="1:7">
      <c r="A98" s="1">
        <v>184997</v>
      </c>
      <c r="B98" s="1" t="str">
        <f>A98&amp;E98</f>
        <v>184997107658</v>
      </c>
      <c r="C98" s="1" t="s">
        <v>35</v>
      </c>
      <c r="D98" s="1" t="s">
        <v>36</v>
      </c>
      <c r="E98" s="5">
        <v>107658</v>
      </c>
      <c r="F98" s="5" t="s">
        <v>101</v>
      </c>
      <c r="G98" s="1">
        <v>2</v>
      </c>
    </row>
    <row r="99" customHeight="1" spans="1:7">
      <c r="A99" s="1">
        <v>181299</v>
      </c>
      <c r="B99" s="1" t="str">
        <f>A99&amp;E99</f>
        <v>181299107658</v>
      </c>
      <c r="C99" s="1" t="s">
        <v>10</v>
      </c>
      <c r="D99" s="1" t="s">
        <v>7</v>
      </c>
      <c r="E99" s="5">
        <v>107658</v>
      </c>
      <c r="F99" s="5" t="s">
        <v>101</v>
      </c>
      <c r="G99" s="1">
        <v>2</v>
      </c>
    </row>
    <row r="100" customHeight="1" spans="1:7">
      <c r="A100" s="1">
        <v>181297</v>
      </c>
      <c r="B100" s="1" t="str">
        <f>A100&amp;E100</f>
        <v>181297107658</v>
      </c>
      <c r="C100" s="1" t="s">
        <v>18</v>
      </c>
      <c r="D100" s="1" t="s">
        <v>19</v>
      </c>
      <c r="E100" s="5">
        <v>107658</v>
      </c>
      <c r="F100" s="5" t="s">
        <v>101</v>
      </c>
      <c r="G100" s="1">
        <v>2</v>
      </c>
    </row>
    <row r="101" customHeight="1" spans="1:7">
      <c r="A101" s="1">
        <v>150093</v>
      </c>
      <c r="B101" s="1" t="str">
        <f>A101&amp;E101</f>
        <v>150093107658</v>
      </c>
      <c r="C101" s="1" t="s">
        <v>11</v>
      </c>
      <c r="D101" s="1" t="s">
        <v>12</v>
      </c>
      <c r="E101" s="5">
        <v>107658</v>
      </c>
      <c r="F101" s="5" t="s">
        <v>101</v>
      </c>
      <c r="G101" s="1">
        <v>6</v>
      </c>
    </row>
    <row r="102" customHeight="1" spans="1:7">
      <c r="A102" s="1">
        <v>150090</v>
      </c>
      <c r="B102" s="1" t="str">
        <f>A102&amp;E102</f>
        <v>150090107658</v>
      </c>
      <c r="C102" s="1" t="s">
        <v>6</v>
      </c>
      <c r="D102" s="1" t="s">
        <v>7</v>
      </c>
      <c r="E102" s="5">
        <v>107658</v>
      </c>
      <c r="F102" s="5" t="s">
        <v>101</v>
      </c>
      <c r="G102" s="1">
        <v>6</v>
      </c>
    </row>
    <row r="103" customHeight="1" spans="1:7">
      <c r="A103" s="1">
        <v>150077</v>
      </c>
      <c r="B103" s="1" t="str">
        <f>A103&amp;E103</f>
        <v>150077107658</v>
      </c>
      <c r="C103" s="1" t="s">
        <v>31</v>
      </c>
      <c r="D103" s="1" t="s">
        <v>24</v>
      </c>
      <c r="E103" s="5">
        <v>107658</v>
      </c>
      <c r="F103" s="5" t="s">
        <v>101</v>
      </c>
      <c r="G103" s="1">
        <v>2</v>
      </c>
    </row>
    <row r="104" customHeight="1" spans="1:7">
      <c r="A104" s="1">
        <v>215787</v>
      </c>
      <c r="B104" s="1" t="str">
        <f>A104&amp;E104</f>
        <v>215787373</v>
      </c>
      <c r="C104" s="1" t="s">
        <v>23</v>
      </c>
      <c r="D104" s="1" t="s">
        <v>24</v>
      </c>
      <c r="E104" s="5">
        <v>373</v>
      </c>
      <c r="F104" s="5" t="s">
        <v>102</v>
      </c>
      <c r="G104" s="1">
        <v>6</v>
      </c>
    </row>
    <row r="105" customHeight="1" spans="1:7">
      <c r="A105" s="1">
        <v>166670</v>
      </c>
      <c r="B105" s="1" t="str">
        <f>A105&amp;E105</f>
        <v>166670373</v>
      </c>
      <c r="C105" s="1" t="s">
        <v>13</v>
      </c>
      <c r="D105" s="1" t="s">
        <v>14</v>
      </c>
      <c r="E105" s="5">
        <v>373</v>
      </c>
      <c r="F105" s="5" t="s">
        <v>102</v>
      </c>
      <c r="G105" s="1">
        <v>20</v>
      </c>
    </row>
    <row r="106" customHeight="1" spans="1:7">
      <c r="A106" s="1">
        <v>215787</v>
      </c>
      <c r="B106" s="1" t="str">
        <f>A106&amp;E106</f>
        <v>215787115971</v>
      </c>
      <c r="C106" s="1" t="s">
        <v>23</v>
      </c>
      <c r="D106" s="1" t="s">
        <v>24</v>
      </c>
      <c r="E106" s="5">
        <v>115971</v>
      </c>
      <c r="F106" s="5" t="s">
        <v>103</v>
      </c>
      <c r="G106" s="1">
        <v>4</v>
      </c>
    </row>
    <row r="107" customHeight="1" spans="1:7">
      <c r="A107" s="1">
        <v>214778</v>
      </c>
      <c r="B107" s="1" t="str">
        <f>A107&amp;E107</f>
        <v>214778115971</v>
      </c>
      <c r="C107" s="1" t="s">
        <v>21</v>
      </c>
      <c r="D107" s="1" t="s">
        <v>22</v>
      </c>
      <c r="E107" s="5">
        <v>115971</v>
      </c>
      <c r="F107" s="5" t="s">
        <v>103</v>
      </c>
      <c r="G107" s="1">
        <v>4</v>
      </c>
    </row>
    <row r="108" customHeight="1" spans="1:7">
      <c r="A108" s="1">
        <v>181299</v>
      </c>
      <c r="B108" s="1" t="str">
        <f>A108&amp;E108</f>
        <v>181299115971</v>
      </c>
      <c r="C108" s="1" t="s">
        <v>10</v>
      </c>
      <c r="D108" s="1" t="s">
        <v>7</v>
      </c>
      <c r="E108" s="5">
        <v>115971</v>
      </c>
      <c r="F108" s="5" t="s">
        <v>103</v>
      </c>
      <c r="G108" s="1">
        <v>4</v>
      </c>
    </row>
    <row r="109" customHeight="1" spans="1:7">
      <c r="A109" s="1">
        <v>181297</v>
      </c>
      <c r="B109" s="1" t="str">
        <f>A109&amp;E109</f>
        <v>181297115971</v>
      </c>
      <c r="C109" s="1" t="s">
        <v>18</v>
      </c>
      <c r="D109" s="1" t="s">
        <v>19</v>
      </c>
      <c r="E109" s="5">
        <v>115971</v>
      </c>
      <c r="F109" s="5" t="s">
        <v>103</v>
      </c>
      <c r="G109" s="1">
        <v>4</v>
      </c>
    </row>
    <row r="110" customHeight="1" spans="1:7">
      <c r="A110" s="1">
        <v>172377</v>
      </c>
      <c r="B110" s="1" t="str">
        <f>A110&amp;E110</f>
        <v>172377115971</v>
      </c>
      <c r="C110" s="1" t="s">
        <v>29</v>
      </c>
      <c r="D110" s="1" t="s">
        <v>24</v>
      </c>
      <c r="E110" s="5">
        <v>115971</v>
      </c>
      <c r="F110" s="5" t="s">
        <v>103</v>
      </c>
      <c r="G110" s="1">
        <v>8</v>
      </c>
    </row>
    <row r="111" customHeight="1" spans="1:7">
      <c r="A111" s="1">
        <v>150089</v>
      </c>
      <c r="B111" s="1" t="str">
        <f>A111&amp;E111</f>
        <v>150089115971</v>
      </c>
      <c r="C111" s="1" t="s">
        <v>20</v>
      </c>
      <c r="D111" s="1" t="s">
        <v>19</v>
      </c>
      <c r="E111" s="5">
        <v>115971</v>
      </c>
      <c r="F111" s="5" t="s">
        <v>103</v>
      </c>
      <c r="G111" s="1">
        <v>4</v>
      </c>
    </row>
    <row r="112" customHeight="1" spans="1:7">
      <c r="A112" s="1">
        <v>89062</v>
      </c>
      <c r="B112" s="1" t="str">
        <f>A112&amp;E112</f>
        <v>89062115971</v>
      </c>
      <c r="C112" s="1" t="s">
        <v>53</v>
      </c>
      <c r="D112" s="1" t="s">
        <v>7</v>
      </c>
      <c r="E112" s="5">
        <v>115971</v>
      </c>
      <c r="F112" s="5" t="s">
        <v>103</v>
      </c>
      <c r="G112" s="1">
        <v>4</v>
      </c>
    </row>
    <row r="113" customHeight="1" spans="1:7">
      <c r="A113" s="1">
        <v>184997</v>
      </c>
      <c r="B113" s="1" t="str">
        <f>A113&amp;E113</f>
        <v>184997399</v>
      </c>
      <c r="C113" s="1" t="s">
        <v>35</v>
      </c>
      <c r="D113" s="1" t="s">
        <v>36</v>
      </c>
      <c r="E113" s="5">
        <v>399</v>
      </c>
      <c r="F113" s="5" t="s">
        <v>104</v>
      </c>
      <c r="G113" s="1">
        <v>2</v>
      </c>
    </row>
    <row r="114" customHeight="1" spans="1:7">
      <c r="A114" s="1">
        <v>181297</v>
      </c>
      <c r="B114" s="1" t="str">
        <f>A114&amp;E114</f>
        <v>181297399</v>
      </c>
      <c r="C114" s="1" t="s">
        <v>18</v>
      </c>
      <c r="D114" s="1" t="s">
        <v>19</v>
      </c>
      <c r="E114" s="5">
        <v>399</v>
      </c>
      <c r="F114" s="5" t="s">
        <v>104</v>
      </c>
      <c r="G114" s="1">
        <v>4</v>
      </c>
    </row>
    <row r="115" customHeight="1" spans="1:7">
      <c r="A115" s="1">
        <v>150094</v>
      </c>
      <c r="B115" s="1" t="str">
        <f>A115&amp;E115</f>
        <v>150094399</v>
      </c>
      <c r="C115" s="1" t="s">
        <v>11</v>
      </c>
      <c r="D115" s="1" t="s">
        <v>17</v>
      </c>
      <c r="E115" s="5">
        <v>399</v>
      </c>
      <c r="F115" s="5" t="s">
        <v>104</v>
      </c>
      <c r="G115" s="1">
        <v>2</v>
      </c>
    </row>
    <row r="116" customHeight="1" spans="1:7">
      <c r="A116" s="1">
        <v>150090</v>
      </c>
      <c r="B116" s="1" t="str">
        <f>A116&amp;E116</f>
        <v>150090399</v>
      </c>
      <c r="C116" s="1" t="s">
        <v>6</v>
      </c>
      <c r="D116" s="1" t="s">
        <v>7</v>
      </c>
      <c r="E116" s="5">
        <v>399</v>
      </c>
      <c r="F116" s="5" t="s">
        <v>104</v>
      </c>
      <c r="G116" s="1">
        <v>2</v>
      </c>
    </row>
    <row r="117" customHeight="1" spans="1:7">
      <c r="A117" s="1">
        <v>150087</v>
      </c>
      <c r="B117" s="1" t="str">
        <f>A117&amp;E117</f>
        <v>150087399</v>
      </c>
      <c r="C117" s="1" t="s">
        <v>45</v>
      </c>
      <c r="D117" s="1" t="s">
        <v>46</v>
      </c>
      <c r="E117" s="5">
        <v>399</v>
      </c>
      <c r="F117" s="5" t="s">
        <v>104</v>
      </c>
      <c r="G117" s="1">
        <v>2</v>
      </c>
    </row>
    <row r="118" customHeight="1" spans="1:7">
      <c r="A118" s="1">
        <v>245065</v>
      </c>
      <c r="B118" s="1" t="str">
        <f>A118&amp;E118</f>
        <v>245065102935</v>
      </c>
      <c r="C118" s="1" t="s">
        <v>8</v>
      </c>
      <c r="D118" s="1" t="s">
        <v>9</v>
      </c>
      <c r="E118" s="5">
        <v>102935</v>
      </c>
      <c r="F118" s="5" t="s">
        <v>105</v>
      </c>
      <c r="G118" s="1">
        <v>40</v>
      </c>
    </row>
    <row r="119" customHeight="1" spans="1:7">
      <c r="A119" s="1">
        <v>218904</v>
      </c>
      <c r="B119" s="1" t="str">
        <f>A119&amp;E119</f>
        <v>218904102935</v>
      </c>
      <c r="C119" s="1" t="s">
        <v>15</v>
      </c>
      <c r="D119" s="1" t="s">
        <v>16</v>
      </c>
      <c r="E119" s="5">
        <v>102935</v>
      </c>
      <c r="F119" s="5" t="s">
        <v>105</v>
      </c>
      <c r="G119" s="1">
        <v>3</v>
      </c>
    </row>
    <row r="120" customHeight="1" spans="1:7">
      <c r="A120" s="1">
        <v>181301</v>
      </c>
      <c r="B120" s="1" t="str">
        <f>A120&amp;E120</f>
        <v>181301102935</v>
      </c>
      <c r="C120" s="1" t="s">
        <v>27</v>
      </c>
      <c r="D120" s="1" t="s">
        <v>28</v>
      </c>
      <c r="E120" s="5">
        <v>102935</v>
      </c>
      <c r="F120" s="5" t="s">
        <v>105</v>
      </c>
      <c r="G120" s="1">
        <v>10</v>
      </c>
    </row>
    <row r="121" customHeight="1" spans="1:7">
      <c r="A121" s="1">
        <v>181299</v>
      </c>
      <c r="B121" s="1" t="str">
        <f>A121&amp;E121</f>
        <v>181299102935</v>
      </c>
      <c r="C121" s="1" t="s">
        <v>10</v>
      </c>
      <c r="D121" s="1" t="s">
        <v>7</v>
      </c>
      <c r="E121" s="5">
        <v>102935</v>
      </c>
      <c r="F121" s="5" t="s">
        <v>105</v>
      </c>
      <c r="G121" s="1">
        <v>5</v>
      </c>
    </row>
    <row r="122" customHeight="1" spans="1:7">
      <c r="A122" s="1">
        <v>166670</v>
      </c>
      <c r="B122" s="1" t="str">
        <f>A122&amp;E122</f>
        <v>166670102935</v>
      </c>
      <c r="C122" s="1" t="s">
        <v>13</v>
      </c>
      <c r="D122" s="1" t="s">
        <v>14</v>
      </c>
      <c r="E122" s="5">
        <v>102935</v>
      </c>
      <c r="F122" s="5" t="s">
        <v>105</v>
      </c>
      <c r="G122" s="1">
        <v>7</v>
      </c>
    </row>
    <row r="123" customHeight="1" spans="1:7">
      <c r="A123" s="1">
        <v>150094</v>
      </c>
      <c r="B123" s="1" t="str">
        <f>A123&amp;E123</f>
        <v>150094102935</v>
      </c>
      <c r="C123" s="1" t="s">
        <v>11</v>
      </c>
      <c r="D123" s="1" t="s">
        <v>17</v>
      </c>
      <c r="E123" s="5">
        <v>102935</v>
      </c>
      <c r="F123" s="5" t="s">
        <v>105</v>
      </c>
      <c r="G123" s="1">
        <v>5</v>
      </c>
    </row>
    <row r="124" customHeight="1" spans="1:7">
      <c r="A124" s="1">
        <v>150090</v>
      </c>
      <c r="B124" s="1" t="str">
        <f>A124&amp;E124</f>
        <v>150090102935</v>
      </c>
      <c r="C124" s="1" t="s">
        <v>6</v>
      </c>
      <c r="D124" s="1" t="s">
        <v>7</v>
      </c>
      <c r="E124" s="5">
        <v>102935</v>
      </c>
      <c r="F124" s="5" t="s">
        <v>105</v>
      </c>
      <c r="G124" s="1">
        <v>4</v>
      </c>
    </row>
    <row r="125" customHeight="1" spans="1:7">
      <c r="A125" s="1">
        <v>150089</v>
      </c>
      <c r="B125" s="1" t="str">
        <f>A125&amp;E125</f>
        <v>150089102935</v>
      </c>
      <c r="C125" s="1" t="s">
        <v>20</v>
      </c>
      <c r="D125" s="1" t="s">
        <v>19</v>
      </c>
      <c r="E125" s="5">
        <v>102935</v>
      </c>
      <c r="F125" s="5" t="s">
        <v>105</v>
      </c>
      <c r="G125" s="1">
        <v>3</v>
      </c>
    </row>
    <row r="126" customHeight="1" spans="1:7">
      <c r="A126" s="1">
        <v>242576</v>
      </c>
      <c r="B126" s="1" t="str">
        <f>A126&amp;E126</f>
        <v>242576513</v>
      </c>
      <c r="C126" s="1" t="s">
        <v>54</v>
      </c>
      <c r="D126" s="1" t="s">
        <v>22</v>
      </c>
      <c r="E126" s="5">
        <v>513</v>
      </c>
      <c r="F126" s="5" t="s">
        <v>106</v>
      </c>
      <c r="G126" s="1">
        <v>2</v>
      </c>
    </row>
    <row r="127" customHeight="1" spans="1:7">
      <c r="A127" s="1">
        <v>242574</v>
      </c>
      <c r="B127" s="1" t="str">
        <f>A127&amp;E127</f>
        <v>242574513</v>
      </c>
      <c r="C127" s="1" t="s">
        <v>51</v>
      </c>
      <c r="D127" s="1" t="s">
        <v>26</v>
      </c>
      <c r="E127" s="5">
        <v>513</v>
      </c>
      <c r="F127" s="5" t="s">
        <v>106</v>
      </c>
      <c r="G127" s="1">
        <v>2</v>
      </c>
    </row>
    <row r="128" customHeight="1" spans="1:8">
      <c r="A128" s="1">
        <v>241566</v>
      </c>
      <c r="B128" s="1" t="str">
        <f>A128&amp;E128</f>
        <v>241566513</v>
      </c>
      <c r="C128" s="1" t="s">
        <v>99</v>
      </c>
      <c r="D128" s="1" t="s">
        <v>100</v>
      </c>
      <c r="E128" s="5">
        <v>513</v>
      </c>
      <c r="F128" s="5" t="s">
        <v>106</v>
      </c>
      <c r="G128" s="1">
        <v>2</v>
      </c>
      <c r="H128" s="2" t="s">
        <v>91</v>
      </c>
    </row>
    <row r="129" customHeight="1" spans="1:7">
      <c r="A129" s="1">
        <v>218904</v>
      </c>
      <c r="B129" s="1" t="str">
        <f>A129&amp;E129</f>
        <v>218904513</v>
      </c>
      <c r="C129" s="1" t="s">
        <v>15</v>
      </c>
      <c r="D129" s="1" t="s">
        <v>16</v>
      </c>
      <c r="E129" s="5">
        <v>513</v>
      </c>
      <c r="F129" s="5" t="s">
        <v>106</v>
      </c>
      <c r="G129" s="1">
        <v>2</v>
      </c>
    </row>
    <row r="130" customHeight="1" spans="1:7">
      <c r="A130" s="1">
        <v>215787</v>
      </c>
      <c r="B130" s="1" t="str">
        <f>A130&amp;E130</f>
        <v>215787513</v>
      </c>
      <c r="C130" s="1" t="s">
        <v>23</v>
      </c>
      <c r="D130" s="1" t="s">
        <v>24</v>
      </c>
      <c r="E130" s="5">
        <v>513</v>
      </c>
      <c r="F130" s="5" t="s">
        <v>106</v>
      </c>
      <c r="G130" s="1">
        <v>2</v>
      </c>
    </row>
    <row r="131" customHeight="1" spans="1:8">
      <c r="A131" s="1">
        <v>215271</v>
      </c>
      <c r="B131" s="1" t="str">
        <f>A131&amp;E131</f>
        <v>215271513</v>
      </c>
      <c r="C131" s="1" t="s">
        <v>34</v>
      </c>
      <c r="D131" s="1" t="s">
        <v>48</v>
      </c>
      <c r="E131" s="5">
        <v>513</v>
      </c>
      <c r="F131" s="5" t="s">
        <v>106</v>
      </c>
      <c r="G131" s="1">
        <v>2</v>
      </c>
      <c r="H131" s="2" t="s">
        <v>107</v>
      </c>
    </row>
    <row r="132" customHeight="1" spans="1:7">
      <c r="A132" s="1">
        <v>191033</v>
      </c>
      <c r="B132" s="1" t="str">
        <f>A132&amp;E132</f>
        <v>191033513</v>
      </c>
      <c r="C132" s="1" t="s">
        <v>30</v>
      </c>
      <c r="D132" s="1" t="s">
        <v>22</v>
      </c>
      <c r="E132" s="5">
        <v>513</v>
      </c>
      <c r="F132" s="5" t="s">
        <v>106</v>
      </c>
      <c r="G132" s="1">
        <v>2</v>
      </c>
    </row>
    <row r="133" customHeight="1" spans="1:7">
      <c r="A133" s="1">
        <v>185350</v>
      </c>
      <c r="B133" s="1" t="str">
        <f>A133&amp;E133</f>
        <v>185350513</v>
      </c>
      <c r="C133" s="1" t="s">
        <v>34</v>
      </c>
      <c r="D133" s="1" t="s">
        <v>7</v>
      </c>
      <c r="E133" s="5">
        <v>513</v>
      </c>
      <c r="F133" s="5" t="s">
        <v>106</v>
      </c>
      <c r="G133" s="1">
        <v>4</v>
      </c>
    </row>
    <row r="134" customHeight="1" spans="1:8">
      <c r="A134" s="1">
        <v>185348</v>
      </c>
      <c r="B134" s="1" t="str">
        <f>A134&amp;E134</f>
        <v>185348513</v>
      </c>
      <c r="C134" s="1" t="s">
        <v>37</v>
      </c>
      <c r="D134" s="1" t="s">
        <v>38</v>
      </c>
      <c r="E134" s="5">
        <v>513</v>
      </c>
      <c r="F134" s="5" t="s">
        <v>106</v>
      </c>
      <c r="G134" s="1">
        <v>2</v>
      </c>
      <c r="H134" s="2" t="s">
        <v>96</v>
      </c>
    </row>
    <row r="135" customHeight="1" spans="1:7">
      <c r="A135" s="1">
        <v>181301</v>
      </c>
      <c r="B135" s="1" t="str">
        <f>A135&amp;E135</f>
        <v>181301513</v>
      </c>
      <c r="C135" s="1" t="s">
        <v>27</v>
      </c>
      <c r="D135" s="1" t="s">
        <v>28</v>
      </c>
      <c r="E135" s="5">
        <v>513</v>
      </c>
      <c r="F135" s="5" t="s">
        <v>106</v>
      </c>
      <c r="G135" s="1">
        <v>2</v>
      </c>
    </row>
    <row r="136" customHeight="1" spans="1:7">
      <c r="A136" s="1">
        <v>181299</v>
      </c>
      <c r="B136" s="1" t="str">
        <f>A136&amp;E136</f>
        <v>181299513</v>
      </c>
      <c r="C136" s="1" t="s">
        <v>10</v>
      </c>
      <c r="D136" s="1" t="s">
        <v>7</v>
      </c>
      <c r="E136" s="5">
        <v>513</v>
      </c>
      <c r="F136" s="5" t="s">
        <v>106</v>
      </c>
      <c r="G136" s="1">
        <v>2</v>
      </c>
    </row>
    <row r="137" customHeight="1" spans="1:7">
      <c r="A137" s="1">
        <v>181291</v>
      </c>
      <c r="B137" s="1" t="str">
        <f>A137&amp;E137</f>
        <v>181291513</v>
      </c>
      <c r="C137" s="1" t="s">
        <v>33</v>
      </c>
      <c r="D137" s="1" t="s">
        <v>22</v>
      </c>
      <c r="E137" s="5">
        <v>513</v>
      </c>
      <c r="F137" s="5" t="s">
        <v>106</v>
      </c>
      <c r="G137" s="1">
        <v>2</v>
      </c>
    </row>
    <row r="138" customHeight="1" spans="1:7">
      <c r="A138" s="1">
        <v>172377</v>
      </c>
      <c r="B138" s="1" t="str">
        <f>A138&amp;E138</f>
        <v>172377513</v>
      </c>
      <c r="C138" s="1" t="s">
        <v>29</v>
      </c>
      <c r="D138" s="1" t="s">
        <v>24</v>
      </c>
      <c r="E138" s="5">
        <v>513</v>
      </c>
      <c r="F138" s="5" t="s">
        <v>106</v>
      </c>
      <c r="G138" s="1">
        <v>4</v>
      </c>
    </row>
    <row r="139" customHeight="1" spans="1:8">
      <c r="A139" s="1">
        <v>166671</v>
      </c>
      <c r="B139" s="1" t="str">
        <f>A139&amp;E139</f>
        <v>166671513</v>
      </c>
      <c r="C139" s="1" t="s">
        <v>68</v>
      </c>
      <c r="D139" s="1" t="s">
        <v>17</v>
      </c>
      <c r="E139" s="5">
        <v>513</v>
      </c>
      <c r="F139" s="5" t="s">
        <v>106</v>
      </c>
      <c r="G139" s="1">
        <v>2</v>
      </c>
      <c r="H139" s="2" t="str">
        <f>VLOOKUP(A:A,[2]需求汇总表!$A:$I,9,0)</f>
        <v>专柜</v>
      </c>
    </row>
    <row r="140" customHeight="1" spans="1:7">
      <c r="A140" s="1">
        <v>150102</v>
      </c>
      <c r="B140" s="1" t="str">
        <f>A140&amp;E140</f>
        <v>150102513</v>
      </c>
      <c r="C140" s="1" t="s">
        <v>25</v>
      </c>
      <c r="D140" s="1" t="s">
        <v>26</v>
      </c>
      <c r="E140" s="5">
        <v>513</v>
      </c>
      <c r="F140" s="5" t="s">
        <v>106</v>
      </c>
      <c r="G140" s="1">
        <v>6</v>
      </c>
    </row>
    <row r="141" customHeight="1" spans="1:7">
      <c r="A141" s="1">
        <v>150090</v>
      </c>
      <c r="B141" s="1" t="str">
        <f>A141&amp;E141</f>
        <v>150090513</v>
      </c>
      <c r="C141" s="1" t="s">
        <v>6</v>
      </c>
      <c r="D141" s="1" t="s">
        <v>7</v>
      </c>
      <c r="E141" s="5">
        <v>513</v>
      </c>
      <c r="F141" s="5" t="s">
        <v>106</v>
      </c>
      <c r="G141" s="1">
        <v>4</v>
      </c>
    </row>
    <row r="142" customHeight="1" spans="1:7">
      <c r="A142" s="1">
        <v>150089</v>
      </c>
      <c r="B142" s="1" t="str">
        <f>A142&amp;E142</f>
        <v>150089513</v>
      </c>
      <c r="C142" s="1" t="s">
        <v>20</v>
      </c>
      <c r="D142" s="1" t="s">
        <v>19</v>
      </c>
      <c r="E142" s="5">
        <v>513</v>
      </c>
      <c r="F142" s="5" t="s">
        <v>106</v>
      </c>
      <c r="G142" s="1">
        <v>2</v>
      </c>
    </row>
    <row r="143" customHeight="1" spans="1:7">
      <c r="A143" s="1">
        <v>150088</v>
      </c>
      <c r="B143" s="1" t="str">
        <f>A143&amp;E143</f>
        <v>150088513</v>
      </c>
      <c r="C143" s="1" t="s">
        <v>32</v>
      </c>
      <c r="D143" s="1" t="s">
        <v>17</v>
      </c>
      <c r="E143" s="5">
        <v>513</v>
      </c>
      <c r="F143" s="5" t="s">
        <v>106</v>
      </c>
      <c r="G143" s="1">
        <v>4</v>
      </c>
    </row>
    <row r="144" customHeight="1" spans="1:7">
      <c r="A144" s="1">
        <v>150087</v>
      </c>
      <c r="B144" s="1" t="str">
        <f>A144&amp;E144</f>
        <v>150087513</v>
      </c>
      <c r="C144" s="1" t="s">
        <v>45</v>
      </c>
      <c r="D144" s="1" t="s">
        <v>46</v>
      </c>
      <c r="E144" s="5">
        <v>513</v>
      </c>
      <c r="F144" s="5" t="s">
        <v>106</v>
      </c>
      <c r="G144" s="1">
        <v>4</v>
      </c>
    </row>
    <row r="145" customHeight="1" spans="1:7">
      <c r="A145" s="1">
        <v>218904</v>
      </c>
      <c r="B145" s="1" t="str">
        <f>A145&amp;E145</f>
        <v>218904112888</v>
      </c>
      <c r="C145" s="1" t="s">
        <v>15</v>
      </c>
      <c r="D145" s="1" t="s">
        <v>16</v>
      </c>
      <c r="E145" s="5">
        <v>112888</v>
      </c>
      <c r="F145" s="5" t="s">
        <v>108</v>
      </c>
      <c r="G145" s="1">
        <v>3</v>
      </c>
    </row>
    <row r="146" customHeight="1" spans="1:7">
      <c r="A146" s="1">
        <v>215787</v>
      </c>
      <c r="B146" s="1" t="str">
        <f>A146&amp;E146</f>
        <v>215787112888</v>
      </c>
      <c r="C146" s="1" t="s">
        <v>23</v>
      </c>
      <c r="D146" s="1" t="s">
        <v>24</v>
      </c>
      <c r="E146" s="5">
        <v>112888</v>
      </c>
      <c r="F146" s="5" t="s">
        <v>108</v>
      </c>
      <c r="G146" s="1">
        <v>6</v>
      </c>
    </row>
    <row r="147" customHeight="1" spans="1:7">
      <c r="A147" s="1">
        <v>181301</v>
      </c>
      <c r="B147" s="1" t="str">
        <f>A147&amp;E147</f>
        <v>181301112888</v>
      </c>
      <c r="C147" s="1" t="s">
        <v>27</v>
      </c>
      <c r="D147" s="1" t="s">
        <v>28</v>
      </c>
      <c r="E147" s="5">
        <v>112888</v>
      </c>
      <c r="F147" s="5" t="s">
        <v>108</v>
      </c>
      <c r="G147" s="1">
        <v>6</v>
      </c>
    </row>
    <row r="148" customHeight="1" spans="1:7">
      <c r="A148" s="1">
        <v>181297</v>
      </c>
      <c r="B148" s="1" t="str">
        <f>A148&amp;E148</f>
        <v>181297112888</v>
      </c>
      <c r="C148" s="1" t="s">
        <v>18</v>
      </c>
      <c r="D148" s="1" t="s">
        <v>19</v>
      </c>
      <c r="E148" s="5">
        <v>112888</v>
      </c>
      <c r="F148" s="5" t="s">
        <v>108</v>
      </c>
      <c r="G148" s="1">
        <v>2</v>
      </c>
    </row>
    <row r="149" customHeight="1" spans="1:7">
      <c r="A149" s="1">
        <v>172377</v>
      </c>
      <c r="B149" s="1" t="str">
        <f>A149&amp;E149</f>
        <v>172377112888</v>
      </c>
      <c r="C149" s="1" t="s">
        <v>29</v>
      </c>
      <c r="D149" s="1" t="s">
        <v>24</v>
      </c>
      <c r="E149" s="5">
        <v>112888</v>
      </c>
      <c r="F149" s="5" t="s">
        <v>108</v>
      </c>
      <c r="G149" s="1">
        <v>4</v>
      </c>
    </row>
    <row r="150" customHeight="1" spans="1:7">
      <c r="A150" s="1">
        <v>166670</v>
      </c>
      <c r="B150" s="1" t="str">
        <f>A150&amp;E150</f>
        <v>166670112888</v>
      </c>
      <c r="C150" s="1" t="s">
        <v>13</v>
      </c>
      <c r="D150" s="1" t="s">
        <v>14</v>
      </c>
      <c r="E150" s="5">
        <v>112888</v>
      </c>
      <c r="F150" s="5" t="s">
        <v>108</v>
      </c>
      <c r="G150" s="1">
        <v>6</v>
      </c>
    </row>
    <row r="151" customHeight="1" spans="1:7">
      <c r="A151" s="1">
        <v>150093</v>
      </c>
      <c r="B151" s="1" t="str">
        <f>A151&amp;E151</f>
        <v>150093112888</v>
      </c>
      <c r="C151" s="1" t="s">
        <v>11</v>
      </c>
      <c r="D151" s="1" t="s">
        <v>12</v>
      </c>
      <c r="E151" s="5">
        <v>112888</v>
      </c>
      <c r="F151" s="5" t="s">
        <v>108</v>
      </c>
      <c r="G151" s="1">
        <v>4</v>
      </c>
    </row>
    <row r="152" customHeight="1" spans="1:7">
      <c r="A152" s="1">
        <v>150090</v>
      </c>
      <c r="B152" s="1" t="str">
        <f>A152&amp;E152</f>
        <v>150090112888</v>
      </c>
      <c r="C152" s="1" t="s">
        <v>6</v>
      </c>
      <c r="D152" s="1" t="s">
        <v>7</v>
      </c>
      <c r="E152" s="5">
        <v>112888</v>
      </c>
      <c r="F152" s="5" t="s">
        <v>108</v>
      </c>
      <c r="G152" s="1">
        <v>3</v>
      </c>
    </row>
    <row r="153" customHeight="1" spans="1:7">
      <c r="A153" s="1">
        <v>150077</v>
      </c>
      <c r="B153" s="1" t="str">
        <f>A153&amp;E153</f>
        <v>150077112888</v>
      </c>
      <c r="C153" s="1" t="s">
        <v>31</v>
      </c>
      <c r="D153" s="1" t="s">
        <v>24</v>
      </c>
      <c r="E153" s="5">
        <v>112888</v>
      </c>
      <c r="F153" s="5" t="s">
        <v>108</v>
      </c>
      <c r="G153" s="1">
        <v>2</v>
      </c>
    </row>
    <row r="154" customHeight="1" spans="1:7">
      <c r="A154" s="1">
        <v>191176</v>
      </c>
      <c r="B154" s="1" t="str">
        <f>A154&amp;E154</f>
        <v>191176355</v>
      </c>
      <c r="C154" s="1" t="s">
        <v>63</v>
      </c>
      <c r="D154" s="1" t="s">
        <v>7</v>
      </c>
      <c r="E154" s="5">
        <v>355</v>
      </c>
      <c r="F154" s="5" t="s">
        <v>109</v>
      </c>
      <c r="G154" s="1">
        <v>2</v>
      </c>
    </row>
    <row r="155" customHeight="1" spans="1:7">
      <c r="A155" s="1">
        <v>150094</v>
      </c>
      <c r="B155" s="1" t="str">
        <f>A155&amp;E155</f>
        <v>150094355</v>
      </c>
      <c r="C155" s="1" t="s">
        <v>11</v>
      </c>
      <c r="D155" s="1" t="s">
        <v>17</v>
      </c>
      <c r="E155" s="5">
        <v>355</v>
      </c>
      <c r="F155" s="5" t="s">
        <v>109</v>
      </c>
      <c r="G155" s="1">
        <v>4</v>
      </c>
    </row>
    <row r="156" customHeight="1" spans="1:7">
      <c r="A156" s="1">
        <v>150093</v>
      </c>
      <c r="B156" s="1" t="str">
        <f>A156&amp;E156</f>
        <v>150093355</v>
      </c>
      <c r="C156" s="1" t="s">
        <v>11</v>
      </c>
      <c r="D156" s="1" t="s">
        <v>12</v>
      </c>
      <c r="E156" s="5">
        <v>355</v>
      </c>
      <c r="F156" s="5" t="s">
        <v>109</v>
      </c>
      <c r="G156" s="1">
        <v>4</v>
      </c>
    </row>
    <row r="157" customHeight="1" spans="1:7">
      <c r="A157" s="1">
        <v>150090</v>
      </c>
      <c r="B157" s="1" t="str">
        <f>A157&amp;E157</f>
        <v>150090355</v>
      </c>
      <c r="C157" s="1" t="s">
        <v>6</v>
      </c>
      <c r="D157" s="1" t="s">
        <v>7</v>
      </c>
      <c r="E157" s="5">
        <v>355</v>
      </c>
      <c r="F157" s="5" t="s">
        <v>109</v>
      </c>
      <c r="G157" s="1">
        <v>10</v>
      </c>
    </row>
    <row r="158" customHeight="1" spans="1:7">
      <c r="A158" s="1">
        <v>245065</v>
      </c>
      <c r="B158" s="1" t="str">
        <f>A158&amp;E158</f>
        <v>245065119263</v>
      </c>
      <c r="C158" s="1" t="s">
        <v>8</v>
      </c>
      <c r="D158" s="1" t="s">
        <v>9</v>
      </c>
      <c r="E158" s="5">
        <v>119263</v>
      </c>
      <c r="F158" s="5" t="s">
        <v>110</v>
      </c>
      <c r="G158" s="1">
        <v>20</v>
      </c>
    </row>
    <row r="159" customHeight="1" spans="1:7">
      <c r="A159" s="1">
        <v>166670</v>
      </c>
      <c r="B159" s="1" t="str">
        <f>A159&amp;E159</f>
        <v>166670119263</v>
      </c>
      <c r="C159" s="1" t="s">
        <v>13</v>
      </c>
      <c r="D159" s="1" t="s">
        <v>14</v>
      </c>
      <c r="E159" s="5">
        <v>119263</v>
      </c>
      <c r="F159" s="5" t="s">
        <v>110</v>
      </c>
      <c r="G159" s="1">
        <v>2</v>
      </c>
    </row>
    <row r="160" customHeight="1" spans="1:7">
      <c r="A160" s="1">
        <v>150090</v>
      </c>
      <c r="B160" s="1" t="str">
        <f>A160&amp;E160</f>
        <v>150090119263</v>
      </c>
      <c r="C160" s="1" t="s">
        <v>6</v>
      </c>
      <c r="D160" s="1" t="s">
        <v>7</v>
      </c>
      <c r="E160" s="5">
        <v>119263</v>
      </c>
      <c r="F160" s="5" t="s">
        <v>110</v>
      </c>
      <c r="G160" s="1">
        <v>4</v>
      </c>
    </row>
    <row r="161" customHeight="1" spans="1:7">
      <c r="A161" s="1">
        <v>232483</v>
      </c>
      <c r="B161" s="1" t="str">
        <f>A161&amp;E161</f>
        <v>232483511</v>
      </c>
      <c r="C161" s="1" t="s">
        <v>60</v>
      </c>
      <c r="D161" s="1" t="s">
        <v>17</v>
      </c>
      <c r="E161" s="5">
        <v>511</v>
      </c>
      <c r="F161" s="5" t="s">
        <v>111</v>
      </c>
      <c r="G161" s="1">
        <v>10</v>
      </c>
    </row>
    <row r="162" customHeight="1" spans="1:7">
      <c r="A162" s="1">
        <v>214782</v>
      </c>
      <c r="B162" s="1" t="str">
        <f>A162&amp;E162</f>
        <v>214782511</v>
      </c>
      <c r="C162" s="1" t="s">
        <v>67</v>
      </c>
      <c r="D162" s="1" t="s">
        <v>7</v>
      </c>
      <c r="E162" s="5">
        <v>511</v>
      </c>
      <c r="F162" s="5" t="s">
        <v>111</v>
      </c>
      <c r="G162" s="1">
        <v>2</v>
      </c>
    </row>
    <row r="163" customHeight="1" spans="1:7">
      <c r="A163" s="1">
        <v>181299</v>
      </c>
      <c r="B163" s="1" t="str">
        <f>A163&amp;E163</f>
        <v>181299511</v>
      </c>
      <c r="C163" s="1" t="s">
        <v>10</v>
      </c>
      <c r="D163" s="1" t="s">
        <v>7</v>
      </c>
      <c r="E163" s="5">
        <v>511</v>
      </c>
      <c r="F163" s="5" t="s">
        <v>111</v>
      </c>
      <c r="G163" s="1">
        <v>10</v>
      </c>
    </row>
    <row r="164" customHeight="1" spans="1:7">
      <c r="A164" s="1">
        <v>181297</v>
      </c>
      <c r="B164" s="1" t="str">
        <f>A164&amp;E164</f>
        <v>181297511</v>
      </c>
      <c r="C164" s="1" t="s">
        <v>18</v>
      </c>
      <c r="D164" s="1" t="s">
        <v>19</v>
      </c>
      <c r="E164" s="5">
        <v>511</v>
      </c>
      <c r="F164" s="5" t="s">
        <v>111</v>
      </c>
      <c r="G164" s="1">
        <v>10</v>
      </c>
    </row>
    <row r="165" customHeight="1" spans="1:7">
      <c r="A165" s="1">
        <v>166670</v>
      </c>
      <c r="B165" s="1" t="str">
        <f>A165&amp;E165</f>
        <v>166670511</v>
      </c>
      <c r="C165" s="1" t="s">
        <v>13</v>
      </c>
      <c r="D165" s="1" t="s">
        <v>14</v>
      </c>
      <c r="E165" s="5">
        <v>511</v>
      </c>
      <c r="F165" s="5" t="s">
        <v>111</v>
      </c>
      <c r="G165" s="1">
        <v>10</v>
      </c>
    </row>
    <row r="166" customHeight="1" spans="1:7">
      <c r="A166" s="1">
        <v>150089</v>
      </c>
      <c r="B166" s="1" t="str">
        <f>A166&amp;E166</f>
        <v>150089511</v>
      </c>
      <c r="C166" s="1" t="s">
        <v>20</v>
      </c>
      <c r="D166" s="1" t="s">
        <v>19</v>
      </c>
      <c r="E166" s="5">
        <v>511</v>
      </c>
      <c r="F166" s="5" t="s">
        <v>111</v>
      </c>
      <c r="G166" s="1">
        <v>10</v>
      </c>
    </row>
    <row r="167" customHeight="1" spans="1:7">
      <c r="A167" s="1">
        <v>191033</v>
      </c>
      <c r="B167" s="1" t="str">
        <f>A167&amp;E167</f>
        <v>191033716</v>
      </c>
      <c r="C167" s="1" t="s">
        <v>30</v>
      </c>
      <c r="D167" s="1" t="s">
        <v>22</v>
      </c>
      <c r="E167" s="5">
        <v>716</v>
      </c>
      <c r="F167" s="5" t="s">
        <v>112</v>
      </c>
      <c r="G167" s="1">
        <v>4</v>
      </c>
    </row>
    <row r="168" customHeight="1" spans="1:7">
      <c r="A168" s="1">
        <v>181299</v>
      </c>
      <c r="B168" s="1" t="str">
        <f>A168&amp;E168</f>
        <v>181299716</v>
      </c>
      <c r="C168" s="1" t="s">
        <v>10</v>
      </c>
      <c r="D168" s="1" t="s">
        <v>7</v>
      </c>
      <c r="E168" s="5">
        <v>716</v>
      </c>
      <c r="F168" s="5" t="s">
        <v>112</v>
      </c>
      <c r="G168" s="1">
        <v>6</v>
      </c>
    </row>
    <row r="169" customHeight="1" spans="1:7">
      <c r="A169" s="1">
        <v>181297</v>
      </c>
      <c r="B169" s="1" t="str">
        <f>A169&amp;E169</f>
        <v>181297716</v>
      </c>
      <c r="C169" s="1" t="s">
        <v>18</v>
      </c>
      <c r="D169" s="1" t="s">
        <v>19</v>
      </c>
      <c r="E169" s="5">
        <v>716</v>
      </c>
      <c r="F169" s="5" t="s">
        <v>112</v>
      </c>
      <c r="G169" s="1">
        <v>6</v>
      </c>
    </row>
    <row r="170" customHeight="1" spans="1:7">
      <c r="A170" s="1">
        <v>150102</v>
      </c>
      <c r="B170" s="1" t="str">
        <f>A170&amp;E170</f>
        <v>150102716</v>
      </c>
      <c r="C170" s="1" t="s">
        <v>25</v>
      </c>
      <c r="D170" s="1" t="s">
        <v>26</v>
      </c>
      <c r="E170" s="5">
        <v>716</v>
      </c>
      <c r="F170" s="5" t="s">
        <v>112</v>
      </c>
      <c r="G170" s="1">
        <v>3</v>
      </c>
    </row>
    <row r="171" customHeight="1" spans="1:7">
      <c r="A171" s="1">
        <v>150086</v>
      </c>
      <c r="B171" s="1" t="str">
        <f>A171&amp;E171</f>
        <v>150086716</v>
      </c>
      <c r="C171" s="1" t="s">
        <v>43</v>
      </c>
      <c r="D171" s="1" t="s">
        <v>19</v>
      </c>
      <c r="E171" s="5">
        <v>716</v>
      </c>
      <c r="F171" s="5" t="s">
        <v>112</v>
      </c>
      <c r="G171" s="1">
        <v>6</v>
      </c>
    </row>
    <row r="172" customHeight="1" spans="1:7">
      <c r="A172" s="1">
        <v>150077</v>
      </c>
      <c r="B172" s="1" t="str">
        <f>A172&amp;E172</f>
        <v>150077716</v>
      </c>
      <c r="C172" s="1" t="s">
        <v>31</v>
      </c>
      <c r="D172" s="1" t="s">
        <v>24</v>
      </c>
      <c r="E172" s="5">
        <v>716</v>
      </c>
      <c r="F172" s="5" t="s">
        <v>112</v>
      </c>
      <c r="G172" s="1">
        <v>4</v>
      </c>
    </row>
    <row r="173" customHeight="1" spans="1:7">
      <c r="A173" s="1">
        <v>191033</v>
      </c>
      <c r="B173" s="1" t="str">
        <f>A173&amp;E173</f>
        <v>191033339</v>
      </c>
      <c r="C173" s="1" t="s">
        <v>30</v>
      </c>
      <c r="D173" s="1" t="s">
        <v>22</v>
      </c>
      <c r="E173" s="5">
        <v>339</v>
      </c>
      <c r="F173" s="5" t="s">
        <v>113</v>
      </c>
      <c r="G173" s="1">
        <v>4</v>
      </c>
    </row>
    <row r="174" customHeight="1" spans="1:7">
      <c r="A174" s="1">
        <v>184993</v>
      </c>
      <c r="B174" s="1" t="str">
        <f>A174&amp;E174</f>
        <v>184993339</v>
      </c>
      <c r="C174" s="1" t="s">
        <v>35</v>
      </c>
      <c r="D174" s="1" t="s">
        <v>69</v>
      </c>
      <c r="E174" s="5">
        <v>339</v>
      </c>
      <c r="F174" s="5" t="s">
        <v>113</v>
      </c>
      <c r="G174" s="1">
        <v>2</v>
      </c>
    </row>
    <row r="175" customHeight="1" spans="1:7">
      <c r="A175" s="1">
        <v>150094</v>
      </c>
      <c r="B175" s="1" t="str">
        <f>A175&amp;E175</f>
        <v>150094339</v>
      </c>
      <c r="C175" s="1" t="s">
        <v>11</v>
      </c>
      <c r="D175" s="1" t="s">
        <v>17</v>
      </c>
      <c r="E175" s="5">
        <v>339</v>
      </c>
      <c r="F175" s="5" t="s">
        <v>113</v>
      </c>
      <c r="G175" s="1">
        <v>6</v>
      </c>
    </row>
    <row r="176" customHeight="1" spans="1:7">
      <c r="A176" s="1">
        <v>150077</v>
      </c>
      <c r="B176" s="1" t="str">
        <f>A176&amp;E176</f>
        <v>150077339</v>
      </c>
      <c r="C176" s="1" t="s">
        <v>31</v>
      </c>
      <c r="D176" s="1" t="s">
        <v>24</v>
      </c>
      <c r="E176" s="5">
        <v>339</v>
      </c>
      <c r="F176" s="5" t="s">
        <v>113</v>
      </c>
      <c r="G176" s="1">
        <v>4</v>
      </c>
    </row>
    <row r="177" customHeight="1" spans="1:7">
      <c r="A177" s="1">
        <v>215787</v>
      </c>
      <c r="B177" s="1" t="str">
        <f>A177&amp;E177</f>
        <v>215787357</v>
      </c>
      <c r="C177" s="1" t="s">
        <v>23</v>
      </c>
      <c r="D177" s="1" t="s">
        <v>24</v>
      </c>
      <c r="E177" s="5">
        <v>357</v>
      </c>
      <c r="F177" s="5" t="s">
        <v>114</v>
      </c>
      <c r="G177" s="1">
        <v>10</v>
      </c>
    </row>
    <row r="178" customHeight="1" spans="1:8">
      <c r="A178" s="1">
        <v>191110</v>
      </c>
      <c r="B178" s="1" t="str">
        <f>A178&amp;E178</f>
        <v>191110357</v>
      </c>
      <c r="C178" s="1" t="s">
        <v>61</v>
      </c>
      <c r="D178" s="1" t="s">
        <v>22</v>
      </c>
      <c r="E178" s="5">
        <v>357</v>
      </c>
      <c r="F178" s="5" t="s">
        <v>114</v>
      </c>
      <c r="G178" s="1">
        <v>10</v>
      </c>
      <c r="H178" s="2" t="str">
        <f>VLOOKUP(A:A,[2]需求汇总表!$A:$I,9,0)</f>
        <v>专柜</v>
      </c>
    </row>
    <row r="179" customHeight="1" spans="1:7">
      <c r="A179" s="1">
        <v>185350</v>
      </c>
      <c r="B179" s="1" t="str">
        <f>A179&amp;E179</f>
        <v>185350357</v>
      </c>
      <c r="C179" s="1" t="s">
        <v>34</v>
      </c>
      <c r="D179" s="1" t="s">
        <v>7</v>
      </c>
      <c r="E179" s="5">
        <v>357</v>
      </c>
      <c r="F179" s="5" t="s">
        <v>114</v>
      </c>
      <c r="G179" s="1">
        <v>6</v>
      </c>
    </row>
    <row r="180" customHeight="1" spans="1:8">
      <c r="A180" s="1">
        <v>185348</v>
      </c>
      <c r="B180" s="1" t="str">
        <f>A180&amp;E180</f>
        <v>185348357</v>
      </c>
      <c r="C180" s="1" t="s">
        <v>37</v>
      </c>
      <c r="D180" s="1" t="s">
        <v>38</v>
      </c>
      <c r="E180" s="5">
        <v>357</v>
      </c>
      <c r="F180" s="5" t="s">
        <v>114</v>
      </c>
      <c r="G180" s="1">
        <v>10</v>
      </c>
      <c r="H180" s="2" t="s">
        <v>96</v>
      </c>
    </row>
    <row r="181" customHeight="1" spans="1:8">
      <c r="A181" s="1">
        <v>185347</v>
      </c>
      <c r="B181" s="1" t="str">
        <f>A181&amp;E181</f>
        <v>185347357</v>
      </c>
      <c r="C181" s="1" t="s">
        <v>47</v>
      </c>
      <c r="D181" s="1" t="s">
        <v>48</v>
      </c>
      <c r="E181" s="5">
        <v>357</v>
      </c>
      <c r="F181" s="5" t="s">
        <v>114</v>
      </c>
      <c r="G181" s="1">
        <v>6</v>
      </c>
      <c r="H181" s="2" t="str">
        <f>VLOOKUP(A:A,[2]需求汇总表!$A:$I,9,0)</f>
        <v>停产</v>
      </c>
    </row>
    <row r="182" customHeight="1" spans="1:7">
      <c r="A182" s="1">
        <v>184997</v>
      </c>
      <c r="B182" s="1" t="str">
        <f>A182&amp;E182</f>
        <v>184997357</v>
      </c>
      <c r="C182" s="1" t="s">
        <v>35</v>
      </c>
      <c r="D182" s="1" t="s">
        <v>36</v>
      </c>
      <c r="E182" s="5">
        <v>357</v>
      </c>
      <c r="F182" s="5" t="s">
        <v>114</v>
      </c>
      <c r="G182" s="1">
        <v>6</v>
      </c>
    </row>
    <row r="183" customHeight="1" spans="1:7">
      <c r="A183" s="1">
        <v>181299</v>
      </c>
      <c r="B183" s="1" t="str">
        <f>A183&amp;E183</f>
        <v>181299357</v>
      </c>
      <c r="C183" s="1" t="s">
        <v>10</v>
      </c>
      <c r="D183" s="1" t="s">
        <v>7</v>
      </c>
      <c r="E183" s="5">
        <v>357</v>
      </c>
      <c r="F183" s="5" t="s">
        <v>114</v>
      </c>
      <c r="G183" s="1">
        <v>18</v>
      </c>
    </row>
    <row r="184" customHeight="1" spans="1:7">
      <c r="A184" s="1">
        <v>181297</v>
      </c>
      <c r="B184" s="1" t="str">
        <f>A184&amp;E184</f>
        <v>181297357</v>
      </c>
      <c r="C184" s="1" t="s">
        <v>18</v>
      </c>
      <c r="D184" s="1" t="s">
        <v>19</v>
      </c>
      <c r="E184" s="5">
        <v>357</v>
      </c>
      <c r="F184" s="5" t="s">
        <v>114</v>
      </c>
      <c r="G184" s="1">
        <v>18</v>
      </c>
    </row>
    <row r="185" customHeight="1" spans="1:7">
      <c r="A185" s="1">
        <v>181291</v>
      </c>
      <c r="B185" s="1" t="str">
        <f>A185&amp;E185</f>
        <v>181291357</v>
      </c>
      <c r="C185" s="1" t="s">
        <v>33</v>
      </c>
      <c r="D185" s="1" t="s">
        <v>22</v>
      </c>
      <c r="E185" s="5">
        <v>357</v>
      </c>
      <c r="F185" s="5" t="s">
        <v>114</v>
      </c>
      <c r="G185" s="1">
        <v>16</v>
      </c>
    </row>
    <row r="186" customHeight="1" spans="1:7">
      <c r="A186" s="1">
        <v>172377</v>
      </c>
      <c r="B186" s="1" t="str">
        <f>A186&amp;E186</f>
        <v>172377357</v>
      </c>
      <c r="C186" s="1" t="s">
        <v>29</v>
      </c>
      <c r="D186" s="1" t="s">
        <v>24</v>
      </c>
      <c r="E186" s="5">
        <v>357</v>
      </c>
      <c r="F186" s="5" t="s">
        <v>114</v>
      </c>
      <c r="G186" s="1">
        <v>10</v>
      </c>
    </row>
    <row r="187" customHeight="1" spans="1:7">
      <c r="A187" s="1">
        <v>150102</v>
      </c>
      <c r="B187" s="1" t="str">
        <f>A187&amp;E187</f>
        <v>150102357</v>
      </c>
      <c r="C187" s="1" t="s">
        <v>25</v>
      </c>
      <c r="D187" s="1" t="s">
        <v>26</v>
      </c>
      <c r="E187" s="5">
        <v>357</v>
      </c>
      <c r="F187" s="5" t="s">
        <v>114</v>
      </c>
      <c r="G187" s="1">
        <v>10</v>
      </c>
    </row>
    <row r="188" customHeight="1" spans="1:7">
      <c r="A188" s="1">
        <v>150096</v>
      </c>
      <c r="B188" s="1" t="str">
        <f>A188&amp;E188</f>
        <v>150096357</v>
      </c>
      <c r="C188" s="1" t="s">
        <v>39</v>
      </c>
      <c r="D188" s="1" t="s">
        <v>7</v>
      </c>
      <c r="E188" s="5">
        <v>357</v>
      </c>
      <c r="F188" s="5" t="s">
        <v>114</v>
      </c>
      <c r="G188" s="1">
        <v>12</v>
      </c>
    </row>
    <row r="189" customHeight="1" spans="1:7">
      <c r="A189" s="1">
        <v>150094</v>
      </c>
      <c r="B189" s="1" t="str">
        <f>A189&amp;E189</f>
        <v>150094357</v>
      </c>
      <c r="C189" s="1" t="s">
        <v>11</v>
      </c>
      <c r="D189" s="1" t="s">
        <v>17</v>
      </c>
      <c r="E189" s="5">
        <v>357</v>
      </c>
      <c r="F189" s="5" t="s">
        <v>114</v>
      </c>
      <c r="G189" s="1">
        <v>10</v>
      </c>
    </row>
    <row r="190" customHeight="1" spans="1:7">
      <c r="A190" s="1">
        <v>150093</v>
      </c>
      <c r="B190" s="1" t="str">
        <f>A190&amp;E190</f>
        <v>150093357</v>
      </c>
      <c r="C190" s="1" t="s">
        <v>11</v>
      </c>
      <c r="D190" s="1" t="s">
        <v>12</v>
      </c>
      <c r="E190" s="5">
        <v>357</v>
      </c>
      <c r="F190" s="5" t="s">
        <v>114</v>
      </c>
      <c r="G190" s="1">
        <v>6</v>
      </c>
    </row>
    <row r="191" customHeight="1" spans="1:7">
      <c r="A191" s="1">
        <v>150090</v>
      </c>
      <c r="B191" s="1" t="str">
        <f>A191&amp;E191</f>
        <v>150090357</v>
      </c>
      <c r="C191" s="1" t="s">
        <v>6</v>
      </c>
      <c r="D191" s="1" t="s">
        <v>7</v>
      </c>
      <c r="E191" s="5">
        <v>357</v>
      </c>
      <c r="F191" s="5" t="s">
        <v>114</v>
      </c>
      <c r="G191" s="1">
        <v>30</v>
      </c>
    </row>
    <row r="192" customHeight="1" spans="1:7">
      <c r="A192" s="1">
        <v>150088</v>
      </c>
      <c r="B192" s="1" t="str">
        <f>A192&amp;E192</f>
        <v>150088357</v>
      </c>
      <c r="C192" s="1" t="s">
        <v>32</v>
      </c>
      <c r="D192" s="1" t="s">
        <v>17</v>
      </c>
      <c r="E192" s="5">
        <v>357</v>
      </c>
      <c r="F192" s="5" t="s">
        <v>114</v>
      </c>
      <c r="G192" s="1">
        <v>6</v>
      </c>
    </row>
    <row r="193" customHeight="1" spans="1:7">
      <c r="A193" s="1">
        <v>218904</v>
      </c>
      <c r="B193" s="1" t="str">
        <f>A193&amp;E193</f>
        <v>218904738</v>
      </c>
      <c r="C193" s="1" t="s">
        <v>15</v>
      </c>
      <c r="D193" s="1" t="s">
        <v>16</v>
      </c>
      <c r="E193" s="5">
        <v>738</v>
      </c>
      <c r="F193" s="5" t="s">
        <v>115</v>
      </c>
      <c r="G193" s="1">
        <v>10</v>
      </c>
    </row>
    <row r="194" customHeight="1" spans="1:7">
      <c r="A194" s="1">
        <v>184997</v>
      </c>
      <c r="B194" s="1" t="str">
        <f>A194&amp;E194</f>
        <v>184997738</v>
      </c>
      <c r="C194" s="1" t="s">
        <v>35</v>
      </c>
      <c r="D194" s="1" t="s">
        <v>36</v>
      </c>
      <c r="E194" s="5">
        <v>738</v>
      </c>
      <c r="F194" s="5" t="s">
        <v>115</v>
      </c>
      <c r="G194" s="1">
        <v>10</v>
      </c>
    </row>
    <row r="195" customHeight="1" spans="1:7">
      <c r="A195" s="1">
        <v>181299</v>
      </c>
      <c r="B195" s="1" t="str">
        <f>A195&amp;E195</f>
        <v>181299738</v>
      </c>
      <c r="C195" s="1" t="s">
        <v>10</v>
      </c>
      <c r="D195" s="1" t="s">
        <v>7</v>
      </c>
      <c r="E195" s="5">
        <v>738</v>
      </c>
      <c r="F195" s="5" t="s">
        <v>115</v>
      </c>
      <c r="G195" s="1">
        <v>10</v>
      </c>
    </row>
    <row r="196" customHeight="1" spans="1:7">
      <c r="A196" s="1">
        <v>181297</v>
      </c>
      <c r="B196" s="1" t="str">
        <f>A196&amp;E196</f>
        <v>181297738</v>
      </c>
      <c r="C196" s="1" t="s">
        <v>18</v>
      </c>
      <c r="D196" s="1" t="s">
        <v>19</v>
      </c>
      <c r="E196" s="5">
        <v>738</v>
      </c>
      <c r="F196" s="5" t="s">
        <v>115</v>
      </c>
      <c r="G196" s="1">
        <v>10</v>
      </c>
    </row>
    <row r="197" customHeight="1" spans="1:7">
      <c r="A197" s="1">
        <v>150094</v>
      </c>
      <c r="B197" s="1" t="str">
        <f>A197&amp;E197</f>
        <v>150094738</v>
      </c>
      <c r="C197" s="1" t="s">
        <v>11</v>
      </c>
      <c r="D197" s="1" t="s">
        <v>17</v>
      </c>
      <c r="E197" s="5">
        <v>738</v>
      </c>
      <c r="F197" s="5" t="s">
        <v>115</v>
      </c>
      <c r="G197" s="1">
        <v>10</v>
      </c>
    </row>
    <row r="198" customHeight="1" spans="1:7">
      <c r="A198" s="1">
        <v>150093</v>
      </c>
      <c r="B198" s="1" t="str">
        <f>A198&amp;E198</f>
        <v>150093738</v>
      </c>
      <c r="C198" s="1" t="s">
        <v>11</v>
      </c>
      <c r="D198" s="1" t="s">
        <v>12</v>
      </c>
      <c r="E198" s="5">
        <v>738</v>
      </c>
      <c r="F198" s="5" t="s">
        <v>115</v>
      </c>
      <c r="G198" s="1">
        <v>10</v>
      </c>
    </row>
    <row r="199" customHeight="1" spans="1:7">
      <c r="A199" s="1">
        <v>214778</v>
      </c>
      <c r="B199" s="1" t="str">
        <f>A199&amp;E199</f>
        <v>214778747</v>
      </c>
      <c r="C199" s="1" t="s">
        <v>21</v>
      </c>
      <c r="D199" s="1" t="s">
        <v>22</v>
      </c>
      <c r="E199" s="5">
        <v>747</v>
      </c>
      <c r="F199" s="5" t="s">
        <v>116</v>
      </c>
      <c r="G199" s="1">
        <v>6</v>
      </c>
    </row>
    <row r="200" customHeight="1" spans="1:7">
      <c r="A200" s="1">
        <v>191033</v>
      </c>
      <c r="B200" s="1" t="str">
        <f>A200&amp;E200</f>
        <v>191033747</v>
      </c>
      <c r="C200" s="1" t="s">
        <v>30</v>
      </c>
      <c r="D200" s="1" t="s">
        <v>22</v>
      </c>
      <c r="E200" s="5">
        <v>747</v>
      </c>
      <c r="F200" s="5" t="s">
        <v>116</v>
      </c>
      <c r="G200" s="1">
        <v>6</v>
      </c>
    </row>
    <row r="201" customHeight="1" spans="1:7">
      <c r="A201" s="1">
        <v>181299</v>
      </c>
      <c r="B201" s="1" t="str">
        <f>A201&amp;E201</f>
        <v>181299747</v>
      </c>
      <c r="C201" s="1" t="s">
        <v>10</v>
      </c>
      <c r="D201" s="1" t="s">
        <v>7</v>
      </c>
      <c r="E201" s="5">
        <v>747</v>
      </c>
      <c r="F201" s="5" t="s">
        <v>116</v>
      </c>
      <c r="G201" s="1">
        <v>6</v>
      </c>
    </row>
    <row r="202" customHeight="1" spans="1:7">
      <c r="A202" s="1">
        <v>181291</v>
      </c>
      <c r="B202" s="1" t="str">
        <f>A202&amp;E202</f>
        <v>181291747</v>
      </c>
      <c r="C202" s="1" t="s">
        <v>33</v>
      </c>
      <c r="D202" s="1" t="s">
        <v>22</v>
      </c>
      <c r="E202" s="5">
        <v>747</v>
      </c>
      <c r="F202" s="5" t="s">
        <v>116</v>
      </c>
      <c r="G202" s="1">
        <v>6</v>
      </c>
    </row>
    <row r="203" customHeight="1" spans="1:7">
      <c r="A203" s="1">
        <v>150094</v>
      </c>
      <c r="B203" s="1" t="str">
        <f>A203&amp;E203</f>
        <v>150094747</v>
      </c>
      <c r="C203" s="1" t="s">
        <v>11</v>
      </c>
      <c r="D203" s="1" t="s">
        <v>17</v>
      </c>
      <c r="E203" s="5">
        <v>747</v>
      </c>
      <c r="F203" s="5" t="s">
        <v>116</v>
      </c>
      <c r="G203" s="1">
        <v>6</v>
      </c>
    </row>
    <row r="204" customHeight="1" spans="1:7">
      <c r="A204" s="1">
        <v>150093</v>
      </c>
      <c r="B204" s="1" t="str">
        <f>A204&amp;E204</f>
        <v>150093747</v>
      </c>
      <c r="C204" s="1" t="s">
        <v>11</v>
      </c>
      <c r="D204" s="1" t="s">
        <v>12</v>
      </c>
      <c r="E204" s="5">
        <v>747</v>
      </c>
      <c r="F204" s="5" t="s">
        <v>116</v>
      </c>
      <c r="G204" s="1">
        <v>10</v>
      </c>
    </row>
    <row r="205" customHeight="1" spans="1:7">
      <c r="A205" s="1">
        <v>150088</v>
      </c>
      <c r="B205" s="1" t="str">
        <f>A205&amp;E205</f>
        <v>150088747</v>
      </c>
      <c r="C205" s="1" t="s">
        <v>32</v>
      </c>
      <c r="D205" s="1" t="s">
        <v>17</v>
      </c>
      <c r="E205" s="5">
        <v>747</v>
      </c>
      <c r="F205" s="5" t="s">
        <v>116</v>
      </c>
      <c r="G205" s="1">
        <v>6</v>
      </c>
    </row>
    <row r="206" customHeight="1" spans="1:7">
      <c r="A206" s="1">
        <v>236548</v>
      </c>
      <c r="B206" s="1" t="str">
        <f>A206&amp;E206</f>
        <v>236548709</v>
      </c>
      <c r="C206" s="1" t="s">
        <v>40</v>
      </c>
      <c r="D206" s="1" t="s">
        <v>41</v>
      </c>
      <c r="E206" s="5">
        <v>709</v>
      </c>
      <c r="F206" s="5" t="s">
        <v>117</v>
      </c>
      <c r="G206" s="1">
        <v>6</v>
      </c>
    </row>
    <row r="207" customHeight="1" spans="1:7">
      <c r="A207" s="1">
        <v>181301</v>
      </c>
      <c r="B207" s="1" t="str">
        <f>A207&amp;E207</f>
        <v>181301709</v>
      </c>
      <c r="C207" s="1" t="s">
        <v>27</v>
      </c>
      <c r="D207" s="1" t="s">
        <v>28</v>
      </c>
      <c r="E207" s="5">
        <v>709</v>
      </c>
      <c r="F207" s="5" t="s">
        <v>117</v>
      </c>
      <c r="G207" s="1">
        <v>6</v>
      </c>
    </row>
    <row r="208" customHeight="1" spans="1:7">
      <c r="A208" s="1">
        <v>181291</v>
      </c>
      <c r="B208" s="1" t="str">
        <f>A208&amp;E208</f>
        <v>181291709</v>
      </c>
      <c r="C208" s="1" t="s">
        <v>33</v>
      </c>
      <c r="D208" s="1" t="s">
        <v>22</v>
      </c>
      <c r="E208" s="5">
        <v>709</v>
      </c>
      <c r="F208" s="5" t="s">
        <v>117</v>
      </c>
      <c r="G208" s="1">
        <v>6</v>
      </c>
    </row>
    <row r="209" customHeight="1" spans="1:7">
      <c r="A209" s="1">
        <v>150102</v>
      </c>
      <c r="B209" s="1" t="str">
        <f>A209&amp;E209</f>
        <v>150102709</v>
      </c>
      <c r="C209" s="1" t="s">
        <v>25</v>
      </c>
      <c r="D209" s="1" t="s">
        <v>26</v>
      </c>
      <c r="E209" s="5">
        <v>709</v>
      </c>
      <c r="F209" s="5" t="s">
        <v>117</v>
      </c>
      <c r="G209" s="1">
        <v>6</v>
      </c>
    </row>
    <row r="210" customHeight="1" spans="1:7">
      <c r="A210" s="1">
        <v>150090</v>
      </c>
      <c r="B210" s="1" t="str">
        <f>A210&amp;E210</f>
        <v>150090709</v>
      </c>
      <c r="C210" s="1" t="s">
        <v>6</v>
      </c>
      <c r="D210" s="1" t="s">
        <v>7</v>
      </c>
      <c r="E210" s="5">
        <v>709</v>
      </c>
      <c r="F210" s="5" t="s">
        <v>117</v>
      </c>
      <c r="G210" s="1">
        <v>6</v>
      </c>
    </row>
    <row r="211" customHeight="1" spans="1:7">
      <c r="A211" s="1">
        <v>150089</v>
      </c>
      <c r="B211" s="1" t="str">
        <f>A211&amp;E211</f>
        <v>150089709</v>
      </c>
      <c r="C211" s="1" t="s">
        <v>20</v>
      </c>
      <c r="D211" s="1" t="s">
        <v>19</v>
      </c>
      <c r="E211" s="5">
        <v>709</v>
      </c>
      <c r="F211" s="5" t="s">
        <v>117</v>
      </c>
      <c r="G211" s="1">
        <v>6</v>
      </c>
    </row>
    <row r="212" customHeight="1" spans="1:7">
      <c r="A212" s="1">
        <v>242576</v>
      </c>
      <c r="B212" s="1" t="str">
        <f>A212&amp;E212</f>
        <v>242576106066</v>
      </c>
      <c r="C212" s="1" t="s">
        <v>54</v>
      </c>
      <c r="D212" s="1" t="s">
        <v>22</v>
      </c>
      <c r="E212" s="5">
        <v>106066</v>
      </c>
      <c r="F212" s="5" t="s">
        <v>118</v>
      </c>
      <c r="G212" s="1">
        <v>6</v>
      </c>
    </row>
    <row r="213" customHeight="1" spans="1:7">
      <c r="A213" s="1">
        <v>242575</v>
      </c>
      <c r="B213" s="1" t="str">
        <f>A213&amp;E213</f>
        <v>242575106066</v>
      </c>
      <c r="C213" s="1" t="s">
        <v>52</v>
      </c>
      <c r="D213" s="1" t="s">
        <v>7</v>
      </c>
      <c r="E213" s="5">
        <v>106066</v>
      </c>
      <c r="F213" s="5" t="s">
        <v>118</v>
      </c>
      <c r="G213" s="1">
        <v>6</v>
      </c>
    </row>
    <row r="214" customHeight="1" spans="1:7">
      <c r="A214" s="1">
        <v>242574</v>
      </c>
      <c r="B214" s="1" t="str">
        <f>A214&amp;E214</f>
        <v>242574106066</v>
      </c>
      <c r="C214" s="1" t="s">
        <v>51</v>
      </c>
      <c r="D214" s="1" t="s">
        <v>26</v>
      </c>
      <c r="E214" s="5">
        <v>106066</v>
      </c>
      <c r="F214" s="5" t="s">
        <v>118</v>
      </c>
      <c r="G214" s="1">
        <v>4</v>
      </c>
    </row>
    <row r="215" customHeight="1" spans="1:7">
      <c r="A215" s="1">
        <v>181291</v>
      </c>
      <c r="B215" s="1" t="str">
        <f>A215&amp;E215</f>
        <v>181291106066</v>
      </c>
      <c r="C215" s="1" t="s">
        <v>33</v>
      </c>
      <c r="D215" s="1" t="s">
        <v>22</v>
      </c>
      <c r="E215" s="5">
        <v>106066</v>
      </c>
      <c r="F215" s="5" t="s">
        <v>118</v>
      </c>
      <c r="G215" s="1">
        <v>6</v>
      </c>
    </row>
    <row r="216" customHeight="1" spans="1:7">
      <c r="A216" s="1">
        <v>166670</v>
      </c>
      <c r="B216" s="1" t="str">
        <f>A216&amp;E216</f>
        <v>166670106066</v>
      </c>
      <c r="C216" s="1" t="s">
        <v>13</v>
      </c>
      <c r="D216" s="1" t="s">
        <v>14</v>
      </c>
      <c r="E216" s="5">
        <v>106066</v>
      </c>
      <c r="F216" s="5" t="s">
        <v>118</v>
      </c>
      <c r="G216" s="1">
        <v>12</v>
      </c>
    </row>
    <row r="217" customHeight="1" spans="1:7">
      <c r="A217" s="1">
        <v>181299</v>
      </c>
      <c r="B217" s="1" t="str">
        <f>A217&amp;E217</f>
        <v>181299704</v>
      </c>
      <c r="C217" s="1" t="s">
        <v>10</v>
      </c>
      <c r="D217" s="1" t="s">
        <v>7</v>
      </c>
      <c r="E217" s="5">
        <v>704</v>
      </c>
      <c r="F217" s="5" t="s">
        <v>119</v>
      </c>
      <c r="G217" s="1">
        <v>10</v>
      </c>
    </row>
    <row r="218" customHeight="1" spans="1:7">
      <c r="A218" s="1">
        <v>181297</v>
      </c>
      <c r="B218" s="1" t="str">
        <f>A218&amp;E218</f>
        <v>181297704</v>
      </c>
      <c r="C218" s="1" t="s">
        <v>18</v>
      </c>
      <c r="D218" s="1" t="s">
        <v>19</v>
      </c>
      <c r="E218" s="5">
        <v>704</v>
      </c>
      <c r="F218" s="5" t="s">
        <v>119</v>
      </c>
      <c r="G218" s="1">
        <v>10</v>
      </c>
    </row>
    <row r="219" customHeight="1" spans="1:7">
      <c r="A219" s="1">
        <v>150102</v>
      </c>
      <c r="B219" s="1" t="str">
        <f>A219&amp;E219</f>
        <v>150102704</v>
      </c>
      <c r="C219" s="1" t="s">
        <v>25</v>
      </c>
      <c r="D219" s="1" t="s">
        <v>26</v>
      </c>
      <c r="E219" s="5">
        <v>704</v>
      </c>
      <c r="F219" s="5" t="s">
        <v>119</v>
      </c>
      <c r="G219" s="1">
        <v>4</v>
      </c>
    </row>
    <row r="220" customHeight="1" spans="1:7">
      <c r="A220" s="1">
        <v>150090</v>
      </c>
      <c r="B220" s="1" t="str">
        <f>A220&amp;E220</f>
        <v>150090704</v>
      </c>
      <c r="C220" s="1" t="s">
        <v>6</v>
      </c>
      <c r="D220" s="1" t="s">
        <v>7</v>
      </c>
      <c r="E220" s="5">
        <v>704</v>
      </c>
      <c r="F220" s="5" t="s">
        <v>119</v>
      </c>
      <c r="G220" s="1">
        <v>10</v>
      </c>
    </row>
    <row r="221" customHeight="1" spans="1:8">
      <c r="A221" s="1">
        <v>185348</v>
      </c>
      <c r="B221" s="1" t="str">
        <f>A221&amp;E221</f>
        <v>185348587</v>
      </c>
      <c r="C221" s="1" t="s">
        <v>37</v>
      </c>
      <c r="D221" s="1" t="s">
        <v>38</v>
      </c>
      <c r="E221" s="5">
        <v>587</v>
      </c>
      <c r="F221" s="5" t="s">
        <v>120</v>
      </c>
      <c r="G221" s="1">
        <v>6</v>
      </c>
      <c r="H221" s="2" t="s">
        <v>96</v>
      </c>
    </row>
    <row r="222" customHeight="1" spans="1:7">
      <c r="A222" s="1">
        <v>150102</v>
      </c>
      <c r="B222" s="1" t="str">
        <f>A222&amp;E222</f>
        <v>150102587</v>
      </c>
      <c r="C222" s="1" t="s">
        <v>25</v>
      </c>
      <c r="D222" s="1" t="s">
        <v>26</v>
      </c>
      <c r="E222" s="5">
        <v>587</v>
      </c>
      <c r="F222" s="5" t="s">
        <v>120</v>
      </c>
      <c r="G222" s="1">
        <v>7</v>
      </c>
    </row>
    <row r="223" customHeight="1" spans="1:7">
      <c r="A223" s="1">
        <v>150090</v>
      </c>
      <c r="B223" s="1" t="str">
        <f>A223&amp;E223</f>
        <v>150090587</v>
      </c>
      <c r="C223" s="1" t="s">
        <v>6</v>
      </c>
      <c r="D223" s="1" t="s">
        <v>7</v>
      </c>
      <c r="E223" s="5">
        <v>587</v>
      </c>
      <c r="F223" s="5" t="s">
        <v>120</v>
      </c>
      <c r="G223" s="1">
        <v>6</v>
      </c>
    </row>
    <row r="224" customHeight="1" spans="1:7">
      <c r="A224" s="1">
        <v>150090</v>
      </c>
      <c r="B224" s="1" t="str">
        <f>A224&amp;E224</f>
        <v>150090116773</v>
      </c>
      <c r="C224" s="1" t="s">
        <v>6</v>
      </c>
      <c r="D224" s="1" t="s">
        <v>7</v>
      </c>
      <c r="E224" s="5">
        <v>116773</v>
      </c>
      <c r="F224" s="5" t="s">
        <v>121</v>
      </c>
      <c r="G224" s="1">
        <v>10</v>
      </c>
    </row>
    <row r="225" customHeight="1" spans="1:7">
      <c r="A225" s="1">
        <v>150090</v>
      </c>
      <c r="B225" s="1" t="str">
        <f>A225&amp;E225</f>
        <v>150090571</v>
      </c>
      <c r="C225" s="1" t="s">
        <v>6</v>
      </c>
      <c r="D225" s="1" t="s">
        <v>7</v>
      </c>
      <c r="E225" s="5">
        <v>571</v>
      </c>
      <c r="F225" s="5" t="s">
        <v>122</v>
      </c>
      <c r="G225" s="1">
        <v>20</v>
      </c>
    </row>
    <row r="226" customHeight="1" spans="1:7">
      <c r="A226" s="1">
        <v>236550</v>
      </c>
      <c r="B226" s="1" t="str">
        <f>A226&amp;E226</f>
        <v>236550117637</v>
      </c>
      <c r="C226" s="1" t="s">
        <v>42</v>
      </c>
      <c r="D226" s="1" t="s">
        <v>7</v>
      </c>
      <c r="E226" s="5">
        <v>117637</v>
      </c>
      <c r="F226" s="5" t="s">
        <v>123</v>
      </c>
      <c r="G226" s="1">
        <v>3</v>
      </c>
    </row>
    <row r="227" customHeight="1" spans="1:7">
      <c r="A227" s="1">
        <v>184997</v>
      </c>
      <c r="B227" s="1" t="str">
        <f>A227&amp;E227</f>
        <v>184997117637</v>
      </c>
      <c r="C227" s="1" t="s">
        <v>35</v>
      </c>
      <c r="D227" s="1" t="s">
        <v>36</v>
      </c>
      <c r="E227" s="5">
        <v>117637</v>
      </c>
      <c r="F227" s="5" t="s">
        <v>123</v>
      </c>
      <c r="G227" s="1">
        <v>2</v>
      </c>
    </row>
    <row r="228" customHeight="1" spans="1:7">
      <c r="A228" s="1">
        <v>150088</v>
      </c>
      <c r="B228" s="1" t="str">
        <f>A228&amp;E228</f>
        <v>150088117637</v>
      </c>
      <c r="C228" s="1" t="s">
        <v>32</v>
      </c>
      <c r="D228" s="1" t="s">
        <v>17</v>
      </c>
      <c r="E228" s="5">
        <v>117637</v>
      </c>
      <c r="F228" s="5" t="s">
        <v>123</v>
      </c>
      <c r="G228" s="1">
        <v>2</v>
      </c>
    </row>
    <row r="229" customHeight="1" spans="1:7">
      <c r="A229" s="1">
        <v>236580</v>
      </c>
      <c r="B229" s="1" t="str">
        <f>A229&amp;E229</f>
        <v>236580391</v>
      </c>
      <c r="C229" s="1" t="s">
        <v>42</v>
      </c>
      <c r="D229" s="1" t="s">
        <v>48</v>
      </c>
      <c r="E229" s="5">
        <v>391</v>
      </c>
      <c r="F229" s="5" t="s">
        <v>124</v>
      </c>
      <c r="G229" s="1">
        <v>10</v>
      </c>
    </row>
    <row r="230" customHeight="1" spans="1:7">
      <c r="A230" s="1">
        <v>236548</v>
      </c>
      <c r="B230" s="1" t="str">
        <f>A230&amp;E230</f>
        <v>236548391</v>
      </c>
      <c r="C230" s="1" t="s">
        <v>40</v>
      </c>
      <c r="D230" s="1" t="s">
        <v>41</v>
      </c>
      <c r="E230" s="5">
        <v>391</v>
      </c>
      <c r="F230" s="5" t="s">
        <v>124</v>
      </c>
      <c r="G230" s="1">
        <v>2</v>
      </c>
    </row>
    <row r="231" customHeight="1" spans="1:7">
      <c r="A231" s="1">
        <v>218904</v>
      </c>
      <c r="B231" s="1" t="str">
        <f>A231&amp;E231</f>
        <v>218904391</v>
      </c>
      <c r="C231" s="1" t="s">
        <v>15</v>
      </c>
      <c r="D231" s="1" t="s">
        <v>16</v>
      </c>
      <c r="E231" s="5">
        <v>391</v>
      </c>
      <c r="F231" s="5" t="s">
        <v>124</v>
      </c>
      <c r="G231" s="1">
        <v>10</v>
      </c>
    </row>
    <row r="232" customHeight="1" spans="1:7">
      <c r="A232" s="1">
        <v>215787</v>
      </c>
      <c r="B232" s="1" t="str">
        <f>A232&amp;E232</f>
        <v>215787391</v>
      </c>
      <c r="C232" s="7" t="s">
        <v>23</v>
      </c>
      <c r="D232" s="7" t="s">
        <v>24</v>
      </c>
      <c r="E232" s="5">
        <v>391</v>
      </c>
      <c r="F232" s="5" t="s">
        <v>124</v>
      </c>
      <c r="G232" s="1">
        <v>4</v>
      </c>
    </row>
    <row r="233" customHeight="1" spans="1:7">
      <c r="A233" s="1">
        <v>214778</v>
      </c>
      <c r="B233" s="1" t="str">
        <f>A233&amp;E233</f>
        <v>214778391</v>
      </c>
      <c r="C233" s="1" t="s">
        <v>21</v>
      </c>
      <c r="D233" s="1" t="s">
        <v>22</v>
      </c>
      <c r="E233" s="5">
        <v>391</v>
      </c>
      <c r="F233" s="5" t="s">
        <v>124</v>
      </c>
      <c r="G233" s="1">
        <v>2</v>
      </c>
    </row>
    <row r="234" customHeight="1" spans="1:7">
      <c r="A234" s="1">
        <v>181299</v>
      </c>
      <c r="B234" s="1" t="str">
        <f>A234&amp;E234</f>
        <v>181299391</v>
      </c>
      <c r="C234" s="1" t="s">
        <v>10</v>
      </c>
      <c r="D234" s="1" t="s">
        <v>7</v>
      </c>
      <c r="E234" s="5">
        <v>391</v>
      </c>
      <c r="F234" s="5" t="s">
        <v>124</v>
      </c>
      <c r="G234" s="1">
        <v>6</v>
      </c>
    </row>
    <row r="235" customHeight="1" spans="1:7">
      <c r="A235" s="1">
        <v>181297</v>
      </c>
      <c r="B235" s="1" t="str">
        <f>A235&amp;E235</f>
        <v>181297391</v>
      </c>
      <c r="C235" s="1" t="s">
        <v>18</v>
      </c>
      <c r="D235" s="1" t="s">
        <v>19</v>
      </c>
      <c r="E235" s="5">
        <v>391</v>
      </c>
      <c r="F235" s="5" t="s">
        <v>124</v>
      </c>
      <c r="G235" s="1">
        <v>2</v>
      </c>
    </row>
    <row r="236" customHeight="1" spans="1:8">
      <c r="A236" s="1">
        <v>166671</v>
      </c>
      <c r="B236" s="1" t="str">
        <f>A236&amp;E236</f>
        <v>166671391</v>
      </c>
      <c r="C236" s="1" t="s">
        <v>68</v>
      </c>
      <c r="D236" s="1" t="s">
        <v>17</v>
      </c>
      <c r="E236" s="5">
        <v>391</v>
      </c>
      <c r="F236" s="5" t="s">
        <v>124</v>
      </c>
      <c r="G236" s="1">
        <v>2</v>
      </c>
      <c r="H236" s="2" t="str">
        <f>VLOOKUP(A:A,[2]需求汇总表!$A:$I,9,0)</f>
        <v>专柜</v>
      </c>
    </row>
    <row r="237" customHeight="1" spans="1:7">
      <c r="A237" s="1">
        <v>166670</v>
      </c>
      <c r="B237" s="1" t="str">
        <f>A237&amp;E237</f>
        <v>166670391</v>
      </c>
      <c r="C237" s="1" t="s">
        <v>13</v>
      </c>
      <c r="D237" s="1" t="s">
        <v>14</v>
      </c>
      <c r="E237" s="5">
        <v>391</v>
      </c>
      <c r="F237" s="5" t="s">
        <v>124</v>
      </c>
      <c r="G237" s="1">
        <v>6</v>
      </c>
    </row>
    <row r="238" customHeight="1" spans="1:7">
      <c r="A238" s="1">
        <v>150102</v>
      </c>
      <c r="B238" s="1" t="str">
        <f>A238&amp;E238</f>
        <v>150102391</v>
      </c>
      <c r="C238" s="1" t="s">
        <v>25</v>
      </c>
      <c r="D238" s="1" t="s">
        <v>26</v>
      </c>
      <c r="E238" s="5">
        <v>391</v>
      </c>
      <c r="F238" s="5" t="s">
        <v>124</v>
      </c>
      <c r="G238" s="1">
        <v>2</v>
      </c>
    </row>
    <row r="239" customHeight="1" spans="1:7">
      <c r="A239" s="1">
        <v>236550</v>
      </c>
      <c r="B239" s="1" t="str">
        <f>A239&amp;E239</f>
        <v>236550102479</v>
      </c>
      <c r="C239" s="1" t="s">
        <v>42</v>
      </c>
      <c r="D239" s="1" t="s">
        <v>7</v>
      </c>
      <c r="E239" s="5">
        <v>102479</v>
      </c>
      <c r="F239" s="5" t="s">
        <v>125</v>
      </c>
      <c r="G239" s="1">
        <v>6</v>
      </c>
    </row>
    <row r="240" customHeight="1" spans="1:7">
      <c r="A240" s="1">
        <v>218904</v>
      </c>
      <c r="B240" s="1" t="str">
        <f>A240&amp;E240</f>
        <v>218904102479</v>
      </c>
      <c r="C240" s="1" t="s">
        <v>15</v>
      </c>
      <c r="D240" s="1" t="s">
        <v>16</v>
      </c>
      <c r="E240" s="5">
        <v>102479</v>
      </c>
      <c r="F240" s="5" t="s">
        <v>125</v>
      </c>
      <c r="G240" s="1">
        <v>8</v>
      </c>
    </row>
    <row r="241" customHeight="1" spans="1:7">
      <c r="A241" s="1">
        <v>214778</v>
      </c>
      <c r="B241" s="1" t="str">
        <f>A241&amp;E241</f>
        <v>214778102479</v>
      </c>
      <c r="C241" s="1" t="s">
        <v>21</v>
      </c>
      <c r="D241" s="1" t="s">
        <v>22</v>
      </c>
      <c r="E241" s="5">
        <v>102479</v>
      </c>
      <c r="F241" s="5" t="s">
        <v>125</v>
      </c>
      <c r="G241" s="1">
        <v>4</v>
      </c>
    </row>
    <row r="242" customHeight="1" spans="1:7">
      <c r="A242" s="1">
        <v>181297</v>
      </c>
      <c r="B242" s="1" t="str">
        <f>A242&amp;E242</f>
        <v>181297102479</v>
      </c>
      <c r="C242" s="1" t="s">
        <v>18</v>
      </c>
      <c r="D242" s="1" t="s">
        <v>19</v>
      </c>
      <c r="E242" s="5">
        <v>102479</v>
      </c>
      <c r="F242" s="5" t="s">
        <v>125</v>
      </c>
      <c r="G242" s="1">
        <v>10</v>
      </c>
    </row>
    <row r="243" customHeight="1" spans="1:7">
      <c r="A243" s="1">
        <v>166670</v>
      </c>
      <c r="B243" s="1" t="str">
        <f>A243&amp;E243</f>
        <v>166670102479</v>
      </c>
      <c r="C243" s="1" t="s">
        <v>13</v>
      </c>
      <c r="D243" s="1" t="s">
        <v>14</v>
      </c>
      <c r="E243" s="5">
        <v>102479</v>
      </c>
      <c r="F243" s="5" t="s">
        <v>125</v>
      </c>
      <c r="G243" s="1">
        <v>6</v>
      </c>
    </row>
    <row r="244" customHeight="1" spans="1:7">
      <c r="A244" s="1">
        <v>150102</v>
      </c>
      <c r="B244" s="1" t="str">
        <f>A244&amp;E244</f>
        <v>150102102479</v>
      </c>
      <c r="C244" s="1" t="s">
        <v>25</v>
      </c>
      <c r="D244" s="1" t="s">
        <v>26</v>
      </c>
      <c r="E244" s="5">
        <v>102479</v>
      </c>
      <c r="F244" s="5" t="s">
        <v>125</v>
      </c>
      <c r="G244" s="1">
        <v>4</v>
      </c>
    </row>
    <row r="245" customHeight="1" spans="1:7">
      <c r="A245" s="1">
        <v>150094</v>
      </c>
      <c r="B245" s="1" t="str">
        <f>A245&amp;E245</f>
        <v>150094102479</v>
      </c>
      <c r="C245" s="1" t="s">
        <v>11</v>
      </c>
      <c r="D245" s="1" t="s">
        <v>17</v>
      </c>
      <c r="E245" s="5">
        <v>102479</v>
      </c>
      <c r="F245" s="5" t="s">
        <v>125</v>
      </c>
      <c r="G245" s="1">
        <v>6</v>
      </c>
    </row>
    <row r="246" customHeight="1" spans="1:7">
      <c r="A246" s="1">
        <v>150092</v>
      </c>
      <c r="B246" s="1" t="str">
        <f>A246&amp;E246</f>
        <v>150092102479</v>
      </c>
      <c r="C246" s="1" t="s">
        <v>55</v>
      </c>
      <c r="D246" s="1" t="s">
        <v>56</v>
      </c>
      <c r="E246" s="5">
        <v>102479</v>
      </c>
      <c r="F246" s="5" t="s">
        <v>125</v>
      </c>
      <c r="G246" s="1">
        <v>2</v>
      </c>
    </row>
    <row r="247" customHeight="1" spans="1:7">
      <c r="A247" s="1">
        <v>150090</v>
      </c>
      <c r="B247" s="1" t="str">
        <f>A247&amp;E247</f>
        <v>150090102479</v>
      </c>
      <c r="C247" s="1" t="s">
        <v>6</v>
      </c>
      <c r="D247" s="1" t="s">
        <v>7</v>
      </c>
      <c r="E247" s="5">
        <v>102479</v>
      </c>
      <c r="F247" s="5" t="s">
        <v>125</v>
      </c>
      <c r="G247" s="1">
        <v>5</v>
      </c>
    </row>
    <row r="248" customHeight="1" spans="1:7">
      <c r="A248" s="1">
        <v>150094</v>
      </c>
      <c r="B248" s="1" t="str">
        <f>A248&amp;E248</f>
        <v>150094101453</v>
      </c>
      <c r="C248" s="1" t="s">
        <v>11</v>
      </c>
      <c r="D248" s="1" t="s">
        <v>17</v>
      </c>
      <c r="E248" s="5">
        <v>101453</v>
      </c>
      <c r="F248" s="5" t="s">
        <v>126</v>
      </c>
      <c r="G248" s="1">
        <v>4</v>
      </c>
    </row>
    <row r="249" customHeight="1" spans="1:7">
      <c r="A249" s="1">
        <v>150090</v>
      </c>
      <c r="B249" s="1" t="str">
        <f>A249&amp;E249</f>
        <v>150090102565</v>
      </c>
      <c r="C249" s="1" t="s">
        <v>6</v>
      </c>
      <c r="D249" s="1" t="s">
        <v>7</v>
      </c>
      <c r="E249" s="5">
        <v>102565</v>
      </c>
      <c r="F249" s="5" t="s">
        <v>127</v>
      </c>
      <c r="G249" s="1">
        <v>10</v>
      </c>
    </row>
    <row r="250" customHeight="1" spans="1:7">
      <c r="A250" s="1">
        <v>215787</v>
      </c>
      <c r="B250" s="1" t="str">
        <f>A250&amp;E250</f>
        <v>215787581</v>
      </c>
      <c r="C250" s="1" t="s">
        <v>23</v>
      </c>
      <c r="D250" s="1" t="s">
        <v>24</v>
      </c>
      <c r="E250" s="5">
        <v>581</v>
      </c>
      <c r="F250" s="5" t="s">
        <v>128</v>
      </c>
      <c r="G250" s="1">
        <v>6</v>
      </c>
    </row>
    <row r="251" customHeight="1" spans="1:7">
      <c r="A251" s="1">
        <v>204079</v>
      </c>
      <c r="B251" s="1" t="str">
        <f>A251&amp;E251</f>
        <v>204079581</v>
      </c>
      <c r="C251" s="1" t="s">
        <v>62</v>
      </c>
      <c r="D251" s="1" t="s">
        <v>7</v>
      </c>
      <c r="E251" s="5">
        <v>581</v>
      </c>
      <c r="F251" s="5" t="s">
        <v>128</v>
      </c>
      <c r="G251" s="1">
        <v>4</v>
      </c>
    </row>
    <row r="252" customHeight="1" spans="1:7">
      <c r="A252" s="1">
        <v>204077</v>
      </c>
      <c r="B252" s="1" t="str">
        <f>A252&amp;E252</f>
        <v>204077581</v>
      </c>
      <c r="C252" s="1" t="s">
        <v>66</v>
      </c>
      <c r="D252" s="1" t="s">
        <v>7</v>
      </c>
      <c r="E252" s="5">
        <v>581</v>
      </c>
      <c r="F252" s="5" t="s">
        <v>128</v>
      </c>
      <c r="G252" s="1">
        <v>2</v>
      </c>
    </row>
    <row r="253" customHeight="1" spans="1:7">
      <c r="A253" s="1">
        <v>191033</v>
      </c>
      <c r="B253" s="1" t="str">
        <f>A253&amp;E253</f>
        <v>191033581</v>
      </c>
      <c r="C253" s="1" t="s">
        <v>30</v>
      </c>
      <c r="D253" s="1" t="s">
        <v>22</v>
      </c>
      <c r="E253" s="5">
        <v>581</v>
      </c>
      <c r="F253" s="5" t="s">
        <v>128</v>
      </c>
      <c r="G253" s="1">
        <v>2</v>
      </c>
    </row>
    <row r="254" customHeight="1" spans="1:8">
      <c r="A254" s="1">
        <v>185353</v>
      </c>
      <c r="B254" s="1" t="str">
        <f>A254&amp;E254</f>
        <v>185353581</v>
      </c>
      <c r="C254" s="1" t="s">
        <v>49</v>
      </c>
      <c r="D254" s="1" t="s">
        <v>50</v>
      </c>
      <c r="E254" s="5">
        <v>581</v>
      </c>
      <c r="F254" s="5" t="s">
        <v>128</v>
      </c>
      <c r="G254" s="1">
        <v>2</v>
      </c>
      <c r="H254" s="2" t="s">
        <v>129</v>
      </c>
    </row>
    <row r="255" customHeight="1" spans="1:8">
      <c r="A255" s="1">
        <v>185347</v>
      </c>
      <c r="B255" s="1" t="str">
        <f>A255&amp;E255</f>
        <v>185347581</v>
      </c>
      <c r="C255" s="1" t="s">
        <v>47</v>
      </c>
      <c r="D255" s="1" t="s">
        <v>48</v>
      </c>
      <c r="E255" s="5">
        <v>581</v>
      </c>
      <c r="F255" s="5" t="s">
        <v>128</v>
      </c>
      <c r="G255" s="1">
        <v>4</v>
      </c>
      <c r="H255" s="2" t="str">
        <f>VLOOKUP(A:A,[2]需求汇总表!$A:$I,9,0)</f>
        <v>停产</v>
      </c>
    </row>
    <row r="256" customHeight="1" spans="1:7">
      <c r="A256" s="1">
        <v>150095</v>
      </c>
      <c r="B256" s="1" t="str">
        <f>A256&amp;E256</f>
        <v>150095581</v>
      </c>
      <c r="C256" s="1" t="s">
        <v>44</v>
      </c>
      <c r="D256" s="1" t="s">
        <v>22</v>
      </c>
      <c r="E256" s="5">
        <v>581</v>
      </c>
      <c r="F256" s="5" t="s">
        <v>128</v>
      </c>
      <c r="G256" s="1">
        <v>4</v>
      </c>
    </row>
    <row r="257" customHeight="1" spans="1:7">
      <c r="A257" s="1">
        <v>150093</v>
      </c>
      <c r="B257" s="1" t="str">
        <f>A257&amp;E257</f>
        <v>150093581</v>
      </c>
      <c r="C257" s="1" t="s">
        <v>11</v>
      </c>
      <c r="D257" s="1" t="s">
        <v>12</v>
      </c>
      <c r="E257" s="5">
        <v>581</v>
      </c>
      <c r="F257" s="5" t="s">
        <v>128</v>
      </c>
      <c r="G257" s="1">
        <v>30</v>
      </c>
    </row>
    <row r="258" customHeight="1" spans="1:7">
      <c r="A258" s="1">
        <v>181299</v>
      </c>
      <c r="B258" s="1" t="str">
        <f>A258&amp;E258</f>
        <v>181299727</v>
      </c>
      <c r="C258" s="1" t="s">
        <v>10</v>
      </c>
      <c r="D258" s="1" t="s">
        <v>7</v>
      </c>
      <c r="E258" s="5">
        <v>727</v>
      </c>
      <c r="F258" s="5" t="s">
        <v>130</v>
      </c>
      <c r="G258" s="1">
        <v>2</v>
      </c>
    </row>
    <row r="259" customHeight="1" spans="1:7">
      <c r="A259" s="1">
        <v>150102</v>
      </c>
      <c r="B259" s="1" t="str">
        <f>A259&amp;E259</f>
        <v>150102727</v>
      </c>
      <c r="C259" s="1" t="s">
        <v>25</v>
      </c>
      <c r="D259" s="1" t="s">
        <v>26</v>
      </c>
      <c r="E259" s="5">
        <v>727</v>
      </c>
      <c r="F259" s="5" t="s">
        <v>130</v>
      </c>
      <c r="G259" s="1">
        <v>2</v>
      </c>
    </row>
    <row r="260" customHeight="1" spans="1:7">
      <c r="A260" s="1">
        <v>150090</v>
      </c>
      <c r="B260" s="1" t="str">
        <f>A260&amp;E260</f>
        <v>150090727</v>
      </c>
      <c r="C260" s="1" t="s">
        <v>6</v>
      </c>
      <c r="D260" s="1" t="s">
        <v>7</v>
      </c>
      <c r="E260" s="5">
        <v>727</v>
      </c>
      <c r="F260" s="5" t="s">
        <v>130</v>
      </c>
      <c r="G260" s="1">
        <v>2</v>
      </c>
    </row>
    <row r="261" customHeight="1" spans="1:7">
      <c r="A261" s="1">
        <v>150088</v>
      </c>
      <c r="B261" s="1" t="str">
        <f>A261&amp;E261</f>
        <v>150088727</v>
      </c>
      <c r="C261" s="1" t="s">
        <v>32</v>
      </c>
      <c r="D261" s="1" t="s">
        <v>17</v>
      </c>
      <c r="E261" s="5">
        <v>727</v>
      </c>
      <c r="F261" s="5" t="s">
        <v>130</v>
      </c>
      <c r="G261" s="1">
        <v>2</v>
      </c>
    </row>
    <row r="262" customHeight="1" spans="1:7">
      <c r="A262" s="1">
        <v>245065</v>
      </c>
      <c r="B262" s="1" t="str">
        <f>A262&amp;E262</f>
        <v>245065578</v>
      </c>
      <c r="C262" s="1" t="s">
        <v>8</v>
      </c>
      <c r="D262" s="1" t="s">
        <v>9</v>
      </c>
      <c r="E262" s="5">
        <v>578</v>
      </c>
      <c r="F262" s="5" t="s">
        <v>131</v>
      </c>
      <c r="G262" s="1">
        <v>100</v>
      </c>
    </row>
    <row r="263" customHeight="1" spans="1:7">
      <c r="A263" s="1">
        <v>218904</v>
      </c>
      <c r="B263" s="1" t="str">
        <f>A263&amp;E263</f>
        <v>218904578</v>
      </c>
      <c r="C263" s="1" t="s">
        <v>15</v>
      </c>
      <c r="D263" s="1" t="s">
        <v>16</v>
      </c>
      <c r="E263" s="5">
        <v>578</v>
      </c>
      <c r="F263" s="5" t="s">
        <v>131</v>
      </c>
      <c r="G263" s="1">
        <v>16</v>
      </c>
    </row>
    <row r="264" customHeight="1" spans="1:7">
      <c r="A264" s="1">
        <v>215787</v>
      </c>
      <c r="B264" s="1" t="str">
        <f>A264&amp;E264</f>
        <v>215787578</v>
      </c>
      <c r="C264" s="1" t="s">
        <v>23</v>
      </c>
      <c r="D264" s="1" t="s">
        <v>24</v>
      </c>
      <c r="E264" s="5">
        <v>578</v>
      </c>
      <c r="F264" s="5" t="s">
        <v>131</v>
      </c>
      <c r="G264" s="1">
        <v>4</v>
      </c>
    </row>
    <row r="265" customHeight="1" spans="1:7">
      <c r="A265" s="1">
        <v>214778</v>
      </c>
      <c r="B265" s="1" t="str">
        <f>A265&amp;E265</f>
        <v>214778578</v>
      </c>
      <c r="C265" s="1" t="s">
        <v>21</v>
      </c>
      <c r="D265" s="1" t="s">
        <v>22</v>
      </c>
      <c r="E265" s="5">
        <v>578</v>
      </c>
      <c r="F265" s="5" t="s">
        <v>131</v>
      </c>
      <c r="G265" s="1">
        <v>10</v>
      </c>
    </row>
    <row r="266" customHeight="1" spans="1:7">
      <c r="A266" s="1">
        <v>191033</v>
      </c>
      <c r="B266" s="1" t="str">
        <f>A266&amp;E266</f>
        <v>191033578</v>
      </c>
      <c r="C266" s="1" t="s">
        <v>30</v>
      </c>
      <c r="D266" s="1" t="s">
        <v>22</v>
      </c>
      <c r="E266" s="5">
        <v>578</v>
      </c>
      <c r="F266" s="5" t="s">
        <v>131</v>
      </c>
      <c r="G266" s="1">
        <v>10</v>
      </c>
    </row>
    <row r="267" customHeight="1" spans="1:8">
      <c r="A267" s="1">
        <v>185348</v>
      </c>
      <c r="B267" s="1" t="str">
        <f>A267&amp;E267</f>
        <v>185348578</v>
      </c>
      <c r="C267" s="1" t="s">
        <v>37</v>
      </c>
      <c r="D267" s="1" t="s">
        <v>38</v>
      </c>
      <c r="E267" s="5">
        <v>578</v>
      </c>
      <c r="F267" s="5" t="s">
        <v>131</v>
      </c>
      <c r="G267" s="1">
        <v>10</v>
      </c>
      <c r="H267" s="2" t="s">
        <v>96</v>
      </c>
    </row>
    <row r="268" customHeight="1" spans="1:7">
      <c r="A268" s="1">
        <v>181291</v>
      </c>
      <c r="B268" s="1" t="str">
        <f>A268&amp;E268</f>
        <v>181291578</v>
      </c>
      <c r="C268" s="1" t="s">
        <v>33</v>
      </c>
      <c r="D268" s="1" t="s">
        <v>22</v>
      </c>
      <c r="E268" s="5">
        <v>578</v>
      </c>
      <c r="F268" s="5" t="s">
        <v>131</v>
      </c>
      <c r="G268" s="1">
        <v>10</v>
      </c>
    </row>
    <row r="269" customHeight="1" spans="1:7">
      <c r="A269" s="1">
        <v>166670</v>
      </c>
      <c r="B269" s="1" t="str">
        <f>A269&amp;E269</f>
        <v>166670578</v>
      </c>
      <c r="C269" s="1" t="s">
        <v>13</v>
      </c>
      <c r="D269" s="1" t="s">
        <v>14</v>
      </c>
      <c r="E269" s="5">
        <v>578</v>
      </c>
      <c r="F269" s="5" t="s">
        <v>131</v>
      </c>
      <c r="G269" s="1">
        <v>4</v>
      </c>
    </row>
    <row r="270" customHeight="1" spans="1:7">
      <c r="A270" s="1">
        <v>150102</v>
      </c>
      <c r="B270" s="1" t="str">
        <f>A270&amp;E270</f>
        <v>150102578</v>
      </c>
      <c r="C270" s="1" t="s">
        <v>25</v>
      </c>
      <c r="D270" s="1" t="s">
        <v>26</v>
      </c>
      <c r="E270" s="5">
        <v>578</v>
      </c>
      <c r="F270" s="5" t="s">
        <v>131</v>
      </c>
      <c r="G270" s="1">
        <v>12</v>
      </c>
    </row>
    <row r="271" customHeight="1" spans="1:7">
      <c r="A271" s="1">
        <v>150095</v>
      </c>
      <c r="B271" s="1" t="str">
        <f>A271&amp;E271</f>
        <v>150095578</v>
      </c>
      <c r="C271" s="1" t="s">
        <v>44</v>
      </c>
      <c r="D271" s="1" t="s">
        <v>22</v>
      </c>
      <c r="E271" s="5">
        <v>578</v>
      </c>
      <c r="F271" s="5" t="s">
        <v>131</v>
      </c>
      <c r="G271" s="1">
        <v>6</v>
      </c>
    </row>
    <row r="272" customHeight="1" spans="1:7">
      <c r="A272" s="1">
        <v>150093</v>
      </c>
      <c r="B272" s="1" t="str">
        <f>A272&amp;E272</f>
        <v>150093578</v>
      </c>
      <c r="C272" s="1" t="s">
        <v>11</v>
      </c>
      <c r="D272" s="1" t="s">
        <v>12</v>
      </c>
      <c r="E272" s="5">
        <v>578</v>
      </c>
      <c r="F272" s="5" t="s">
        <v>131</v>
      </c>
      <c r="G272" s="1">
        <v>20</v>
      </c>
    </row>
    <row r="273" customHeight="1" spans="1:7">
      <c r="A273" s="1">
        <v>150090</v>
      </c>
      <c r="B273" s="1" t="str">
        <f>A273&amp;E273</f>
        <v>150090578</v>
      </c>
      <c r="C273" s="1" t="s">
        <v>6</v>
      </c>
      <c r="D273" s="1" t="s">
        <v>7</v>
      </c>
      <c r="E273" s="5">
        <v>578</v>
      </c>
      <c r="F273" s="5" t="s">
        <v>131</v>
      </c>
      <c r="G273" s="1">
        <v>30</v>
      </c>
    </row>
    <row r="274" customHeight="1" spans="1:7">
      <c r="A274" s="1">
        <v>150089</v>
      </c>
      <c r="B274" s="1" t="str">
        <f>A274&amp;E274</f>
        <v>150089578</v>
      </c>
      <c r="C274" s="1" t="s">
        <v>20</v>
      </c>
      <c r="D274" s="1" t="s">
        <v>19</v>
      </c>
      <c r="E274" s="5">
        <v>578</v>
      </c>
      <c r="F274" s="5" t="s">
        <v>131</v>
      </c>
      <c r="G274" s="1">
        <v>16</v>
      </c>
    </row>
    <row r="275" customHeight="1" spans="1:7">
      <c r="A275" s="1">
        <v>150088</v>
      </c>
      <c r="B275" s="1" t="str">
        <f>A275&amp;E275</f>
        <v>150088578</v>
      </c>
      <c r="C275" s="1" t="s">
        <v>32</v>
      </c>
      <c r="D275" s="1" t="s">
        <v>17</v>
      </c>
      <c r="E275" s="5">
        <v>578</v>
      </c>
      <c r="F275" s="5" t="s">
        <v>131</v>
      </c>
      <c r="G275" s="1">
        <v>4</v>
      </c>
    </row>
    <row r="276" customHeight="1" spans="1:7">
      <c r="A276" s="1">
        <v>214778</v>
      </c>
      <c r="B276" s="1" t="str">
        <f>A276&amp;E276</f>
        <v>214778122198</v>
      </c>
      <c r="C276" s="1" t="s">
        <v>21</v>
      </c>
      <c r="D276" s="1" t="s">
        <v>22</v>
      </c>
      <c r="E276" s="5">
        <v>122198</v>
      </c>
      <c r="F276" s="5" t="s">
        <v>132</v>
      </c>
      <c r="G276" s="1">
        <v>5</v>
      </c>
    </row>
    <row r="277" customHeight="1" spans="1:7">
      <c r="A277" s="1">
        <v>185350</v>
      </c>
      <c r="B277" s="1" t="str">
        <f>A277&amp;E277</f>
        <v>185350122198</v>
      </c>
      <c r="C277" s="1" t="s">
        <v>34</v>
      </c>
      <c r="D277" s="1" t="s">
        <v>7</v>
      </c>
      <c r="E277" s="5">
        <v>122198</v>
      </c>
      <c r="F277" s="5" t="s">
        <v>132</v>
      </c>
      <c r="G277" s="1">
        <v>5</v>
      </c>
    </row>
    <row r="278" customHeight="1" spans="1:7">
      <c r="A278" s="1">
        <v>181299</v>
      </c>
      <c r="B278" s="1" t="str">
        <f>A278&amp;E278</f>
        <v>181299122198</v>
      </c>
      <c r="C278" s="1" t="s">
        <v>10</v>
      </c>
      <c r="D278" s="1" t="s">
        <v>7</v>
      </c>
      <c r="E278" s="5">
        <v>122198</v>
      </c>
      <c r="F278" s="5" t="s">
        <v>132</v>
      </c>
      <c r="G278" s="1">
        <v>5</v>
      </c>
    </row>
    <row r="279" customHeight="1" spans="1:7">
      <c r="A279" s="1">
        <v>172377</v>
      </c>
      <c r="B279" s="1" t="str">
        <f>A279&amp;E279</f>
        <v>172377122198</v>
      </c>
      <c r="C279" s="1" t="s">
        <v>29</v>
      </c>
      <c r="D279" s="1" t="s">
        <v>24</v>
      </c>
      <c r="E279" s="5">
        <v>122198</v>
      </c>
      <c r="F279" s="5" t="s">
        <v>132</v>
      </c>
      <c r="G279" s="1">
        <v>5</v>
      </c>
    </row>
    <row r="280" customHeight="1" spans="1:7">
      <c r="A280" s="1">
        <v>150094</v>
      </c>
      <c r="B280" s="1" t="str">
        <f>A280&amp;E280</f>
        <v>150094122198</v>
      </c>
      <c r="C280" s="1" t="s">
        <v>11</v>
      </c>
      <c r="D280" s="1" t="s">
        <v>17</v>
      </c>
      <c r="E280" s="5">
        <v>122198</v>
      </c>
      <c r="F280" s="5" t="s">
        <v>132</v>
      </c>
      <c r="G280" s="1">
        <v>6</v>
      </c>
    </row>
    <row r="281" customHeight="1" spans="1:7">
      <c r="A281" s="1">
        <v>150090</v>
      </c>
      <c r="B281" s="1" t="str">
        <f>A281&amp;E281</f>
        <v>150090122198</v>
      </c>
      <c r="C281" s="1" t="s">
        <v>6</v>
      </c>
      <c r="D281" s="1" t="s">
        <v>7</v>
      </c>
      <c r="E281" s="5">
        <v>122198</v>
      </c>
      <c r="F281" s="5" t="s">
        <v>132</v>
      </c>
      <c r="G281" s="1">
        <v>10</v>
      </c>
    </row>
    <row r="282" customHeight="1" spans="1:7">
      <c r="A282" s="1">
        <v>150089</v>
      </c>
      <c r="B282" s="1" t="str">
        <f>A282&amp;E282</f>
        <v>150089122198</v>
      </c>
      <c r="C282" s="1" t="s">
        <v>20</v>
      </c>
      <c r="D282" s="1" t="s">
        <v>19</v>
      </c>
      <c r="E282" s="5">
        <v>122198</v>
      </c>
      <c r="F282" s="5" t="s">
        <v>132</v>
      </c>
      <c r="G282" s="1">
        <v>10</v>
      </c>
    </row>
    <row r="283" customHeight="1" spans="1:7">
      <c r="A283" s="1">
        <v>150077</v>
      </c>
      <c r="B283" s="1" t="str">
        <f>A283&amp;E283</f>
        <v>150077122198</v>
      </c>
      <c r="C283" s="1" t="s">
        <v>31</v>
      </c>
      <c r="D283" s="1" t="s">
        <v>24</v>
      </c>
      <c r="E283" s="5">
        <v>122198</v>
      </c>
      <c r="F283" s="5" t="s">
        <v>132</v>
      </c>
      <c r="G283" s="1">
        <v>5</v>
      </c>
    </row>
    <row r="284" customHeight="1" spans="1:7">
      <c r="A284" s="1">
        <v>242575</v>
      </c>
      <c r="B284" s="1" t="str">
        <f>A284&amp;E284</f>
        <v>242575740</v>
      </c>
      <c r="C284" s="1" t="s">
        <v>52</v>
      </c>
      <c r="D284" s="1" t="s">
        <v>7</v>
      </c>
      <c r="E284" s="5">
        <v>740</v>
      </c>
      <c r="F284" s="5" t="s">
        <v>133</v>
      </c>
      <c r="G284" s="1">
        <v>2</v>
      </c>
    </row>
    <row r="285" customHeight="1" spans="1:7">
      <c r="A285" s="1">
        <v>215787</v>
      </c>
      <c r="B285" s="1" t="str">
        <f>A285&amp;E285</f>
        <v>215787740</v>
      </c>
      <c r="C285" s="1" t="s">
        <v>23</v>
      </c>
      <c r="D285" s="1" t="s">
        <v>24</v>
      </c>
      <c r="E285" s="5">
        <v>740</v>
      </c>
      <c r="F285" s="5" t="s">
        <v>133</v>
      </c>
      <c r="G285" s="1">
        <v>2</v>
      </c>
    </row>
    <row r="286" customHeight="1" spans="1:7">
      <c r="A286" s="1">
        <v>204078</v>
      </c>
      <c r="B286" s="1" t="str">
        <f>A286&amp;E286</f>
        <v>204078740</v>
      </c>
      <c r="C286" s="1" t="s">
        <v>70</v>
      </c>
      <c r="D286" s="1" t="s">
        <v>71</v>
      </c>
      <c r="E286" s="5">
        <v>740</v>
      </c>
      <c r="F286" s="5" t="s">
        <v>133</v>
      </c>
      <c r="G286" s="1">
        <v>2</v>
      </c>
    </row>
    <row r="287" customHeight="1" spans="1:8">
      <c r="A287" s="1">
        <v>185353</v>
      </c>
      <c r="B287" s="1" t="str">
        <f>A287&amp;E287</f>
        <v>185353740</v>
      </c>
      <c r="C287" s="1" t="s">
        <v>49</v>
      </c>
      <c r="D287" s="1" t="s">
        <v>50</v>
      </c>
      <c r="E287" s="5">
        <v>740</v>
      </c>
      <c r="F287" s="5" t="s">
        <v>133</v>
      </c>
      <c r="G287" s="1">
        <v>2</v>
      </c>
      <c r="H287" s="2" t="s">
        <v>129</v>
      </c>
    </row>
    <row r="288" customHeight="1" spans="1:7">
      <c r="A288" s="1">
        <v>184997</v>
      </c>
      <c r="B288" s="1" t="str">
        <f>A288&amp;E288</f>
        <v>184997740</v>
      </c>
      <c r="C288" s="1" t="s">
        <v>35</v>
      </c>
      <c r="D288" s="1" t="s">
        <v>36</v>
      </c>
      <c r="E288" s="5">
        <v>740</v>
      </c>
      <c r="F288" s="5" t="s">
        <v>133</v>
      </c>
      <c r="G288" s="1">
        <v>2</v>
      </c>
    </row>
    <row r="289" customHeight="1" spans="1:7">
      <c r="A289" s="1">
        <v>181301</v>
      </c>
      <c r="B289" s="1" t="str">
        <f>A289&amp;E289</f>
        <v>181301740</v>
      </c>
      <c r="C289" s="1" t="s">
        <v>27</v>
      </c>
      <c r="D289" s="1" t="s">
        <v>28</v>
      </c>
      <c r="E289" s="5">
        <v>740</v>
      </c>
      <c r="F289" s="5" t="s">
        <v>133</v>
      </c>
      <c r="G289" s="1">
        <v>12</v>
      </c>
    </row>
    <row r="290" customHeight="1" spans="1:7">
      <c r="A290" s="1">
        <v>166670</v>
      </c>
      <c r="B290" s="1" t="str">
        <f>A290&amp;E290</f>
        <v>166670740</v>
      </c>
      <c r="C290" s="1" t="s">
        <v>13</v>
      </c>
      <c r="D290" s="1" t="s">
        <v>14</v>
      </c>
      <c r="E290" s="5">
        <v>740</v>
      </c>
      <c r="F290" s="5" t="s">
        <v>133</v>
      </c>
      <c r="G290" s="1">
        <v>20</v>
      </c>
    </row>
    <row r="291" customHeight="1" spans="1:7">
      <c r="A291" s="1">
        <v>150094</v>
      </c>
      <c r="B291" s="1" t="str">
        <f>A291&amp;E291</f>
        <v>150094740</v>
      </c>
      <c r="C291" s="1" t="s">
        <v>11</v>
      </c>
      <c r="D291" s="1" t="s">
        <v>17</v>
      </c>
      <c r="E291" s="5">
        <v>740</v>
      </c>
      <c r="F291" s="5" t="s">
        <v>133</v>
      </c>
      <c r="G291" s="1">
        <v>2</v>
      </c>
    </row>
    <row r="292" customHeight="1" spans="1:7">
      <c r="A292" s="1">
        <v>150093</v>
      </c>
      <c r="B292" s="1" t="str">
        <f>A292&amp;E292</f>
        <v>150093740</v>
      </c>
      <c r="C292" s="1" t="s">
        <v>11</v>
      </c>
      <c r="D292" s="1" t="s">
        <v>12</v>
      </c>
      <c r="E292" s="5">
        <v>740</v>
      </c>
      <c r="F292" s="5" t="s">
        <v>133</v>
      </c>
      <c r="G292" s="1">
        <v>2</v>
      </c>
    </row>
    <row r="293" customHeight="1" spans="1:7">
      <c r="A293" s="1">
        <v>150090</v>
      </c>
      <c r="B293" s="1" t="str">
        <f>A293&amp;E293</f>
        <v>150090740</v>
      </c>
      <c r="C293" s="1" t="s">
        <v>6</v>
      </c>
      <c r="D293" s="1" t="s">
        <v>7</v>
      </c>
      <c r="E293" s="5">
        <v>740</v>
      </c>
      <c r="F293" s="5" t="s">
        <v>133</v>
      </c>
      <c r="G293" s="1">
        <v>4</v>
      </c>
    </row>
    <row r="294" customHeight="1" spans="1:7">
      <c r="A294" s="1">
        <v>150077</v>
      </c>
      <c r="B294" s="1" t="str">
        <f>A294&amp;E294</f>
        <v>150077740</v>
      </c>
      <c r="C294" s="1" t="s">
        <v>31</v>
      </c>
      <c r="D294" s="1" t="s">
        <v>24</v>
      </c>
      <c r="E294" s="5">
        <v>740</v>
      </c>
      <c r="F294" s="5" t="s">
        <v>133</v>
      </c>
      <c r="G294" s="1">
        <v>2</v>
      </c>
    </row>
    <row r="295" customHeight="1" spans="1:7">
      <c r="A295" s="1">
        <v>242576</v>
      </c>
      <c r="B295" s="1" t="str">
        <f>A295&amp;E295</f>
        <v>242576111219</v>
      </c>
      <c r="C295" s="1" t="s">
        <v>54</v>
      </c>
      <c r="D295" s="1" t="s">
        <v>22</v>
      </c>
      <c r="E295" s="5">
        <v>111219</v>
      </c>
      <c r="F295" s="5" t="s">
        <v>134</v>
      </c>
      <c r="G295" s="1">
        <v>4</v>
      </c>
    </row>
    <row r="296" customHeight="1" spans="1:7">
      <c r="A296" s="1">
        <v>242575</v>
      </c>
      <c r="B296" s="1" t="str">
        <f>A296&amp;E296</f>
        <v>242575111219</v>
      </c>
      <c r="C296" s="1" t="s">
        <v>52</v>
      </c>
      <c r="D296" s="1" t="s">
        <v>7</v>
      </c>
      <c r="E296" s="5">
        <v>111219</v>
      </c>
      <c r="F296" s="5" t="s">
        <v>134</v>
      </c>
      <c r="G296" s="1">
        <v>4</v>
      </c>
    </row>
    <row r="297" customHeight="1" spans="1:7">
      <c r="A297" s="1">
        <v>242574</v>
      </c>
      <c r="B297" s="1" t="str">
        <f>A297&amp;E297</f>
        <v>242574111219</v>
      </c>
      <c r="C297" s="1" t="s">
        <v>51</v>
      </c>
      <c r="D297" s="1" t="s">
        <v>26</v>
      </c>
      <c r="E297" s="5">
        <v>111219</v>
      </c>
      <c r="F297" s="5" t="s">
        <v>134</v>
      </c>
      <c r="G297" s="1">
        <v>4</v>
      </c>
    </row>
    <row r="298" customHeight="1" spans="1:7">
      <c r="A298" s="1">
        <v>236550</v>
      </c>
      <c r="B298" s="1" t="str">
        <f>A298&amp;E298</f>
        <v>236550111219</v>
      </c>
      <c r="C298" s="1" t="s">
        <v>42</v>
      </c>
      <c r="D298" s="1" t="s">
        <v>7</v>
      </c>
      <c r="E298" s="5">
        <v>111219</v>
      </c>
      <c r="F298" s="5" t="s">
        <v>134</v>
      </c>
      <c r="G298" s="1">
        <v>6</v>
      </c>
    </row>
    <row r="299" customHeight="1" spans="1:7">
      <c r="A299" s="1">
        <v>236548</v>
      </c>
      <c r="B299" s="1" t="str">
        <f>A299&amp;E299</f>
        <v>236548111219</v>
      </c>
      <c r="C299" s="1" t="s">
        <v>40</v>
      </c>
      <c r="D299" s="1" t="s">
        <v>41</v>
      </c>
      <c r="E299" s="5">
        <v>111219</v>
      </c>
      <c r="F299" s="5" t="s">
        <v>134</v>
      </c>
      <c r="G299" s="1">
        <v>6</v>
      </c>
    </row>
    <row r="300" customHeight="1" spans="1:7">
      <c r="A300" s="1">
        <v>215787</v>
      </c>
      <c r="B300" s="1" t="str">
        <f>A300&amp;E300</f>
        <v>215787111219</v>
      </c>
      <c r="C300" s="1" t="s">
        <v>23</v>
      </c>
      <c r="D300" s="1" t="s">
        <v>24</v>
      </c>
      <c r="E300" s="5">
        <v>111219</v>
      </c>
      <c r="F300" s="5" t="s">
        <v>134</v>
      </c>
      <c r="G300" s="1">
        <v>6</v>
      </c>
    </row>
    <row r="301" customHeight="1" spans="1:7">
      <c r="A301" s="1">
        <v>214783</v>
      </c>
      <c r="B301" s="1" t="str">
        <f>A301&amp;E301</f>
        <v>214783111219</v>
      </c>
      <c r="C301" s="1" t="s">
        <v>65</v>
      </c>
      <c r="D301" s="1" t="s">
        <v>22</v>
      </c>
      <c r="E301" s="5">
        <v>111219</v>
      </c>
      <c r="F301" s="5" t="s">
        <v>134</v>
      </c>
      <c r="G301" s="1">
        <v>6</v>
      </c>
    </row>
    <row r="302" customHeight="1" spans="1:7">
      <c r="A302" s="1">
        <v>214778</v>
      </c>
      <c r="B302" s="1" t="str">
        <f>A302&amp;E302</f>
        <v>214778111219</v>
      </c>
      <c r="C302" s="1" t="s">
        <v>21</v>
      </c>
      <c r="D302" s="1" t="s">
        <v>22</v>
      </c>
      <c r="E302" s="5">
        <v>111219</v>
      </c>
      <c r="F302" s="5" t="s">
        <v>134</v>
      </c>
      <c r="G302" s="1">
        <v>6</v>
      </c>
    </row>
    <row r="303" customHeight="1" spans="1:7">
      <c r="A303" s="1">
        <v>191033</v>
      </c>
      <c r="B303" s="1" t="str">
        <f>A303&amp;E303</f>
        <v>191033111219</v>
      </c>
      <c r="C303" s="1" t="s">
        <v>30</v>
      </c>
      <c r="D303" s="1" t="s">
        <v>22</v>
      </c>
      <c r="E303" s="5">
        <v>111219</v>
      </c>
      <c r="F303" s="5" t="s">
        <v>134</v>
      </c>
      <c r="G303" s="1">
        <v>6</v>
      </c>
    </row>
    <row r="304" customHeight="1" spans="1:8">
      <c r="A304" s="1">
        <v>185348</v>
      </c>
      <c r="B304" s="1" t="str">
        <f>A304&amp;E304</f>
        <v>185348111219</v>
      </c>
      <c r="C304" s="1" t="s">
        <v>37</v>
      </c>
      <c r="D304" s="1" t="s">
        <v>38</v>
      </c>
      <c r="E304" s="5">
        <v>111219</v>
      </c>
      <c r="F304" s="5" t="s">
        <v>134</v>
      </c>
      <c r="G304" s="1">
        <v>4</v>
      </c>
      <c r="H304" s="2" t="s">
        <v>96</v>
      </c>
    </row>
    <row r="305" customHeight="1" spans="1:7">
      <c r="A305" s="1">
        <v>181301</v>
      </c>
      <c r="B305" s="1" t="str">
        <f>A305&amp;E305</f>
        <v>181301111219</v>
      </c>
      <c r="C305" s="1" t="s">
        <v>27</v>
      </c>
      <c r="D305" s="1" t="s">
        <v>28</v>
      </c>
      <c r="E305" s="5">
        <v>111219</v>
      </c>
      <c r="F305" s="5" t="s">
        <v>134</v>
      </c>
      <c r="G305" s="1">
        <v>6</v>
      </c>
    </row>
    <row r="306" customHeight="1" spans="1:7">
      <c r="A306" s="1">
        <v>181299</v>
      </c>
      <c r="B306" s="1" t="str">
        <f>A306&amp;E306</f>
        <v>181299111219</v>
      </c>
      <c r="C306" s="1" t="s">
        <v>10</v>
      </c>
      <c r="D306" s="1" t="s">
        <v>7</v>
      </c>
      <c r="E306" s="5">
        <v>111219</v>
      </c>
      <c r="F306" s="5" t="s">
        <v>134</v>
      </c>
      <c r="G306" s="1">
        <v>6</v>
      </c>
    </row>
    <row r="307" customHeight="1" spans="1:7">
      <c r="A307" s="1">
        <v>150096</v>
      </c>
      <c r="B307" s="1" t="str">
        <f>A307&amp;E307</f>
        <v>150096111219</v>
      </c>
      <c r="C307" s="1" t="s">
        <v>39</v>
      </c>
      <c r="D307" s="1" t="s">
        <v>7</v>
      </c>
      <c r="E307" s="5">
        <v>111219</v>
      </c>
      <c r="F307" s="5" t="s">
        <v>134</v>
      </c>
      <c r="G307" s="1">
        <v>2</v>
      </c>
    </row>
    <row r="308" customHeight="1" spans="1:7">
      <c r="A308" s="1">
        <v>150094</v>
      </c>
      <c r="B308" s="1" t="str">
        <f>A308&amp;E308</f>
        <v>150094111219</v>
      </c>
      <c r="C308" s="1" t="s">
        <v>11</v>
      </c>
      <c r="D308" s="1" t="s">
        <v>17</v>
      </c>
      <c r="E308" s="5">
        <v>111219</v>
      </c>
      <c r="F308" s="5" t="s">
        <v>134</v>
      </c>
      <c r="G308" s="1">
        <v>12</v>
      </c>
    </row>
    <row r="309" customHeight="1" spans="1:7">
      <c r="A309" s="1">
        <v>150093</v>
      </c>
      <c r="B309" s="1" t="str">
        <f>A309&amp;E309</f>
        <v>150093111219</v>
      </c>
      <c r="C309" s="1" t="s">
        <v>11</v>
      </c>
      <c r="D309" s="1" t="s">
        <v>12</v>
      </c>
      <c r="E309" s="5">
        <v>111219</v>
      </c>
      <c r="F309" s="5" t="s">
        <v>134</v>
      </c>
      <c r="G309" s="1">
        <v>12</v>
      </c>
    </row>
    <row r="310" customHeight="1" spans="1:7">
      <c r="A310" s="1">
        <v>215787</v>
      </c>
      <c r="B310" s="1" t="str">
        <f>A310&amp;E310</f>
        <v>215787365</v>
      </c>
      <c r="C310" s="1" t="s">
        <v>23</v>
      </c>
      <c r="D310" s="1" t="s">
        <v>24</v>
      </c>
      <c r="E310" s="5">
        <v>365</v>
      </c>
      <c r="F310" s="5" t="s">
        <v>135</v>
      </c>
      <c r="G310" s="1">
        <v>18</v>
      </c>
    </row>
    <row r="311" customHeight="1" spans="1:7">
      <c r="A311" s="1">
        <v>214783</v>
      </c>
      <c r="B311" s="1" t="str">
        <f>A311&amp;E311</f>
        <v>214783365</v>
      </c>
      <c r="C311" s="1" t="s">
        <v>65</v>
      </c>
      <c r="D311" s="1" t="s">
        <v>22</v>
      </c>
      <c r="E311" s="5">
        <v>365</v>
      </c>
      <c r="F311" s="5" t="s">
        <v>135</v>
      </c>
      <c r="G311" s="1">
        <v>2</v>
      </c>
    </row>
    <row r="312" customHeight="1" spans="1:7">
      <c r="A312" s="1">
        <v>214782</v>
      </c>
      <c r="B312" s="1" t="str">
        <f>A312&amp;E312</f>
        <v>214782365</v>
      </c>
      <c r="C312" s="1" t="s">
        <v>67</v>
      </c>
      <c r="D312" s="1" t="s">
        <v>7</v>
      </c>
      <c r="E312" s="5">
        <v>365</v>
      </c>
      <c r="F312" s="5" t="s">
        <v>135</v>
      </c>
      <c r="G312" s="1">
        <v>2</v>
      </c>
    </row>
    <row r="313" customHeight="1" spans="1:7">
      <c r="A313" s="1">
        <v>214778</v>
      </c>
      <c r="B313" s="1" t="str">
        <f>A313&amp;E313</f>
        <v>214778365</v>
      </c>
      <c r="C313" s="1" t="s">
        <v>21</v>
      </c>
      <c r="D313" s="1" t="s">
        <v>22</v>
      </c>
      <c r="E313" s="5">
        <v>365</v>
      </c>
      <c r="F313" s="5" t="s">
        <v>135</v>
      </c>
      <c r="G313" s="1">
        <v>4</v>
      </c>
    </row>
    <row r="314" customHeight="1" spans="1:8">
      <c r="A314" s="1">
        <v>194146</v>
      </c>
      <c r="B314" s="1" t="str">
        <f>A314&amp;E314</f>
        <v>194146365</v>
      </c>
      <c r="C314" s="1" t="s">
        <v>58</v>
      </c>
      <c r="D314" s="1" t="s">
        <v>59</v>
      </c>
      <c r="E314" s="5">
        <v>365</v>
      </c>
      <c r="F314" s="5" t="s">
        <v>135</v>
      </c>
      <c r="G314" s="1">
        <v>10</v>
      </c>
      <c r="H314" s="2" t="str">
        <f>VLOOKUP(A:A,[2]需求汇总表!$A:$I,9,0)</f>
        <v>专柜</v>
      </c>
    </row>
    <row r="315" customHeight="1" spans="1:8">
      <c r="A315" s="1">
        <v>185353</v>
      </c>
      <c r="B315" s="1" t="str">
        <f>A315&amp;E315</f>
        <v>185353365</v>
      </c>
      <c r="C315" s="1" t="s">
        <v>49</v>
      </c>
      <c r="D315" s="1" t="s">
        <v>50</v>
      </c>
      <c r="E315" s="5">
        <v>365</v>
      </c>
      <c r="F315" s="5" t="s">
        <v>135</v>
      </c>
      <c r="G315" s="1">
        <v>6</v>
      </c>
      <c r="H315" s="2" t="s">
        <v>129</v>
      </c>
    </row>
    <row r="316" customHeight="1" spans="1:8">
      <c r="A316" s="1">
        <v>185348</v>
      </c>
      <c r="B316" s="1" t="str">
        <f>A316&amp;E316</f>
        <v>185348365</v>
      </c>
      <c r="C316" s="1" t="s">
        <v>37</v>
      </c>
      <c r="D316" s="1" t="s">
        <v>38</v>
      </c>
      <c r="E316" s="5">
        <v>365</v>
      </c>
      <c r="F316" s="5" t="s">
        <v>135</v>
      </c>
      <c r="G316" s="1">
        <v>4</v>
      </c>
      <c r="H316" s="2" t="s">
        <v>96</v>
      </c>
    </row>
    <row r="317" customHeight="1" spans="1:8">
      <c r="A317" s="1">
        <v>185347</v>
      </c>
      <c r="B317" s="1" t="str">
        <f>A317&amp;E317</f>
        <v>185347365</v>
      </c>
      <c r="C317" s="1" t="s">
        <v>47</v>
      </c>
      <c r="D317" s="1" t="s">
        <v>48</v>
      </c>
      <c r="E317" s="5">
        <v>365</v>
      </c>
      <c r="F317" s="5" t="s">
        <v>135</v>
      </c>
      <c r="G317" s="1">
        <v>4</v>
      </c>
      <c r="H317" s="2" t="str">
        <f>VLOOKUP(A:A,[2]需求汇总表!$A:$I,9,0)</f>
        <v>停产</v>
      </c>
    </row>
    <row r="318" customHeight="1" spans="1:7">
      <c r="A318" s="1">
        <v>184997</v>
      </c>
      <c r="B318" s="1" t="str">
        <f>A318&amp;E318</f>
        <v>184997365</v>
      </c>
      <c r="C318" s="1" t="s">
        <v>35</v>
      </c>
      <c r="D318" s="1" t="s">
        <v>36</v>
      </c>
      <c r="E318" s="5">
        <v>365</v>
      </c>
      <c r="F318" s="5" t="s">
        <v>135</v>
      </c>
      <c r="G318" s="1">
        <v>1</v>
      </c>
    </row>
    <row r="319" customHeight="1" spans="1:7">
      <c r="A319" s="1">
        <v>184993</v>
      </c>
      <c r="B319" s="1" t="str">
        <f>A319&amp;E319</f>
        <v>184993365</v>
      </c>
      <c r="C319" s="1" t="s">
        <v>35</v>
      </c>
      <c r="D319" s="1" t="s">
        <v>69</v>
      </c>
      <c r="E319" s="5">
        <v>365</v>
      </c>
      <c r="F319" s="5" t="s">
        <v>135</v>
      </c>
      <c r="G319" s="1">
        <v>2</v>
      </c>
    </row>
    <row r="320" customHeight="1" spans="1:7">
      <c r="A320" s="1">
        <v>181301</v>
      </c>
      <c r="B320" s="1" t="str">
        <f>A320&amp;E320</f>
        <v>181301365</v>
      </c>
      <c r="C320" s="1" t="s">
        <v>27</v>
      </c>
      <c r="D320" s="1" t="s">
        <v>28</v>
      </c>
      <c r="E320" s="5">
        <v>365</v>
      </c>
      <c r="F320" s="5" t="s">
        <v>135</v>
      </c>
      <c r="G320" s="1">
        <v>12</v>
      </c>
    </row>
    <row r="321" ht="33" customHeight="1" spans="1:7">
      <c r="A321" s="1">
        <v>181299</v>
      </c>
      <c r="B321" s="1" t="str">
        <f>A321&amp;E321</f>
        <v>181299365</v>
      </c>
      <c r="C321" s="1" t="s">
        <v>10</v>
      </c>
      <c r="D321" s="1" t="s">
        <v>7</v>
      </c>
      <c r="E321" s="5">
        <v>365</v>
      </c>
      <c r="F321" s="5" t="s">
        <v>135</v>
      </c>
      <c r="G321" s="1">
        <v>6</v>
      </c>
    </row>
    <row r="322" customHeight="1" spans="1:7">
      <c r="A322" s="1">
        <v>181297</v>
      </c>
      <c r="B322" s="1" t="str">
        <f>A322&amp;E322</f>
        <v>181297365</v>
      </c>
      <c r="C322" s="1" t="s">
        <v>18</v>
      </c>
      <c r="D322" s="1" t="s">
        <v>19</v>
      </c>
      <c r="E322" s="5">
        <v>365</v>
      </c>
      <c r="F322" s="5" t="s">
        <v>135</v>
      </c>
      <c r="G322" s="1">
        <v>6</v>
      </c>
    </row>
    <row r="323" customHeight="1" spans="1:7">
      <c r="A323" s="1">
        <v>172377</v>
      </c>
      <c r="B323" s="1" t="str">
        <f>A323&amp;E323</f>
        <v>172377365</v>
      </c>
      <c r="C323" s="1" t="s">
        <v>29</v>
      </c>
      <c r="D323" s="1" t="s">
        <v>24</v>
      </c>
      <c r="E323" s="5">
        <v>365</v>
      </c>
      <c r="F323" s="5" t="s">
        <v>135</v>
      </c>
      <c r="G323" s="1">
        <v>6</v>
      </c>
    </row>
    <row r="324" customHeight="1" spans="1:7">
      <c r="A324" s="1">
        <v>150102</v>
      </c>
      <c r="B324" s="1" t="str">
        <f>A324&amp;E324</f>
        <v>150102365</v>
      </c>
      <c r="C324" s="1" t="s">
        <v>25</v>
      </c>
      <c r="D324" s="1" t="s">
        <v>26</v>
      </c>
      <c r="E324" s="5">
        <v>365</v>
      </c>
      <c r="F324" s="5" t="s">
        <v>135</v>
      </c>
      <c r="G324" s="1">
        <v>6</v>
      </c>
    </row>
    <row r="325" customHeight="1" spans="1:7">
      <c r="A325" s="1">
        <v>150101</v>
      </c>
      <c r="B325" s="1" t="str">
        <f>A325&amp;E325</f>
        <v>150101365</v>
      </c>
      <c r="C325" s="1" t="s">
        <v>72</v>
      </c>
      <c r="D325" s="1" t="s">
        <v>7</v>
      </c>
      <c r="E325" s="5">
        <v>365</v>
      </c>
      <c r="F325" s="5" t="s">
        <v>135</v>
      </c>
      <c r="G325" s="1">
        <v>2</v>
      </c>
    </row>
    <row r="326" customHeight="1" spans="1:7">
      <c r="A326" s="1">
        <v>150096</v>
      </c>
      <c r="B326" s="1" t="str">
        <f>A326&amp;E326</f>
        <v>150096365</v>
      </c>
      <c r="C326" s="1" t="s">
        <v>39</v>
      </c>
      <c r="D326" s="1" t="s">
        <v>7</v>
      </c>
      <c r="E326" s="5">
        <v>365</v>
      </c>
      <c r="F326" s="5" t="s">
        <v>135</v>
      </c>
      <c r="G326" s="1">
        <v>6</v>
      </c>
    </row>
    <row r="327" customHeight="1" spans="1:7">
      <c r="A327" s="1">
        <v>150095</v>
      </c>
      <c r="B327" s="1" t="str">
        <f>A327&amp;E327</f>
        <v>150095365</v>
      </c>
      <c r="C327" s="1" t="s">
        <v>44</v>
      </c>
      <c r="D327" s="1" t="s">
        <v>22</v>
      </c>
      <c r="E327" s="5">
        <v>365</v>
      </c>
      <c r="F327" s="5" t="s">
        <v>135</v>
      </c>
      <c r="G327" s="1">
        <v>6</v>
      </c>
    </row>
    <row r="328" customHeight="1" spans="1:7">
      <c r="A328" s="1">
        <v>150094</v>
      </c>
      <c r="B328" s="1" t="str">
        <f>A328&amp;E328</f>
        <v>150094365</v>
      </c>
      <c r="C328" s="1" t="s">
        <v>11</v>
      </c>
      <c r="D328" s="1" t="s">
        <v>17</v>
      </c>
      <c r="E328" s="5">
        <v>365</v>
      </c>
      <c r="F328" s="5" t="s">
        <v>135</v>
      </c>
      <c r="G328" s="1">
        <v>6</v>
      </c>
    </row>
    <row r="329" customHeight="1" spans="1:7">
      <c r="A329" s="1">
        <v>150093</v>
      </c>
      <c r="B329" s="1" t="str">
        <f>A329&amp;E329</f>
        <v>150093365</v>
      </c>
      <c r="C329" s="1" t="s">
        <v>11</v>
      </c>
      <c r="D329" s="1" t="s">
        <v>12</v>
      </c>
      <c r="E329" s="5">
        <v>365</v>
      </c>
      <c r="F329" s="5" t="s">
        <v>135</v>
      </c>
      <c r="G329" s="1">
        <v>6</v>
      </c>
    </row>
    <row r="330" customHeight="1" spans="1:7">
      <c r="A330" s="1">
        <v>150092</v>
      </c>
      <c r="B330" s="1" t="str">
        <f>A330&amp;E330</f>
        <v>150092365</v>
      </c>
      <c r="C330" s="1" t="s">
        <v>55</v>
      </c>
      <c r="D330" s="1" t="s">
        <v>56</v>
      </c>
      <c r="E330" s="5">
        <v>365</v>
      </c>
      <c r="F330" s="5" t="s">
        <v>135</v>
      </c>
      <c r="G330" s="1">
        <v>6</v>
      </c>
    </row>
    <row r="331" customHeight="1" spans="1:7">
      <c r="A331" s="1">
        <v>150090</v>
      </c>
      <c r="B331" s="1" t="str">
        <f>A331&amp;E331</f>
        <v>150090365</v>
      </c>
      <c r="C331" s="1" t="s">
        <v>6</v>
      </c>
      <c r="D331" s="1" t="s">
        <v>7</v>
      </c>
      <c r="E331" s="5">
        <v>365</v>
      </c>
      <c r="F331" s="5" t="s">
        <v>135</v>
      </c>
      <c r="G331" s="1">
        <v>40</v>
      </c>
    </row>
    <row r="332" customHeight="1" spans="1:7">
      <c r="A332" s="1">
        <v>150089</v>
      </c>
      <c r="B332" s="1" t="str">
        <f>A332&amp;E332</f>
        <v>150089365</v>
      </c>
      <c r="C332" s="1" t="s">
        <v>20</v>
      </c>
      <c r="D332" s="1" t="s">
        <v>19</v>
      </c>
      <c r="E332" s="5">
        <v>365</v>
      </c>
      <c r="F332" s="5" t="s">
        <v>135</v>
      </c>
      <c r="G332" s="1">
        <v>6</v>
      </c>
    </row>
    <row r="333" customHeight="1" spans="1:7">
      <c r="A333" s="1">
        <v>150088</v>
      </c>
      <c r="B333" s="1" t="str">
        <f>A333&amp;E333</f>
        <v>150088365</v>
      </c>
      <c r="C333" s="1" t="s">
        <v>32</v>
      </c>
      <c r="D333" s="1" t="s">
        <v>17</v>
      </c>
      <c r="E333" s="5">
        <v>365</v>
      </c>
      <c r="F333" s="5" t="s">
        <v>135</v>
      </c>
      <c r="G333" s="1">
        <v>10</v>
      </c>
    </row>
    <row r="334" customHeight="1" spans="1:7">
      <c r="A334" s="1">
        <v>150087</v>
      </c>
      <c r="B334" s="1" t="str">
        <f>A334&amp;E334</f>
        <v>150087365</v>
      </c>
      <c r="C334" s="1" t="s">
        <v>45</v>
      </c>
      <c r="D334" s="1" t="s">
        <v>46</v>
      </c>
      <c r="E334" s="5">
        <v>365</v>
      </c>
      <c r="F334" s="5" t="s">
        <v>135</v>
      </c>
      <c r="G334" s="1">
        <v>2</v>
      </c>
    </row>
    <row r="335" customHeight="1" spans="1:7">
      <c r="A335" s="1">
        <v>150086</v>
      </c>
      <c r="B335" s="1" t="str">
        <f>A335&amp;E335</f>
        <v>150086365</v>
      </c>
      <c r="C335" s="1" t="s">
        <v>43</v>
      </c>
      <c r="D335" s="1" t="s">
        <v>19</v>
      </c>
      <c r="E335" s="5">
        <v>365</v>
      </c>
      <c r="F335" s="5" t="s">
        <v>135</v>
      </c>
      <c r="G335" s="1">
        <v>4</v>
      </c>
    </row>
    <row r="336" customHeight="1" spans="1:7">
      <c r="A336" s="1">
        <v>150077</v>
      </c>
      <c r="B336" s="1" t="str">
        <f>A336&amp;E336</f>
        <v>150077365</v>
      </c>
      <c r="C336" s="1" t="s">
        <v>31</v>
      </c>
      <c r="D336" s="1" t="s">
        <v>24</v>
      </c>
      <c r="E336" s="5">
        <v>365</v>
      </c>
      <c r="F336" s="5" t="s">
        <v>135</v>
      </c>
      <c r="G336" s="1">
        <v>10</v>
      </c>
    </row>
    <row r="337" customHeight="1" spans="1:7">
      <c r="A337" s="1">
        <v>89062</v>
      </c>
      <c r="B337" s="1" t="str">
        <f>A337&amp;E337</f>
        <v>89062365</v>
      </c>
      <c r="C337" s="1" t="s">
        <v>53</v>
      </c>
      <c r="D337" s="1" t="s">
        <v>7</v>
      </c>
      <c r="E337" s="5">
        <v>365</v>
      </c>
      <c r="F337" s="5" t="s">
        <v>135</v>
      </c>
      <c r="G337" s="1">
        <v>4</v>
      </c>
    </row>
    <row r="338" customHeight="1" spans="1:7">
      <c r="A338" s="1">
        <v>236550</v>
      </c>
      <c r="B338" s="1" t="str">
        <f>A338&amp;E338</f>
        <v>236550724</v>
      </c>
      <c r="C338" s="1" t="s">
        <v>42</v>
      </c>
      <c r="D338" s="1" t="s">
        <v>7</v>
      </c>
      <c r="E338" s="5">
        <v>724</v>
      </c>
      <c r="F338" s="5" t="s">
        <v>136</v>
      </c>
      <c r="G338" s="1">
        <v>4</v>
      </c>
    </row>
    <row r="339" customHeight="1" spans="1:7">
      <c r="A339" s="1">
        <v>181299</v>
      </c>
      <c r="B339" s="1" t="str">
        <f>A339&amp;E339</f>
        <v>181299724</v>
      </c>
      <c r="C339" s="1" t="s">
        <v>10</v>
      </c>
      <c r="D339" s="1" t="s">
        <v>7</v>
      </c>
      <c r="E339" s="5">
        <v>724</v>
      </c>
      <c r="F339" s="5" t="s">
        <v>136</v>
      </c>
      <c r="G339" s="1">
        <v>4</v>
      </c>
    </row>
    <row r="340" customHeight="1" spans="1:7">
      <c r="A340" s="1">
        <v>150093</v>
      </c>
      <c r="B340" s="1" t="str">
        <f>A340&amp;E340</f>
        <v>150093724</v>
      </c>
      <c r="C340" s="1" t="s">
        <v>11</v>
      </c>
      <c r="D340" s="1" t="s">
        <v>12</v>
      </c>
      <c r="E340" s="5">
        <v>724</v>
      </c>
      <c r="F340" s="5" t="s">
        <v>136</v>
      </c>
      <c r="G340" s="1">
        <v>4</v>
      </c>
    </row>
    <row r="341" customHeight="1" spans="1:7">
      <c r="A341" s="1">
        <v>214778</v>
      </c>
      <c r="B341" s="1" t="str">
        <f>A341&amp;E341</f>
        <v>214778549</v>
      </c>
      <c r="C341" s="1" t="s">
        <v>21</v>
      </c>
      <c r="D341" s="1" t="s">
        <v>22</v>
      </c>
      <c r="E341" s="5">
        <v>549</v>
      </c>
      <c r="F341" s="5" t="s">
        <v>137</v>
      </c>
      <c r="G341" s="1">
        <v>4</v>
      </c>
    </row>
    <row r="342" customHeight="1" spans="1:7">
      <c r="A342" s="1">
        <v>181301</v>
      </c>
      <c r="B342" s="1" t="str">
        <f>A342&amp;E342</f>
        <v>181301549</v>
      </c>
      <c r="C342" s="1" t="s">
        <v>27</v>
      </c>
      <c r="D342" s="1" t="s">
        <v>28</v>
      </c>
      <c r="E342" s="5">
        <v>549</v>
      </c>
      <c r="F342" s="5" t="s">
        <v>137</v>
      </c>
      <c r="G342" s="1">
        <v>4</v>
      </c>
    </row>
    <row r="343" customHeight="1" spans="1:7">
      <c r="A343" s="1">
        <v>181299</v>
      </c>
      <c r="B343" s="1" t="str">
        <f>A343&amp;E343</f>
        <v>181299549</v>
      </c>
      <c r="C343" s="1" t="s">
        <v>10</v>
      </c>
      <c r="D343" s="1" t="s">
        <v>7</v>
      </c>
      <c r="E343" s="5">
        <v>549</v>
      </c>
      <c r="F343" s="5" t="s">
        <v>137</v>
      </c>
      <c r="G343" s="1">
        <v>4</v>
      </c>
    </row>
    <row r="344" customHeight="1" spans="1:7">
      <c r="A344" s="1">
        <v>150090</v>
      </c>
      <c r="B344" s="1" t="str">
        <f>A344&amp;E344</f>
        <v>150090549</v>
      </c>
      <c r="C344" s="1" t="s">
        <v>6</v>
      </c>
      <c r="D344" s="1" t="s">
        <v>7</v>
      </c>
      <c r="E344" s="5">
        <v>549</v>
      </c>
      <c r="F344" s="5" t="s">
        <v>137</v>
      </c>
      <c r="G344" s="1">
        <v>4</v>
      </c>
    </row>
    <row r="345" customHeight="1" spans="1:7">
      <c r="A345" s="1">
        <v>204077</v>
      </c>
      <c r="B345" s="1" t="str">
        <f>A345&amp;E345</f>
        <v>204077737</v>
      </c>
      <c r="C345" s="1" t="s">
        <v>66</v>
      </c>
      <c r="D345" s="1" t="s">
        <v>7</v>
      </c>
      <c r="E345" s="5">
        <v>737</v>
      </c>
      <c r="F345" s="5" t="s">
        <v>138</v>
      </c>
      <c r="G345" s="1">
        <v>3</v>
      </c>
    </row>
    <row r="346" customHeight="1" spans="1:7">
      <c r="A346" s="1">
        <v>150090</v>
      </c>
      <c r="B346" s="1" t="str">
        <f>A346&amp;E346</f>
        <v>150090737</v>
      </c>
      <c r="C346" s="1" t="s">
        <v>6</v>
      </c>
      <c r="D346" s="1" t="s">
        <v>7</v>
      </c>
      <c r="E346" s="5">
        <v>737</v>
      </c>
      <c r="F346" s="5" t="s">
        <v>138</v>
      </c>
      <c r="G346" s="1">
        <v>6</v>
      </c>
    </row>
    <row r="347" customHeight="1" spans="1:7">
      <c r="A347" s="1">
        <v>150089</v>
      </c>
      <c r="B347" s="1" t="str">
        <f>A347&amp;E347</f>
        <v>150089737</v>
      </c>
      <c r="C347" s="1" t="s">
        <v>20</v>
      </c>
      <c r="D347" s="1" t="s">
        <v>19</v>
      </c>
      <c r="E347" s="5">
        <v>737</v>
      </c>
      <c r="F347" s="5" t="s">
        <v>138</v>
      </c>
      <c r="G347" s="1">
        <v>6</v>
      </c>
    </row>
    <row r="348" customHeight="1" spans="1:7">
      <c r="A348" s="1">
        <v>150088</v>
      </c>
      <c r="B348" s="1" t="str">
        <f>A348&amp;E348</f>
        <v>150088737</v>
      </c>
      <c r="C348" s="1" t="s">
        <v>32</v>
      </c>
      <c r="D348" s="1" t="s">
        <v>17</v>
      </c>
      <c r="E348" s="5">
        <v>737</v>
      </c>
      <c r="F348" s="5" t="s">
        <v>138</v>
      </c>
      <c r="G348" s="1">
        <v>4</v>
      </c>
    </row>
    <row r="349" customHeight="1" spans="1:7">
      <c r="A349" s="1">
        <v>150077</v>
      </c>
      <c r="B349" s="1" t="str">
        <f>A349&amp;E349</f>
        <v>150077737</v>
      </c>
      <c r="C349" s="1" t="s">
        <v>31</v>
      </c>
      <c r="D349" s="1" t="s">
        <v>24</v>
      </c>
      <c r="E349" s="5">
        <v>737</v>
      </c>
      <c r="F349" s="5" t="s">
        <v>138</v>
      </c>
      <c r="G349" s="1">
        <v>2</v>
      </c>
    </row>
    <row r="350" customHeight="1" spans="1:8">
      <c r="A350" s="1">
        <v>191175</v>
      </c>
      <c r="B350" s="1" t="str">
        <f>A350&amp;E350</f>
        <v>191175539</v>
      </c>
      <c r="C350" s="1" t="s">
        <v>139</v>
      </c>
      <c r="D350" s="1" t="s">
        <v>7</v>
      </c>
      <c r="E350" s="5">
        <v>539</v>
      </c>
      <c r="F350" s="5" t="s">
        <v>140</v>
      </c>
      <c r="G350" s="1">
        <v>2</v>
      </c>
      <c r="H350" s="2" t="s">
        <v>91</v>
      </c>
    </row>
    <row r="351" customHeight="1" spans="1:7">
      <c r="A351" s="1">
        <v>191033</v>
      </c>
      <c r="B351" s="1" t="str">
        <f>A351&amp;E351</f>
        <v>191033539</v>
      </c>
      <c r="C351" s="1" t="s">
        <v>30</v>
      </c>
      <c r="D351" s="1" t="s">
        <v>22</v>
      </c>
      <c r="E351" s="5">
        <v>539</v>
      </c>
      <c r="F351" s="5" t="s">
        <v>140</v>
      </c>
      <c r="G351" s="1">
        <v>2</v>
      </c>
    </row>
    <row r="352" customHeight="1" spans="1:7">
      <c r="A352" s="1">
        <v>150093</v>
      </c>
      <c r="B352" s="1" t="str">
        <f>A352&amp;E352</f>
        <v>150093539</v>
      </c>
      <c r="C352" s="1" t="s">
        <v>11</v>
      </c>
      <c r="D352" s="1" t="s">
        <v>12</v>
      </c>
      <c r="E352" s="5">
        <v>539</v>
      </c>
      <c r="F352" s="5" t="s">
        <v>140</v>
      </c>
      <c r="G352" s="1">
        <v>2</v>
      </c>
    </row>
    <row r="353" customHeight="1" spans="1:7">
      <c r="A353" s="1">
        <v>218904</v>
      </c>
      <c r="B353" s="1" t="str">
        <f>A353&amp;E353</f>
        <v>218904570</v>
      </c>
      <c r="C353" s="1" t="s">
        <v>15</v>
      </c>
      <c r="D353" s="1" t="s">
        <v>16</v>
      </c>
      <c r="E353" s="5">
        <v>570</v>
      </c>
      <c r="F353" s="5" t="s">
        <v>141</v>
      </c>
      <c r="G353" s="1">
        <v>6</v>
      </c>
    </row>
    <row r="354" customHeight="1" spans="1:8">
      <c r="A354" s="1">
        <v>215791</v>
      </c>
      <c r="B354" s="1" t="str">
        <f>A354&amp;E354</f>
        <v>215791570</v>
      </c>
      <c r="C354" s="1" t="s">
        <v>29</v>
      </c>
      <c r="D354" s="1" t="s">
        <v>94</v>
      </c>
      <c r="E354" s="5">
        <v>570</v>
      </c>
      <c r="F354" s="5" t="s">
        <v>141</v>
      </c>
      <c r="G354" s="1">
        <v>1</v>
      </c>
      <c r="H354" s="2" t="s">
        <v>91</v>
      </c>
    </row>
    <row r="355" customHeight="1" spans="1:7">
      <c r="A355" s="1">
        <v>214778</v>
      </c>
      <c r="B355" s="1" t="str">
        <f>A355&amp;E355</f>
        <v>214778570</v>
      </c>
      <c r="C355" s="7" t="s">
        <v>21</v>
      </c>
      <c r="D355" s="7" t="s">
        <v>22</v>
      </c>
      <c r="E355" s="5">
        <v>570</v>
      </c>
      <c r="F355" s="5" t="s">
        <v>141</v>
      </c>
      <c r="G355" s="1">
        <v>3</v>
      </c>
    </row>
    <row r="356" customHeight="1" spans="1:7">
      <c r="A356" s="1">
        <v>191033</v>
      </c>
      <c r="B356" s="1" t="str">
        <f>A356&amp;E356</f>
        <v>191033570</v>
      </c>
      <c r="C356" s="1" t="s">
        <v>30</v>
      </c>
      <c r="D356" s="1" t="s">
        <v>22</v>
      </c>
      <c r="E356" s="5">
        <v>570</v>
      </c>
      <c r="F356" s="5" t="s">
        <v>141</v>
      </c>
      <c r="G356" s="1">
        <v>2</v>
      </c>
    </row>
    <row r="357" customHeight="1" spans="1:7">
      <c r="A357" s="1">
        <v>150090</v>
      </c>
      <c r="B357" s="1" t="str">
        <f>A357&amp;E357</f>
        <v>150090570</v>
      </c>
      <c r="C357" s="1" t="s">
        <v>6</v>
      </c>
      <c r="D357" s="1" t="s">
        <v>7</v>
      </c>
      <c r="E357" s="5">
        <v>570</v>
      </c>
      <c r="F357" s="5" t="s">
        <v>141</v>
      </c>
      <c r="G357" s="1">
        <v>6</v>
      </c>
    </row>
    <row r="358" customHeight="1" spans="1:7">
      <c r="A358" s="1">
        <v>150077</v>
      </c>
      <c r="B358" s="1" t="str">
        <f>A358&amp;E358</f>
        <v>150077570</v>
      </c>
      <c r="C358" s="1" t="s">
        <v>31</v>
      </c>
      <c r="D358" s="1" t="s">
        <v>24</v>
      </c>
      <c r="E358" s="5">
        <v>570</v>
      </c>
      <c r="F358" s="5" t="s">
        <v>141</v>
      </c>
      <c r="G358" s="1">
        <v>3</v>
      </c>
    </row>
    <row r="359" customHeight="1" spans="1:7">
      <c r="A359" s="1">
        <v>181297</v>
      </c>
      <c r="B359" s="1" t="str">
        <f>A359&amp;E359</f>
        <v>181297104429</v>
      </c>
      <c r="C359" s="1" t="s">
        <v>18</v>
      </c>
      <c r="D359" s="1" t="s">
        <v>19</v>
      </c>
      <c r="E359" s="5">
        <v>104429</v>
      </c>
      <c r="F359" s="5" t="s">
        <v>142</v>
      </c>
      <c r="G359" s="1">
        <v>3</v>
      </c>
    </row>
    <row r="360" customHeight="1" spans="1:7">
      <c r="A360" s="1">
        <v>166670</v>
      </c>
      <c r="B360" s="1" t="str">
        <f>A360&amp;E360</f>
        <v>166670104429</v>
      </c>
      <c r="C360" s="1" t="s">
        <v>13</v>
      </c>
      <c r="D360" s="1" t="s">
        <v>14</v>
      </c>
      <c r="E360" s="5">
        <v>104429</v>
      </c>
      <c r="F360" s="5" t="s">
        <v>142</v>
      </c>
      <c r="G360" s="1">
        <v>10</v>
      </c>
    </row>
    <row r="361" customHeight="1" spans="1:7">
      <c r="A361" s="1">
        <v>150090</v>
      </c>
      <c r="B361" s="1" t="str">
        <f>A361&amp;E361</f>
        <v>150090104429</v>
      </c>
      <c r="C361" s="1" t="s">
        <v>6</v>
      </c>
      <c r="D361" s="1" t="s">
        <v>7</v>
      </c>
      <c r="E361" s="5">
        <v>104429</v>
      </c>
      <c r="F361" s="5" t="s">
        <v>142</v>
      </c>
      <c r="G361" s="1">
        <v>3</v>
      </c>
    </row>
    <row r="362" customHeight="1" spans="1:7">
      <c r="A362" s="1">
        <v>184997</v>
      </c>
      <c r="B362" s="1" t="str">
        <f>A362&amp;E362</f>
        <v>184997104429</v>
      </c>
      <c r="C362" s="1" t="s">
        <v>35</v>
      </c>
      <c r="D362" s="1" t="s">
        <v>36</v>
      </c>
      <c r="E362" s="5">
        <v>104429</v>
      </c>
      <c r="F362" s="5" t="s">
        <v>143</v>
      </c>
      <c r="G362" s="1">
        <v>3</v>
      </c>
    </row>
    <row r="363" customHeight="1" spans="1:7">
      <c r="A363" s="1">
        <v>150089</v>
      </c>
      <c r="B363" s="1" t="str">
        <f>A363&amp;E363</f>
        <v>15008952</v>
      </c>
      <c r="C363" s="1" t="s">
        <v>20</v>
      </c>
      <c r="D363" s="1" t="s">
        <v>19</v>
      </c>
      <c r="E363" s="5">
        <v>52</v>
      </c>
      <c r="F363" s="5" t="s">
        <v>144</v>
      </c>
      <c r="G363" s="1">
        <v>8</v>
      </c>
    </row>
    <row r="364" customHeight="1" spans="1:7">
      <c r="A364" s="1">
        <v>150087</v>
      </c>
      <c r="B364" s="1" t="str">
        <f>A364&amp;E364</f>
        <v>15008752</v>
      </c>
      <c r="C364" s="1" t="s">
        <v>45</v>
      </c>
      <c r="D364" s="1" t="s">
        <v>46</v>
      </c>
      <c r="E364" s="5">
        <v>52</v>
      </c>
      <c r="F364" s="5" t="s">
        <v>144</v>
      </c>
      <c r="G364" s="1">
        <v>4</v>
      </c>
    </row>
    <row r="365" customHeight="1" spans="1:7">
      <c r="A365" s="1">
        <v>236548</v>
      </c>
      <c r="B365" s="1" t="str">
        <f>A365&amp;E365</f>
        <v>236548750</v>
      </c>
      <c r="C365" s="1" t="s">
        <v>40</v>
      </c>
      <c r="D365" s="1" t="s">
        <v>41</v>
      </c>
      <c r="E365" s="5">
        <v>750</v>
      </c>
      <c r="F365" s="5" t="s">
        <v>145</v>
      </c>
      <c r="G365" s="1">
        <v>6</v>
      </c>
    </row>
    <row r="366" customHeight="1" spans="1:7">
      <c r="A366" s="1">
        <v>218904</v>
      </c>
      <c r="B366" s="1" t="str">
        <f>A366&amp;E366</f>
        <v>218904750</v>
      </c>
      <c r="C366" s="1" t="s">
        <v>15</v>
      </c>
      <c r="D366" s="1" t="s">
        <v>16</v>
      </c>
      <c r="E366" s="5">
        <v>750</v>
      </c>
      <c r="F366" s="5" t="s">
        <v>145</v>
      </c>
      <c r="G366" s="1">
        <v>24</v>
      </c>
    </row>
    <row r="367" customHeight="1" spans="1:7">
      <c r="A367" s="1">
        <v>215787</v>
      </c>
      <c r="B367" s="1" t="str">
        <f>A367&amp;E367</f>
        <v>215787750</v>
      </c>
      <c r="C367" s="1" t="s">
        <v>23</v>
      </c>
      <c r="D367" s="1" t="s">
        <v>24</v>
      </c>
      <c r="E367" s="5">
        <v>750</v>
      </c>
      <c r="F367" s="5" t="s">
        <v>145</v>
      </c>
      <c r="G367" s="1">
        <v>6</v>
      </c>
    </row>
    <row r="368" customHeight="1" spans="1:7">
      <c r="A368" s="1">
        <v>214778</v>
      </c>
      <c r="B368" s="1" t="str">
        <f>A368&amp;E368</f>
        <v>214778750</v>
      </c>
      <c r="C368" s="1" t="s">
        <v>21</v>
      </c>
      <c r="D368" s="1" t="s">
        <v>22</v>
      </c>
      <c r="E368" s="5">
        <v>750</v>
      </c>
      <c r="F368" s="5" t="s">
        <v>145</v>
      </c>
      <c r="G368" s="1">
        <v>12</v>
      </c>
    </row>
    <row r="369" customHeight="1" spans="1:8">
      <c r="A369" s="1">
        <v>214772</v>
      </c>
      <c r="B369" s="1" t="str">
        <f>A369&amp;E369</f>
        <v>214772750</v>
      </c>
      <c r="C369" s="1" t="s">
        <v>57</v>
      </c>
      <c r="D369" s="1" t="s">
        <v>7</v>
      </c>
      <c r="E369" s="5">
        <v>750</v>
      </c>
      <c r="F369" s="5" t="s">
        <v>145</v>
      </c>
      <c r="G369" s="1">
        <v>12</v>
      </c>
      <c r="H369" s="2" t="str">
        <f>VLOOKUP(A:A,[2]需求汇总表!$A:$I,9,0)</f>
        <v>专柜</v>
      </c>
    </row>
    <row r="370" customHeight="1" spans="1:7">
      <c r="A370" s="1">
        <v>204080</v>
      </c>
      <c r="B370" s="1" t="str">
        <f>A370&amp;E370</f>
        <v>204080750</v>
      </c>
      <c r="C370" s="1" t="s">
        <v>64</v>
      </c>
      <c r="D370" s="1" t="s">
        <v>19</v>
      </c>
      <c r="E370" s="5">
        <v>750</v>
      </c>
      <c r="F370" s="5" t="s">
        <v>145</v>
      </c>
      <c r="G370" s="1">
        <v>6</v>
      </c>
    </row>
    <row r="371" customHeight="1" spans="1:7">
      <c r="A371" s="1">
        <v>191033</v>
      </c>
      <c r="B371" s="1" t="str">
        <f>A371&amp;E371</f>
        <v>191033750</v>
      </c>
      <c r="C371" s="1" t="s">
        <v>30</v>
      </c>
      <c r="D371" s="1" t="s">
        <v>22</v>
      </c>
      <c r="E371" s="5">
        <v>750</v>
      </c>
      <c r="F371" s="5" t="s">
        <v>145</v>
      </c>
      <c r="G371" s="1">
        <v>6</v>
      </c>
    </row>
    <row r="372" customHeight="1" spans="1:8">
      <c r="A372" s="1">
        <v>185353</v>
      </c>
      <c r="B372" s="1" t="str">
        <f>A372&amp;E372</f>
        <v>185353750</v>
      </c>
      <c r="C372" s="1" t="s">
        <v>49</v>
      </c>
      <c r="D372" s="1" t="s">
        <v>50</v>
      </c>
      <c r="E372" s="5">
        <v>750</v>
      </c>
      <c r="F372" s="5" t="s">
        <v>145</v>
      </c>
      <c r="G372" s="1">
        <v>12</v>
      </c>
      <c r="H372" s="2" t="s">
        <v>129</v>
      </c>
    </row>
    <row r="373" customHeight="1" spans="1:7">
      <c r="A373" s="1">
        <v>185350</v>
      </c>
      <c r="B373" s="1" t="str">
        <f>A373&amp;E373</f>
        <v>185350750</v>
      </c>
      <c r="C373" s="1" t="s">
        <v>34</v>
      </c>
      <c r="D373" s="1" t="s">
        <v>7</v>
      </c>
      <c r="E373" s="5">
        <v>750</v>
      </c>
      <c r="F373" s="5" t="s">
        <v>145</v>
      </c>
      <c r="G373" s="1">
        <v>12</v>
      </c>
    </row>
    <row r="374" customHeight="1" spans="1:7">
      <c r="A374" s="1">
        <v>184997</v>
      </c>
      <c r="B374" s="1" t="str">
        <f>A374&amp;E374</f>
        <v>184997750</v>
      </c>
      <c r="C374" s="1" t="s">
        <v>35</v>
      </c>
      <c r="D374" s="1" t="s">
        <v>36</v>
      </c>
      <c r="E374" s="5">
        <v>750</v>
      </c>
      <c r="F374" s="5" t="s">
        <v>145</v>
      </c>
      <c r="G374" s="1">
        <v>6</v>
      </c>
    </row>
    <row r="375" customHeight="1" spans="1:7">
      <c r="A375" s="1">
        <v>181299</v>
      </c>
      <c r="B375" s="1" t="str">
        <f>A375&amp;E375</f>
        <v>181299750</v>
      </c>
      <c r="C375" s="1" t="s">
        <v>10</v>
      </c>
      <c r="D375" s="1" t="s">
        <v>7</v>
      </c>
      <c r="E375" s="5">
        <v>750</v>
      </c>
      <c r="F375" s="5" t="s">
        <v>145</v>
      </c>
      <c r="G375" s="1">
        <v>6</v>
      </c>
    </row>
    <row r="376" customHeight="1" spans="1:7">
      <c r="A376" s="1">
        <v>166670</v>
      </c>
      <c r="B376" s="1" t="str">
        <f>A376&amp;E376</f>
        <v>166670750</v>
      </c>
      <c r="C376" s="1" t="s">
        <v>13</v>
      </c>
      <c r="D376" s="1" t="s">
        <v>14</v>
      </c>
      <c r="E376" s="5">
        <v>750</v>
      </c>
      <c r="F376" s="5" t="s">
        <v>145</v>
      </c>
      <c r="G376" s="1">
        <v>12</v>
      </c>
    </row>
    <row r="377" customHeight="1" spans="1:7">
      <c r="A377" s="1">
        <v>150093</v>
      </c>
      <c r="B377" s="1" t="str">
        <f>A377&amp;E377</f>
        <v>150093750</v>
      </c>
      <c r="C377" s="1" t="s">
        <v>11</v>
      </c>
      <c r="D377" s="1" t="s">
        <v>12</v>
      </c>
      <c r="E377" s="5">
        <v>750</v>
      </c>
      <c r="F377" s="5" t="s">
        <v>145</v>
      </c>
      <c r="G377" s="1">
        <v>6</v>
      </c>
    </row>
    <row r="378" customHeight="1" spans="1:7">
      <c r="A378" s="1">
        <v>150089</v>
      </c>
      <c r="B378" s="1" t="str">
        <f>A378&amp;E378</f>
        <v>150089750</v>
      </c>
      <c r="C378" s="1" t="s">
        <v>20</v>
      </c>
      <c r="D378" s="1" t="s">
        <v>19</v>
      </c>
      <c r="E378" s="5">
        <v>750</v>
      </c>
      <c r="F378" s="5" t="s">
        <v>145</v>
      </c>
      <c r="G378" s="1">
        <v>12</v>
      </c>
    </row>
    <row r="379" customHeight="1" spans="1:7">
      <c r="A379" s="1">
        <v>150086</v>
      </c>
      <c r="B379" s="1" t="str">
        <f>A379&amp;E379</f>
        <v>150086750</v>
      </c>
      <c r="C379" s="1" t="s">
        <v>43</v>
      </c>
      <c r="D379" s="1" t="s">
        <v>19</v>
      </c>
      <c r="E379" s="5">
        <v>750</v>
      </c>
      <c r="F379" s="5" t="s">
        <v>145</v>
      </c>
      <c r="G379" s="1">
        <v>6</v>
      </c>
    </row>
    <row r="380" customHeight="1" spans="1:7">
      <c r="A380" s="1">
        <v>242574</v>
      </c>
      <c r="B380" s="1" t="str">
        <f>A380&amp;E380</f>
        <v>242574103198</v>
      </c>
      <c r="C380" s="1" t="s">
        <v>51</v>
      </c>
      <c r="D380" s="1" t="s">
        <v>26</v>
      </c>
      <c r="E380" s="5">
        <v>103198</v>
      </c>
      <c r="F380" s="5" t="s">
        <v>146</v>
      </c>
      <c r="G380" s="1">
        <v>4</v>
      </c>
    </row>
    <row r="381" customHeight="1" spans="1:7">
      <c r="A381" s="1">
        <v>232483</v>
      </c>
      <c r="B381" s="1" t="str">
        <f>A381&amp;E381</f>
        <v>232483103198</v>
      </c>
      <c r="C381" s="1" t="s">
        <v>60</v>
      </c>
      <c r="D381" s="1" t="s">
        <v>17</v>
      </c>
      <c r="E381" s="5">
        <v>103198</v>
      </c>
      <c r="F381" s="5" t="s">
        <v>146</v>
      </c>
      <c r="G381" s="1">
        <v>2</v>
      </c>
    </row>
    <row r="382" customHeight="1" spans="1:7">
      <c r="A382" s="1">
        <v>215787</v>
      </c>
      <c r="B382" s="1" t="str">
        <f>A382&amp;E382</f>
        <v>215787103198</v>
      </c>
      <c r="C382" s="1" t="s">
        <v>23</v>
      </c>
      <c r="D382" s="1" t="s">
        <v>24</v>
      </c>
      <c r="E382" s="5">
        <v>103198</v>
      </c>
      <c r="F382" s="5" t="s">
        <v>146</v>
      </c>
      <c r="G382" s="1">
        <v>6</v>
      </c>
    </row>
    <row r="383" customHeight="1" spans="1:7">
      <c r="A383" s="1">
        <v>214782</v>
      </c>
      <c r="B383" s="1" t="str">
        <f>A383&amp;E383</f>
        <v>214782103198</v>
      </c>
      <c r="C383" s="1" t="s">
        <v>67</v>
      </c>
      <c r="D383" s="1" t="s">
        <v>7</v>
      </c>
      <c r="E383" s="5">
        <v>103198</v>
      </c>
      <c r="F383" s="5" t="s">
        <v>146</v>
      </c>
      <c r="G383" s="1">
        <v>2</v>
      </c>
    </row>
    <row r="384" customHeight="1" spans="1:7">
      <c r="A384" s="1">
        <v>214778</v>
      </c>
      <c r="B384" s="1" t="str">
        <f>A384&amp;E384</f>
        <v>214778103198</v>
      </c>
      <c r="C384" s="1" t="s">
        <v>21</v>
      </c>
      <c r="D384" s="1" t="s">
        <v>22</v>
      </c>
      <c r="E384" s="5">
        <v>103198</v>
      </c>
      <c r="F384" s="5" t="s">
        <v>146</v>
      </c>
      <c r="G384" s="1">
        <v>4</v>
      </c>
    </row>
    <row r="385" customHeight="1" spans="1:7">
      <c r="A385" s="1">
        <v>204078</v>
      </c>
      <c r="B385" s="1" t="str">
        <f>A385&amp;E385</f>
        <v>204078103198</v>
      </c>
      <c r="C385" s="1" t="s">
        <v>70</v>
      </c>
      <c r="D385" s="1" t="s">
        <v>71</v>
      </c>
      <c r="E385" s="5">
        <v>103198</v>
      </c>
      <c r="F385" s="5" t="s">
        <v>146</v>
      </c>
      <c r="G385" s="1">
        <v>2</v>
      </c>
    </row>
    <row r="386" customHeight="1" spans="1:8">
      <c r="A386" s="1">
        <v>185353</v>
      </c>
      <c r="B386" s="1" t="str">
        <f>A386&amp;E386</f>
        <v>185353103198</v>
      </c>
      <c r="C386" s="1" t="s">
        <v>49</v>
      </c>
      <c r="D386" s="1" t="s">
        <v>50</v>
      </c>
      <c r="E386" s="5">
        <v>103198</v>
      </c>
      <c r="F386" s="5" t="s">
        <v>146</v>
      </c>
      <c r="G386" s="1">
        <v>2</v>
      </c>
      <c r="H386" s="2" t="s">
        <v>129</v>
      </c>
    </row>
    <row r="387" customHeight="1" spans="1:8">
      <c r="A387" s="1">
        <v>185347</v>
      </c>
      <c r="B387" s="1" t="str">
        <f>A387&amp;E387</f>
        <v>185347103198</v>
      </c>
      <c r="C387" s="1" t="s">
        <v>47</v>
      </c>
      <c r="D387" s="1" t="s">
        <v>48</v>
      </c>
      <c r="E387" s="5">
        <v>103198</v>
      </c>
      <c r="F387" s="5" t="s">
        <v>146</v>
      </c>
      <c r="G387" s="1">
        <v>4</v>
      </c>
      <c r="H387" s="2" t="str">
        <f>VLOOKUP(A:A,[2]需求汇总表!$A:$I,9,0)</f>
        <v>停产</v>
      </c>
    </row>
    <row r="388" customHeight="1" spans="1:7">
      <c r="A388" s="1">
        <v>184997</v>
      </c>
      <c r="B388" s="1" t="str">
        <f>A388&amp;E388</f>
        <v>184997103198</v>
      </c>
      <c r="C388" s="1" t="s">
        <v>35</v>
      </c>
      <c r="D388" s="1" t="s">
        <v>36</v>
      </c>
      <c r="E388" s="5">
        <v>103198</v>
      </c>
      <c r="F388" s="5" t="s">
        <v>146</v>
      </c>
      <c r="G388" s="1">
        <v>4</v>
      </c>
    </row>
    <row r="389" customHeight="1" spans="1:7">
      <c r="A389" s="1">
        <v>150102</v>
      </c>
      <c r="B389" s="1" t="str">
        <f>A389&amp;E389</f>
        <v>150102103198</v>
      </c>
      <c r="C389" s="1" t="s">
        <v>25</v>
      </c>
      <c r="D389" s="1" t="s">
        <v>26</v>
      </c>
      <c r="E389" s="5">
        <v>103198</v>
      </c>
      <c r="F389" s="5" t="s">
        <v>146</v>
      </c>
      <c r="G389" s="1">
        <v>4</v>
      </c>
    </row>
    <row r="390" customHeight="1" spans="1:7">
      <c r="A390" s="1">
        <v>150095</v>
      </c>
      <c r="B390" s="1" t="str">
        <f>A390&amp;E390</f>
        <v>150095103198</v>
      </c>
      <c r="C390" s="1" t="s">
        <v>44</v>
      </c>
      <c r="D390" s="1" t="s">
        <v>22</v>
      </c>
      <c r="E390" s="5">
        <v>103198</v>
      </c>
      <c r="F390" s="5" t="s">
        <v>146</v>
      </c>
      <c r="G390" s="1">
        <v>2</v>
      </c>
    </row>
    <row r="391" customHeight="1" spans="1:7">
      <c r="A391" s="1">
        <v>150090</v>
      </c>
      <c r="B391" s="1" t="str">
        <f>A391&amp;E391</f>
        <v>150090103198</v>
      </c>
      <c r="C391" s="1" t="s">
        <v>6</v>
      </c>
      <c r="D391" s="1" t="s">
        <v>7</v>
      </c>
      <c r="E391" s="5">
        <v>103198</v>
      </c>
      <c r="F391" s="5" t="s">
        <v>146</v>
      </c>
      <c r="G391" s="1">
        <v>10</v>
      </c>
    </row>
    <row r="392" customHeight="1" spans="1:7">
      <c r="A392" s="1">
        <v>150089</v>
      </c>
      <c r="B392" s="1" t="str">
        <f>A392&amp;E392</f>
        <v>150089103198</v>
      </c>
      <c r="C392" s="1" t="s">
        <v>20</v>
      </c>
      <c r="D392" s="1" t="s">
        <v>19</v>
      </c>
      <c r="E392" s="5">
        <v>103198</v>
      </c>
      <c r="F392" s="5" t="s">
        <v>146</v>
      </c>
      <c r="G392" s="1">
        <v>4</v>
      </c>
    </row>
    <row r="393" customHeight="1" spans="1:7">
      <c r="A393" s="1">
        <v>150087</v>
      </c>
      <c r="B393" s="1" t="str">
        <f>A393&amp;E393</f>
        <v>150087103198</v>
      </c>
      <c r="C393" s="1" t="s">
        <v>45</v>
      </c>
      <c r="D393" s="1" t="s">
        <v>46</v>
      </c>
      <c r="E393" s="5">
        <v>103198</v>
      </c>
      <c r="F393" s="5" t="s">
        <v>146</v>
      </c>
      <c r="G393" s="1">
        <v>4</v>
      </c>
    </row>
    <row r="394" customHeight="1" spans="1:7">
      <c r="A394" s="1">
        <v>150086</v>
      </c>
      <c r="B394" s="1" t="str">
        <f>A394&amp;E394</f>
        <v>150086103198</v>
      </c>
      <c r="C394" s="1" t="s">
        <v>43</v>
      </c>
      <c r="D394" s="1" t="s">
        <v>19</v>
      </c>
      <c r="E394" s="5">
        <v>103198</v>
      </c>
      <c r="F394" s="5" t="s">
        <v>146</v>
      </c>
      <c r="G394" s="1">
        <v>2</v>
      </c>
    </row>
    <row r="395" customHeight="1" spans="1:7">
      <c r="A395" s="1">
        <v>150077</v>
      </c>
      <c r="B395" s="1" t="str">
        <f>A395&amp;E395</f>
        <v>150077103198</v>
      </c>
      <c r="C395" s="1" t="s">
        <v>31</v>
      </c>
      <c r="D395" s="1" t="s">
        <v>24</v>
      </c>
      <c r="E395" s="5">
        <v>103198</v>
      </c>
      <c r="F395" s="5" t="s">
        <v>146</v>
      </c>
      <c r="G395" s="1">
        <v>2</v>
      </c>
    </row>
    <row r="396" customHeight="1" spans="1:7">
      <c r="A396" s="1">
        <v>214778</v>
      </c>
      <c r="B396" s="1" t="str">
        <f>A396&amp;E396</f>
        <v>214778110378</v>
      </c>
      <c r="C396" s="1" t="s">
        <v>21</v>
      </c>
      <c r="D396" s="1" t="s">
        <v>22</v>
      </c>
      <c r="E396" s="5">
        <v>110378</v>
      </c>
      <c r="F396" s="5" t="s">
        <v>147</v>
      </c>
      <c r="G396" s="1">
        <v>2</v>
      </c>
    </row>
    <row r="397" customHeight="1" spans="1:7">
      <c r="A397" s="1">
        <v>181299</v>
      </c>
      <c r="B397" s="1" t="str">
        <f>A397&amp;E397</f>
        <v>181299110378</v>
      </c>
      <c r="C397" s="1" t="s">
        <v>10</v>
      </c>
      <c r="D397" s="1" t="s">
        <v>7</v>
      </c>
      <c r="E397" s="5">
        <v>110378</v>
      </c>
      <c r="F397" s="5" t="s">
        <v>147</v>
      </c>
      <c r="G397" s="1">
        <v>2</v>
      </c>
    </row>
    <row r="398" customHeight="1" spans="1:7">
      <c r="A398" s="1">
        <v>172377</v>
      </c>
      <c r="B398" s="1" t="str">
        <f>A398&amp;E398</f>
        <v>172377110378</v>
      </c>
      <c r="C398" s="1" t="s">
        <v>29</v>
      </c>
      <c r="D398" s="1" t="s">
        <v>24</v>
      </c>
      <c r="E398" s="5">
        <v>110378</v>
      </c>
      <c r="F398" s="5" t="s">
        <v>147</v>
      </c>
      <c r="G398" s="1">
        <v>2</v>
      </c>
    </row>
  </sheetData>
  <autoFilter ref="A1:H398">
    <sortState ref="A2:H398">
      <sortCondition ref="F2" descending="1"/>
    </sortState>
    <extLst/>
  </autoFilter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需求汇总表</vt:lpstr>
      <vt:lpstr>第三次薇诺娜番茄表单明细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2022-10-15T04:00:00Z</dcterms:created>
  <dcterms:modified xsi:type="dcterms:W3CDTF">2022-10-18T02:12:18Z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6D2FC9BF89344A4791AD5725403C3735</vt:lpwstr>
  </property>
</Properties>
</file>