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价明细" sheetId="1" r:id="rId1"/>
    <sheet name="待门店核实" sheetId="2" r:id="rId2"/>
  </sheets>
  <definedNames>
    <definedName name="_xlnm._FilterDatabase" localSheetId="0" hidden="1">特价明细!$A$1:$W$36</definedName>
  </definedNames>
  <calcPr calcId="144525"/>
</workbook>
</file>

<file path=xl/sharedStrings.xml><?xml version="1.0" encoding="utf-8"?>
<sst xmlns="http://schemas.openxmlformats.org/spreadsheetml/2006/main" count="544" uniqueCount="227">
  <si>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</si>
  <si>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</si>
  <si>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</si>
  <si>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</si>
  <si>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单位</t>
  </si>
  <si>
    <t>产地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</si>
  <si>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</si>
  <si>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</si>
  <si>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进价</t>
  </si>
  <si>
    <t>零售价</t>
  </si>
  <si>
    <t>特价</t>
  </si>
  <si>
    <t>零售毛利率</t>
  </si>
  <si>
    <t>特价毛利率</t>
  </si>
  <si>
    <t>限购数量</t>
  </si>
  <si>
    <t>会员价</t>
  </si>
  <si>
    <r>
      <rPr>
        <b/>
        <sz val="10"/>
        <rFont val="宋体"/>
        <charset val="0"/>
      </rPr>
      <t>前</t>
    </r>
    <r>
      <rPr>
        <b/>
        <sz val="10"/>
        <rFont val="Arial"/>
        <charset val="0"/>
      </rPr>
      <t>90</t>
    </r>
    <r>
      <rPr>
        <b/>
        <sz val="10"/>
        <rFont val="宋体"/>
        <charset val="134"/>
      </rPr>
      <t>天销售</t>
    </r>
  </si>
  <si>
    <t>特价减零售价</t>
  </si>
  <si>
    <t>特价减会员价</t>
  </si>
  <si>
    <t>公司库存</t>
  </si>
  <si>
    <t>当前库存数量</t>
  </si>
  <si>
    <t>经营状态</t>
  </si>
  <si>
    <t>申请时间</t>
  </si>
  <si>
    <t>备注</t>
  </si>
  <si>
    <t>金钙尔奇碳酸钙维D3元素片(4)(金钙尔奇D)</t>
  </si>
  <si>
    <t>100片</t>
  </si>
  <si>
    <t>盒</t>
  </si>
  <si>
    <t>惠氏制药有限公司</t>
  </si>
  <si>
    <t>四川太极大邑县安仁镇千禧街药店</t>
  </si>
  <si>
    <t>在营</t>
  </si>
  <si>
    <t>新增</t>
  </si>
  <si>
    <t>非洛地平缓释片(波依定)</t>
  </si>
  <si>
    <t>2.5mgx10片</t>
  </si>
  <si>
    <t>阿斯利康制药有限公司</t>
  </si>
  <si>
    <t>四川太极武侯区双楠路药店</t>
  </si>
  <si>
    <t>复方利血平氨苯蝶啶片(0号)</t>
  </si>
  <si>
    <t>10片(薄膜衣)</t>
  </si>
  <si>
    <t>北京双鹤药业股份有限公司</t>
  </si>
  <si>
    <t>四川太极郫都区红光街道红高东路药店</t>
  </si>
  <si>
    <t>感冒灵颗粒</t>
  </si>
  <si>
    <t>10gx9袋</t>
  </si>
  <si>
    <t>华润三九医药股份有限公司</t>
  </si>
  <si>
    <t>维生素AD滴剂</t>
  </si>
  <si>
    <t>2000U：700Ux30粒（1岁以上）</t>
  </si>
  <si>
    <t>山东达因海洋生物制药股份有限公司</t>
  </si>
  <si>
    <t>四川太极金牛区银沙路药店</t>
  </si>
  <si>
    <t>5mgx10片</t>
  </si>
  <si>
    <t>四川太极青羊区经一路药店</t>
  </si>
  <si>
    <t>琥珀酸美托洛尔缓释片</t>
  </si>
  <si>
    <t>47.5mgx7片</t>
  </si>
  <si>
    <t>瑞典AstraZeneca AB s-15185,sodertalje</t>
  </si>
  <si>
    <t>四川太极青羊区光华西一路药店</t>
  </si>
  <si>
    <t>10月新增</t>
  </si>
  <si>
    <t>多巴丝肼片</t>
  </si>
  <si>
    <t>250mgx40片</t>
  </si>
  <si>
    <t>上海罗氏制药有限公司</t>
  </si>
  <si>
    <t>氟替美维吸入粉雾剂</t>
  </si>
  <si>
    <t>100/62.5/25x30吸</t>
  </si>
  <si>
    <t>Glaxo Operations UK  Ltd (英国)</t>
  </si>
  <si>
    <t>四川太极沙河源药店</t>
  </si>
  <si>
    <t>碳酸钙D3片(钙尔奇)</t>
  </si>
  <si>
    <t>600mgx100片</t>
  </si>
  <si>
    <t>左甲状腺素钠片（优甲乐）</t>
  </si>
  <si>
    <t>50ugx100片</t>
  </si>
  <si>
    <t>默克制药（江苏）有限公司</t>
  </si>
  <si>
    <t>非那雄胺片</t>
  </si>
  <si>
    <t>5mgx10片x3板</t>
  </si>
  <si>
    <t>AIAC International Pharma LLC</t>
  </si>
  <si>
    <t>四川太极大邑县新场镇文昌街药店</t>
  </si>
  <si>
    <t>玻璃酸钠滴眼液</t>
  </si>
  <si>
    <t>0.1%:10ml（OTC)</t>
  </si>
  <si>
    <t xml:space="preserve">URSAPHARM Arzneimittel GmbH	
</t>
  </si>
  <si>
    <t>四川太极金牛区沙湾东一路药店</t>
  </si>
  <si>
    <t>厄贝沙坦氢氯噻嗪片</t>
  </si>
  <si>
    <t>150mg:12.5mgx7片x4板</t>
  </si>
  <si>
    <t>赛诺菲(杭州)制药有限公司</t>
  </si>
  <si>
    <t>血滞通胶囊</t>
  </si>
  <si>
    <t>0.45gx30粒</t>
  </si>
  <si>
    <t>吉林省东方制药有限公司</t>
  </si>
  <si>
    <t>布地奈德福莫特罗吸入粉雾剂（Ⅱ）</t>
  </si>
  <si>
    <t>60吸 320ug+9ug/吸</t>
  </si>
  <si>
    <t>支</t>
  </si>
  <si>
    <t>四川太极金牛区蜀汉路药店</t>
  </si>
  <si>
    <t>人血白蛋白</t>
  </si>
  <si>
    <t>20%：50ml</t>
  </si>
  <si>
    <t>瓶</t>
  </si>
  <si>
    <t>瑞士杰特贝林生物制品有限公司</t>
  </si>
  <si>
    <t>四川太极大邑县晋原镇北街药店</t>
  </si>
  <si>
    <t>商品部要求</t>
  </si>
  <si>
    <t>鼻窦炎口服液</t>
  </si>
  <si>
    <t>10mlx6支</t>
  </si>
  <si>
    <t>太极集团重庆桐君阁药厂有限公司</t>
  </si>
  <si>
    <t>四川太极高新区锦城大道药店</t>
  </si>
  <si>
    <t>多维元素片(29)(善存)</t>
  </si>
  <si>
    <t>100片(薄膜衣)</t>
  </si>
  <si>
    <t>右归丸</t>
  </si>
  <si>
    <t>9gx9袋(小蜜丸)</t>
  </si>
  <si>
    <t>仲景宛西制药股份有限公司（原河南省宛西制药股份有限公司）</t>
  </si>
  <si>
    <t>四川太极武侯区长寿路药店</t>
  </si>
  <si>
    <t>碳酸钙维D3元素片(4)(金钙尔奇D)</t>
  </si>
  <si>
    <t>600mgx60片</t>
  </si>
  <si>
    <t>小儿豉翘清热颗粒</t>
  </si>
  <si>
    <t>2gx6袋(无蔗糖)</t>
  </si>
  <si>
    <t>济川药业集团有限公司（原济川药业集团股份有限公司）</t>
  </si>
  <si>
    <t>四川太极高新区紫薇东路药店</t>
  </si>
  <si>
    <t>多维元素片（29-Ⅱ）（善存银片）</t>
  </si>
  <si>
    <t>浙江华海药业股份有限公司</t>
  </si>
  <si>
    <t>麝香舒活灵</t>
  </si>
  <si>
    <t>80ml</t>
  </si>
  <si>
    <t>四川光大制药有限公司</t>
  </si>
  <si>
    <t>复方聚维酮碘搽剂</t>
  </si>
  <si>
    <t>3mlx2瓶+创口贴</t>
  </si>
  <si>
    <t/>
  </si>
  <si>
    <t>四川太极郫县郫筒镇东大街药店</t>
  </si>
  <si>
    <t>多维元素片(29)</t>
  </si>
  <si>
    <t>91片x2瓶（复方）</t>
  </si>
  <si>
    <t>多维元素片（29-Ⅱ）</t>
  </si>
  <si>
    <t>91片x2瓶</t>
  </si>
  <si>
    <t>套</t>
  </si>
  <si>
    <t>脉安颗粒</t>
  </si>
  <si>
    <t>20gx10袋</t>
  </si>
  <si>
    <t>四川太极大邑县沙渠镇方圆路药店</t>
  </si>
  <si>
    <t>甲钴胺片</t>
  </si>
  <si>
    <t>0.5mgx10片x10板</t>
  </si>
  <si>
    <t>卫材(中国)药业有限公司</t>
  </si>
  <si>
    <t>四川太极成都高新区元华二巷药店</t>
  </si>
  <si>
    <t>20%(50ml：10g)</t>
  </si>
  <si>
    <t>成都蓉生药业有限公司</t>
  </si>
  <si>
    <t>匹</t>
  </si>
  <si>
    <t>106485189135</t>
  </si>
  <si>
    <t>苯磺酸左氨氯地平片</t>
  </si>
  <si>
    <t>2.5mgx7片x2板</t>
  </si>
  <si>
    <t>施慧达药业集团有限公司（原吉林省天风制药）</t>
  </si>
  <si>
    <t>未备注新增不处理</t>
  </si>
  <si>
    <t>1059102015</t>
  </si>
  <si>
    <t>酒石酸美托洛尔片</t>
  </si>
  <si>
    <t>25mgx20片</t>
  </si>
  <si>
    <t>379163456</t>
  </si>
  <si>
    <t>四川太极土龙路药店</t>
  </si>
  <si>
    <t>581139200</t>
  </si>
  <si>
    <t>四川太极成华区二环路北四段药店（汇融名城）</t>
  </si>
  <si>
    <t>58139536</t>
  </si>
  <si>
    <t>熊去氧胆酸胶囊(优思弗)</t>
  </si>
  <si>
    <t>250mgx25粒</t>
  </si>
  <si>
    <t>德国Dr.Fack Pharma GmbH</t>
  </si>
  <si>
    <t>750189135</t>
  </si>
  <si>
    <t>成都成汉太极大药房有限公司</t>
  </si>
  <si>
    <t>58117362</t>
  </si>
  <si>
    <t>肠内营养粉剂(安素)</t>
  </si>
  <si>
    <t>400g</t>
  </si>
  <si>
    <t>罐</t>
  </si>
  <si>
    <t>(荷兰)Abbott Lad.B.V.Ross Product Manufasturer</t>
  </si>
  <si>
    <t>11121932</t>
  </si>
  <si>
    <t>阿胶</t>
  </si>
  <si>
    <t>250g(铁盒)—</t>
  </si>
  <si>
    <t>东阿阿胶股份有限公司（山东东阿阿胶股份有限公司）</t>
  </si>
  <si>
    <t>四川太极金牛区花照壁药店</t>
  </si>
  <si>
    <t>581134594</t>
  </si>
  <si>
    <t>341139200</t>
  </si>
  <si>
    <t>四川太极邛崃中心药店</t>
  </si>
  <si>
    <t>581238164</t>
  </si>
  <si>
    <t>糠酸莫米松鼻喷雾剂</t>
  </si>
  <si>
    <t>140揿(50μg)(0.05%)</t>
  </si>
  <si>
    <t>Schering-Plough Labo N.V.</t>
  </si>
  <si>
    <t>105910154519</t>
  </si>
  <si>
    <t>利格列汀片</t>
  </si>
  <si>
    <t>5mgx7片</t>
  </si>
  <si>
    <t>上海勃林格殷格翰药业有限公司</t>
  </si>
  <si>
    <t>720110207</t>
  </si>
  <si>
    <t>581488</t>
  </si>
  <si>
    <t>复方维生素U片</t>
  </si>
  <si>
    <t>30片</t>
  </si>
  <si>
    <t>正美药品有限公司</t>
  </si>
  <si>
    <t>379127937</t>
  </si>
  <si>
    <t>枸地氯雷他定片</t>
  </si>
  <si>
    <t>8.8mgx6片(薄膜衣)</t>
  </si>
  <si>
    <t>扬子江药业集团广州海瑞药业有限公司</t>
  </si>
  <si>
    <t>57144460</t>
  </si>
  <si>
    <t>艾司奥美拉唑镁肠溶片</t>
  </si>
  <si>
    <t>20mgx7片</t>
  </si>
  <si>
    <t>341138568</t>
  </si>
  <si>
    <t>碳酸钙D3片(钙尔奇D)</t>
  </si>
  <si>
    <t>600mgx36片</t>
  </si>
  <si>
    <t>341137250</t>
  </si>
  <si>
    <t>111400100741</t>
  </si>
  <si>
    <t>硝苯地平缓释片(Ⅰ)</t>
  </si>
  <si>
    <t>10mgx60片(薄膜衣)</t>
  </si>
  <si>
    <t>浙江昂利康制药有限公司</t>
  </si>
  <si>
    <t>四川太极邛崃市文君街道杏林路药店</t>
  </si>
  <si>
    <t>105910173317</t>
  </si>
  <si>
    <t>瑞舒伐他汀钙片</t>
  </si>
  <si>
    <t>5mgx28片</t>
  </si>
  <si>
    <t>鲁南贝特制药有限公司(原山东鲁南贝特制药有限公司)</t>
  </si>
  <si>
    <t>379160490</t>
  </si>
  <si>
    <t>复方利多卡因乳膏</t>
  </si>
  <si>
    <t>10g</t>
  </si>
  <si>
    <t>同方药业集团有限公司(北京紫光制药有限公司)</t>
  </si>
  <si>
    <t>3591440</t>
  </si>
  <si>
    <t>附子理中丸</t>
  </si>
  <si>
    <t>200丸(浓缩丸)</t>
  </si>
  <si>
    <t>四川太极枣子巷药店</t>
  </si>
  <si>
    <t>727135401</t>
  </si>
  <si>
    <t>止咳宝片</t>
  </si>
  <si>
    <t>0.35gx12片x3板</t>
  </si>
  <si>
    <t>特一药业集团股份有限公司</t>
  </si>
  <si>
    <t>四川太极金牛区黄苑东街药店</t>
  </si>
  <si>
    <t>379179682</t>
  </si>
  <si>
    <t>氨氯地平阿托伐他汀钙片</t>
  </si>
  <si>
    <t>5mg：10mgx7片</t>
  </si>
  <si>
    <t>瀚晖制药有限公司（原海正辉瑞制药有限公司）</t>
  </si>
  <si>
    <t>341201495</t>
  </si>
  <si>
    <t>379165176</t>
  </si>
  <si>
    <t>奥利司他胶囊</t>
  </si>
  <si>
    <t>60mgx24粒</t>
  </si>
  <si>
    <t>山东新时代药业有限公司</t>
  </si>
  <si>
    <t>341201264</t>
  </si>
  <si>
    <t>359102272</t>
  </si>
  <si>
    <t>复方α-酮酸片</t>
  </si>
  <si>
    <t>0.63gx96片</t>
  </si>
  <si>
    <t>河北天成药业有限公司</t>
  </si>
  <si>
    <t>阿托伐他汀钙片(立普妥)</t>
  </si>
  <si>
    <t>10mgx7片</t>
  </si>
  <si>
    <t>辉瑞制药有限公司</t>
  </si>
  <si>
    <t>四川太极武侯区逸都路药店</t>
  </si>
  <si>
    <t>10月已做特价19.5</t>
  </si>
  <si>
    <t>苯磺酸氨氯地平片</t>
  </si>
  <si>
    <t>四川太极武侯区丝竹路药店</t>
  </si>
  <si>
    <t>特价录入错误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</si>
</sst>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10" fontId="2" fillId="0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0" fontId="6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/>
    </xf>
    <xf numFmtId="22" fontId="2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22" fontId="5" fillId="0" borderId="1" xfId="0" applyNumberFormat="1" applyFont="1" applyBorder="1" applyAlignment="1">
      <alignment horizontal="left"/>
    </xf>
    <xf numFmtId="0" fontId="0" fillId="0" borderId="0" xfId="0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10" fontId="4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22" fontId="5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8"/>
  <sheetViews>
    <sheetView tabSelected="1" workbookViewId="0">
      <selection activeCell="C42" sqref="C42"/>
    </sheetView>
  </sheetViews>
  <sheetFormatPr defaultColWidth="9" defaultRowHeight="13.5"/>
  <cols>
    <col min="1" max="1" width="5.25" style="14" customWidth="1"/>
    <col min="2" max="2" width="7.875" style="14" customWidth="1"/>
    <col min="3" max="3" width="19.5" style="14" customWidth="1"/>
    <col min="4" max="4" width="18.625" style="14" customWidth="1"/>
    <col min="5" max="5" width="5.5" style="14" customWidth="1"/>
    <col min="6" max="6" width="18.75" style="14" customWidth="1"/>
    <col min="7" max="7" width="7.625" style="14" customWidth="1"/>
    <col min="8" max="8" width="23.75" style="14" customWidth="1"/>
    <col min="9" max="9" width="8.25" style="14" customWidth="1"/>
    <col min="10" max="10" width="7.125" style="14" customWidth="1"/>
    <col min="11" max="11" width="7" style="14" customWidth="1"/>
    <col min="12" max="12" width="9" style="14" customWidth="1"/>
    <col min="13" max="13" width="9.875" style="14" customWidth="1"/>
    <col min="14" max="14" width="6.875" style="14" customWidth="1"/>
    <col min="15" max="15" width="8" style="14" customWidth="1"/>
    <col min="16" max="16" width="9.25" style="14" customWidth="1"/>
    <col min="17" max="18" width="9" style="14"/>
    <col min="19" max="19" width="7.25" style="14" customWidth="1"/>
    <col min="20" max="21" width="9" style="14"/>
    <col min="22" max="22" width="17.125" style="14" customWidth="1"/>
    <col min="23" max="23" width="9" style="14"/>
  </cols>
  <sheetData>
    <row r="1" spans="1:2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17" t="s">
        <v>10</v>
      </c>
      <c r="L1" s="6" t="s">
        <v>11</v>
      </c>
      <c r="M1" s="6" t="s">
        <v>12</v>
      </c>
      <c r="N1" s="17" t="s">
        <v>13</v>
      </c>
      <c r="O1" s="2" t="s">
        <v>14</v>
      </c>
      <c r="P1" s="2" t="s">
        <v>15</v>
      </c>
      <c r="Q1" s="10" t="s">
        <v>16</v>
      </c>
      <c r="R1" s="10" t="s">
        <v>17</v>
      </c>
      <c r="S1" s="2" t="s">
        <v>18</v>
      </c>
      <c r="T1" s="2" t="s">
        <v>19</v>
      </c>
      <c r="U1" s="2" t="s">
        <v>20</v>
      </c>
      <c r="V1" s="11" t="s">
        <v>21</v>
      </c>
      <c r="W1" s="12" t="s">
        <v>22</v>
      </c>
    </row>
    <row r="2" spans="1:23">
      <c r="A2" s="4">
        <v>1</v>
      </c>
      <c r="B2" s="5">
        <v>137250</v>
      </c>
      <c r="C2" s="4" t="s">
        <v>23</v>
      </c>
      <c r="D2" s="4" t="s">
        <v>24</v>
      </c>
      <c r="E2" s="4" t="s">
        <v>25</v>
      </c>
      <c r="F2" s="4" t="s">
        <v>26</v>
      </c>
      <c r="G2" s="5">
        <v>594</v>
      </c>
      <c r="H2" s="7" t="s">
        <v>27</v>
      </c>
      <c r="I2" s="4">
        <v>109.45</v>
      </c>
      <c r="J2" s="4">
        <v>192</v>
      </c>
      <c r="K2" s="18">
        <v>128</v>
      </c>
      <c r="L2" s="19">
        <f t="shared" ref="L2:L38" si="0">(J2-I2)/J2</f>
        <v>0.429947916666667</v>
      </c>
      <c r="M2" s="19">
        <f t="shared" ref="M2:M38" si="1">(K2-I2)/K2</f>
        <v>0.144921875</v>
      </c>
      <c r="N2" s="18">
        <v>3</v>
      </c>
      <c r="O2" s="4">
        <v>182.4</v>
      </c>
      <c r="P2" s="4">
        <v>3694</v>
      </c>
      <c r="Q2" s="4">
        <f t="shared" ref="Q2:Q38" si="2">K2-J2</f>
        <v>-64</v>
      </c>
      <c r="R2" s="4">
        <f>K2-O2</f>
        <v>-54.4</v>
      </c>
      <c r="S2" s="4">
        <v>973</v>
      </c>
      <c r="T2" s="5">
        <v>20</v>
      </c>
      <c r="U2" s="4" t="s">
        <v>28</v>
      </c>
      <c r="V2" s="13">
        <v>44844.6791087963</v>
      </c>
      <c r="W2" s="7" t="s">
        <v>29</v>
      </c>
    </row>
    <row r="3" spans="1:23">
      <c r="A3" s="4">
        <v>2</v>
      </c>
      <c r="B3" s="5">
        <v>3564</v>
      </c>
      <c r="C3" s="4" t="s">
        <v>30</v>
      </c>
      <c r="D3" s="4" t="s">
        <v>31</v>
      </c>
      <c r="E3" s="4" t="s">
        <v>25</v>
      </c>
      <c r="F3" s="4" t="s">
        <v>32</v>
      </c>
      <c r="G3" s="5">
        <v>112888</v>
      </c>
      <c r="H3" s="7" t="s">
        <v>33</v>
      </c>
      <c r="I3" s="4">
        <v>21.8</v>
      </c>
      <c r="J3" s="4">
        <v>24.5</v>
      </c>
      <c r="K3" s="18">
        <v>15</v>
      </c>
      <c r="L3" s="19">
        <f t="shared" si="0"/>
        <v>0.110204081632653</v>
      </c>
      <c r="M3" s="19">
        <f t="shared" si="1"/>
        <v>-0.453333333333333</v>
      </c>
      <c r="N3" s="18">
        <v>1</v>
      </c>
      <c r="O3" s="4"/>
      <c r="P3" s="4">
        <v>1504</v>
      </c>
      <c r="Q3" s="4">
        <f t="shared" si="2"/>
        <v>-9.5</v>
      </c>
      <c r="R3" s="4"/>
      <c r="S3" s="4">
        <v>982</v>
      </c>
      <c r="T3" s="5">
        <v>5</v>
      </c>
      <c r="U3" s="4" t="s">
        <v>28</v>
      </c>
      <c r="V3" s="13">
        <v>44843.8015740741</v>
      </c>
      <c r="W3" s="7" t="s">
        <v>29</v>
      </c>
    </row>
    <row r="4" spans="1:23">
      <c r="A4" s="4">
        <v>3</v>
      </c>
      <c r="B4" s="5">
        <v>272</v>
      </c>
      <c r="C4" s="4" t="s">
        <v>34</v>
      </c>
      <c r="D4" s="4" t="s">
        <v>35</v>
      </c>
      <c r="E4" s="4" t="s">
        <v>25</v>
      </c>
      <c r="F4" s="4" t="s">
        <v>36</v>
      </c>
      <c r="G4" s="5">
        <v>128640</v>
      </c>
      <c r="H4" s="7" t="s">
        <v>37</v>
      </c>
      <c r="I4" s="4">
        <v>12.46</v>
      </c>
      <c r="J4" s="4">
        <v>13</v>
      </c>
      <c r="K4" s="18">
        <v>9.5</v>
      </c>
      <c r="L4" s="19">
        <f t="shared" si="0"/>
        <v>0.0415384615384615</v>
      </c>
      <c r="M4" s="19">
        <f t="shared" si="1"/>
        <v>-0.311578947368421</v>
      </c>
      <c r="N4" s="18">
        <v>1</v>
      </c>
      <c r="O4" s="4"/>
      <c r="P4" s="4">
        <v>172</v>
      </c>
      <c r="Q4" s="4">
        <f t="shared" si="2"/>
        <v>-3.5</v>
      </c>
      <c r="R4" s="4"/>
      <c r="S4" s="4">
        <v>590</v>
      </c>
      <c r="T4" s="5">
        <v>1</v>
      </c>
      <c r="U4" s="4" t="s">
        <v>28</v>
      </c>
      <c r="V4" s="13">
        <v>44844.904849537</v>
      </c>
      <c r="W4" s="7" t="s">
        <v>29</v>
      </c>
    </row>
    <row r="5" spans="1:23">
      <c r="A5" s="4">
        <v>4</v>
      </c>
      <c r="B5" s="5">
        <v>1637</v>
      </c>
      <c r="C5" s="4" t="s">
        <v>38</v>
      </c>
      <c r="D5" s="4" t="s">
        <v>39</v>
      </c>
      <c r="E5" s="4" t="s">
        <v>25</v>
      </c>
      <c r="F5" s="4" t="s">
        <v>40</v>
      </c>
      <c r="G5" s="5">
        <v>128640</v>
      </c>
      <c r="H5" s="7" t="s">
        <v>37</v>
      </c>
      <c r="I5" s="4">
        <v>12.6</v>
      </c>
      <c r="J5" s="4">
        <v>13.5</v>
      </c>
      <c r="K5" s="18">
        <v>9.9</v>
      </c>
      <c r="L5" s="19">
        <f t="shared" si="0"/>
        <v>0.0666666666666667</v>
      </c>
      <c r="M5" s="19">
        <f t="shared" si="1"/>
        <v>-0.272727272727273</v>
      </c>
      <c r="N5" s="18">
        <v>1</v>
      </c>
      <c r="O5" s="4"/>
      <c r="P5" s="4">
        <v>9805</v>
      </c>
      <c r="Q5" s="4">
        <f t="shared" si="2"/>
        <v>-3.6</v>
      </c>
      <c r="R5" s="4"/>
      <c r="S5" s="4">
        <v>10090</v>
      </c>
      <c r="T5" s="5">
        <v>3</v>
      </c>
      <c r="U5" s="4" t="s">
        <v>28</v>
      </c>
      <c r="V5" s="13">
        <v>44844.8475694444</v>
      </c>
      <c r="W5" s="7" t="s">
        <v>29</v>
      </c>
    </row>
    <row r="6" spans="1:23">
      <c r="A6" s="4">
        <v>5</v>
      </c>
      <c r="B6" s="5">
        <v>82184</v>
      </c>
      <c r="C6" s="4" t="s">
        <v>41</v>
      </c>
      <c r="D6" s="4" t="s">
        <v>42</v>
      </c>
      <c r="E6" s="4" t="s">
        <v>25</v>
      </c>
      <c r="F6" s="4" t="s">
        <v>43</v>
      </c>
      <c r="G6" s="5">
        <v>108277</v>
      </c>
      <c r="H6" s="7" t="s">
        <v>44</v>
      </c>
      <c r="I6" s="4">
        <v>30</v>
      </c>
      <c r="J6" s="4">
        <v>39.8</v>
      </c>
      <c r="K6" s="18">
        <v>25</v>
      </c>
      <c r="L6" s="19">
        <f t="shared" si="0"/>
        <v>0.246231155778894</v>
      </c>
      <c r="M6" s="19">
        <f t="shared" si="1"/>
        <v>-0.2</v>
      </c>
      <c r="N6" s="18">
        <v>1</v>
      </c>
      <c r="O6" s="4">
        <v>35</v>
      </c>
      <c r="P6" s="4">
        <v>6553</v>
      </c>
      <c r="Q6" s="4">
        <f t="shared" si="2"/>
        <v>-14.8</v>
      </c>
      <c r="R6" s="4">
        <f>K6-O6</f>
        <v>-10</v>
      </c>
      <c r="S6" s="4">
        <v>2257</v>
      </c>
      <c r="T6" s="5">
        <v>10</v>
      </c>
      <c r="U6" s="4" t="s">
        <v>28</v>
      </c>
      <c r="V6" s="13">
        <v>44843.7021643519</v>
      </c>
      <c r="W6" s="7" t="s">
        <v>29</v>
      </c>
    </row>
    <row r="7" spans="1:23">
      <c r="A7" s="4">
        <v>6</v>
      </c>
      <c r="B7" s="5">
        <v>2025</v>
      </c>
      <c r="C7" s="4" t="s">
        <v>30</v>
      </c>
      <c r="D7" s="4" t="s">
        <v>45</v>
      </c>
      <c r="E7" s="4" t="s">
        <v>25</v>
      </c>
      <c r="F7" s="4" t="s">
        <v>32</v>
      </c>
      <c r="G7" s="5">
        <v>116773</v>
      </c>
      <c r="H7" s="7" t="s">
        <v>46</v>
      </c>
      <c r="I7" s="4">
        <v>29.5</v>
      </c>
      <c r="J7" s="4">
        <v>29.8</v>
      </c>
      <c r="K7" s="18">
        <v>25</v>
      </c>
      <c r="L7" s="19">
        <f t="shared" si="0"/>
        <v>0.0100671140939598</v>
      </c>
      <c r="M7" s="19">
        <f t="shared" si="1"/>
        <v>-0.18</v>
      </c>
      <c r="N7" s="18">
        <v>1</v>
      </c>
      <c r="O7" s="4"/>
      <c r="P7" s="4">
        <v>1568</v>
      </c>
      <c r="Q7" s="4">
        <f t="shared" si="2"/>
        <v>-4.8</v>
      </c>
      <c r="R7" s="4"/>
      <c r="S7" s="4">
        <v>887</v>
      </c>
      <c r="T7" s="5">
        <v>1</v>
      </c>
      <c r="U7" s="4" t="s">
        <v>28</v>
      </c>
      <c r="V7" s="13">
        <v>44845.5541087963</v>
      </c>
      <c r="W7" s="7" t="s">
        <v>29</v>
      </c>
    </row>
    <row r="8" spans="1:23">
      <c r="A8" s="4">
        <v>7</v>
      </c>
      <c r="B8" s="5">
        <v>43917</v>
      </c>
      <c r="C8" s="4" t="s">
        <v>47</v>
      </c>
      <c r="D8" s="4" t="s">
        <v>48</v>
      </c>
      <c r="E8" s="4" t="s">
        <v>25</v>
      </c>
      <c r="F8" s="4" t="s">
        <v>49</v>
      </c>
      <c r="G8" s="5">
        <v>113833</v>
      </c>
      <c r="H8" s="7" t="s">
        <v>50</v>
      </c>
      <c r="I8" s="4">
        <v>15.04</v>
      </c>
      <c r="J8" s="4">
        <v>18.7</v>
      </c>
      <c r="K8" s="18">
        <v>13.5</v>
      </c>
      <c r="L8" s="19">
        <f t="shared" si="0"/>
        <v>0.19572192513369</v>
      </c>
      <c r="M8" s="19">
        <f t="shared" si="1"/>
        <v>-0.114074074074074</v>
      </c>
      <c r="N8" s="18">
        <v>1</v>
      </c>
      <c r="O8" s="4"/>
      <c r="P8" s="4">
        <v>1924.98</v>
      </c>
      <c r="Q8" s="4">
        <f t="shared" si="2"/>
        <v>-5.2</v>
      </c>
      <c r="R8" s="4"/>
      <c r="S8" s="4">
        <v>1013</v>
      </c>
      <c r="T8" s="5">
        <v>2</v>
      </c>
      <c r="U8" s="4" t="s">
        <v>28</v>
      </c>
      <c r="V8" s="13">
        <v>44845.8024074074</v>
      </c>
      <c r="W8" s="7" t="s">
        <v>51</v>
      </c>
    </row>
    <row r="9" spans="1:23">
      <c r="A9" s="4">
        <v>8</v>
      </c>
      <c r="B9" s="5">
        <v>10819</v>
      </c>
      <c r="C9" s="4" t="s">
        <v>52</v>
      </c>
      <c r="D9" s="4" t="s">
        <v>53</v>
      </c>
      <c r="E9" s="4" t="s">
        <v>25</v>
      </c>
      <c r="F9" s="4" t="s">
        <v>54</v>
      </c>
      <c r="G9" s="5">
        <v>128640</v>
      </c>
      <c r="H9" s="7" t="s">
        <v>37</v>
      </c>
      <c r="I9" s="4">
        <v>74</v>
      </c>
      <c r="J9" s="4">
        <v>89</v>
      </c>
      <c r="K9" s="18">
        <v>68</v>
      </c>
      <c r="L9" s="19">
        <f t="shared" si="0"/>
        <v>0.168539325842697</v>
      </c>
      <c r="M9" s="19">
        <f t="shared" si="1"/>
        <v>-0.0882352941176471</v>
      </c>
      <c r="N9" s="18">
        <v>1</v>
      </c>
      <c r="O9" s="4"/>
      <c r="P9" s="4">
        <v>870</v>
      </c>
      <c r="Q9" s="4">
        <f t="shared" si="2"/>
        <v>-21</v>
      </c>
      <c r="R9" s="4"/>
      <c r="S9" s="4">
        <v>587</v>
      </c>
      <c r="T9" s="5">
        <v>3</v>
      </c>
      <c r="U9" s="4" t="s">
        <v>28</v>
      </c>
      <c r="V9" s="13">
        <v>44844.6755902778</v>
      </c>
      <c r="W9" s="7" t="s">
        <v>29</v>
      </c>
    </row>
    <row r="10" spans="1:23">
      <c r="A10" s="4">
        <v>9</v>
      </c>
      <c r="B10" s="5">
        <v>195828</v>
      </c>
      <c r="C10" s="4" t="s">
        <v>55</v>
      </c>
      <c r="D10" s="4" t="s">
        <v>56</v>
      </c>
      <c r="E10" s="4" t="s">
        <v>25</v>
      </c>
      <c r="F10" s="4" t="s">
        <v>57</v>
      </c>
      <c r="G10" s="5">
        <v>339</v>
      </c>
      <c r="H10" s="7" t="s">
        <v>58</v>
      </c>
      <c r="I10" s="4">
        <v>227.3</v>
      </c>
      <c r="J10" s="4">
        <v>239</v>
      </c>
      <c r="K10" s="18">
        <v>220</v>
      </c>
      <c r="L10" s="19">
        <f t="shared" si="0"/>
        <v>0.0489539748953974</v>
      </c>
      <c r="M10" s="19">
        <f t="shared" si="1"/>
        <v>-0.0331818181818182</v>
      </c>
      <c r="N10" s="18">
        <v>2</v>
      </c>
      <c r="O10" s="4"/>
      <c r="P10" s="4">
        <v>388</v>
      </c>
      <c r="Q10" s="4">
        <f t="shared" si="2"/>
        <v>-19</v>
      </c>
      <c r="R10" s="4"/>
      <c r="S10" s="4">
        <v>557</v>
      </c>
      <c r="T10" s="7"/>
      <c r="U10" s="4" t="s">
        <v>28</v>
      </c>
      <c r="V10" s="13">
        <v>44843.6538194444</v>
      </c>
      <c r="W10" s="7" t="s">
        <v>29</v>
      </c>
    </row>
    <row r="11" spans="1:23">
      <c r="A11" s="4">
        <v>10</v>
      </c>
      <c r="B11" s="5">
        <v>139200</v>
      </c>
      <c r="C11" s="4" t="s">
        <v>59</v>
      </c>
      <c r="D11" s="4" t="s">
        <v>60</v>
      </c>
      <c r="E11" s="4" t="s">
        <v>25</v>
      </c>
      <c r="F11" s="4" t="s">
        <v>26</v>
      </c>
      <c r="G11" s="5">
        <v>108277</v>
      </c>
      <c r="H11" s="7" t="s">
        <v>44</v>
      </c>
      <c r="I11" s="4">
        <v>87.44</v>
      </c>
      <c r="J11" s="4">
        <v>109</v>
      </c>
      <c r="K11" s="18">
        <v>87.2</v>
      </c>
      <c r="L11" s="19">
        <f t="shared" si="0"/>
        <v>0.197798165137615</v>
      </c>
      <c r="M11" s="19">
        <f t="shared" si="1"/>
        <v>-0.00275229357798159</v>
      </c>
      <c r="N11" s="18">
        <v>2</v>
      </c>
      <c r="O11" s="4">
        <v>106.8</v>
      </c>
      <c r="P11" s="4">
        <v>2202</v>
      </c>
      <c r="Q11" s="4">
        <f t="shared" si="2"/>
        <v>-21.8</v>
      </c>
      <c r="R11" s="4">
        <f>K11-O11</f>
        <v>-19.6</v>
      </c>
      <c r="S11" s="4">
        <v>680</v>
      </c>
      <c r="T11" s="5">
        <v>4</v>
      </c>
      <c r="U11" s="4" t="s">
        <v>28</v>
      </c>
      <c r="V11" s="13">
        <v>44843.6932638889</v>
      </c>
      <c r="W11" s="7" t="s">
        <v>29</v>
      </c>
    </row>
    <row r="12" spans="1:23">
      <c r="A12" s="4">
        <v>11</v>
      </c>
      <c r="B12" s="5">
        <v>179288</v>
      </c>
      <c r="C12" s="4" t="s">
        <v>61</v>
      </c>
      <c r="D12" s="4" t="s">
        <v>62</v>
      </c>
      <c r="E12" s="4" t="s">
        <v>25</v>
      </c>
      <c r="F12" s="4" t="s">
        <v>63</v>
      </c>
      <c r="G12" s="5">
        <v>128640</v>
      </c>
      <c r="H12" s="7" t="s">
        <v>37</v>
      </c>
      <c r="I12" s="4">
        <v>28</v>
      </c>
      <c r="J12" s="4">
        <v>36</v>
      </c>
      <c r="K12" s="18">
        <v>28</v>
      </c>
      <c r="L12" s="19">
        <f t="shared" si="0"/>
        <v>0.222222222222222</v>
      </c>
      <c r="M12" s="19">
        <f t="shared" si="1"/>
        <v>0</v>
      </c>
      <c r="N12" s="18">
        <v>1</v>
      </c>
      <c r="O12" s="4">
        <v>34.9</v>
      </c>
      <c r="P12" s="4">
        <v>2750</v>
      </c>
      <c r="Q12" s="4">
        <f t="shared" si="2"/>
        <v>-8</v>
      </c>
      <c r="R12" s="4">
        <f>K12-O12</f>
        <v>-6.9</v>
      </c>
      <c r="S12" s="4">
        <v>1176</v>
      </c>
      <c r="T12" s="5">
        <v>2</v>
      </c>
      <c r="U12" s="4" t="s">
        <v>28</v>
      </c>
      <c r="V12" s="13">
        <v>44844.8462962963</v>
      </c>
      <c r="W12" s="7" t="s">
        <v>29</v>
      </c>
    </row>
    <row r="13" spans="1:23">
      <c r="A13" s="4">
        <v>12</v>
      </c>
      <c r="B13" s="5">
        <v>241863</v>
      </c>
      <c r="C13" s="4" t="s">
        <v>64</v>
      </c>
      <c r="D13" s="4" t="s">
        <v>65</v>
      </c>
      <c r="E13" s="4" t="s">
        <v>25</v>
      </c>
      <c r="F13" s="4" t="s">
        <v>66</v>
      </c>
      <c r="G13" s="5">
        <v>720</v>
      </c>
      <c r="H13" s="7" t="s">
        <v>67</v>
      </c>
      <c r="I13" s="4">
        <v>157.44</v>
      </c>
      <c r="J13" s="4">
        <v>182</v>
      </c>
      <c r="K13" s="18">
        <v>160</v>
      </c>
      <c r="L13" s="19">
        <f t="shared" si="0"/>
        <v>0.134945054945055</v>
      </c>
      <c r="M13" s="19">
        <f t="shared" si="1"/>
        <v>0.016</v>
      </c>
      <c r="N13" s="18">
        <v>3</v>
      </c>
      <c r="O13" s="4"/>
      <c r="P13" s="4">
        <v>166</v>
      </c>
      <c r="Q13" s="4">
        <f t="shared" si="2"/>
        <v>-22</v>
      </c>
      <c r="R13" s="4"/>
      <c r="S13" s="4">
        <v>173</v>
      </c>
      <c r="T13" s="5">
        <v>2</v>
      </c>
      <c r="U13" s="4" t="s">
        <v>28</v>
      </c>
      <c r="V13" s="13">
        <v>44844.3802546296</v>
      </c>
      <c r="W13" s="7" t="s">
        <v>29</v>
      </c>
    </row>
    <row r="14" spans="1:23">
      <c r="A14" s="4">
        <v>13</v>
      </c>
      <c r="B14" s="5">
        <v>163456</v>
      </c>
      <c r="C14" s="4" t="s">
        <v>68</v>
      </c>
      <c r="D14" s="4" t="s">
        <v>69</v>
      </c>
      <c r="E14" s="4" t="s">
        <v>25</v>
      </c>
      <c r="F14" s="4" t="s">
        <v>70</v>
      </c>
      <c r="G14" s="5">
        <v>118151</v>
      </c>
      <c r="H14" s="7" t="s">
        <v>71</v>
      </c>
      <c r="I14" s="4">
        <v>67.83</v>
      </c>
      <c r="J14" s="4">
        <v>77.5</v>
      </c>
      <c r="K14" s="18">
        <v>69</v>
      </c>
      <c r="L14" s="19">
        <f t="shared" si="0"/>
        <v>0.124774193548387</v>
      </c>
      <c r="M14" s="19">
        <f t="shared" si="1"/>
        <v>0.0169565217391305</v>
      </c>
      <c r="N14" s="18">
        <v>2</v>
      </c>
      <c r="O14" s="4"/>
      <c r="P14" s="4">
        <v>2454</v>
      </c>
      <c r="Q14" s="4">
        <f t="shared" si="2"/>
        <v>-8.5</v>
      </c>
      <c r="R14" s="4"/>
      <c r="S14" s="4">
        <v>1107</v>
      </c>
      <c r="T14" s="5">
        <v>4</v>
      </c>
      <c r="U14" s="4" t="s">
        <v>28</v>
      </c>
      <c r="V14" s="13">
        <v>44843.6832291667</v>
      </c>
      <c r="W14" s="7" t="s">
        <v>29</v>
      </c>
    </row>
    <row r="15" spans="1:23">
      <c r="A15" s="4">
        <v>14</v>
      </c>
      <c r="B15" s="5">
        <v>190514</v>
      </c>
      <c r="C15" s="4" t="s">
        <v>72</v>
      </c>
      <c r="D15" s="4" t="s">
        <v>73</v>
      </c>
      <c r="E15" s="4" t="s">
        <v>25</v>
      </c>
      <c r="F15" s="4" t="s">
        <v>74</v>
      </c>
      <c r="G15" s="5">
        <v>128640</v>
      </c>
      <c r="H15" s="7" t="s">
        <v>37</v>
      </c>
      <c r="I15" s="4">
        <v>37.24</v>
      </c>
      <c r="J15" s="4">
        <v>44.8</v>
      </c>
      <c r="K15" s="18">
        <v>38</v>
      </c>
      <c r="L15" s="19">
        <f t="shared" si="0"/>
        <v>0.16875</v>
      </c>
      <c r="M15" s="19">
        <f t="shared" si="1"/>
        <v>0.0199999999999999</v>
      </c>
      <c r="N15" s="18">
        <v>1</v>
      </c>
      <c r="O15" s="4"/>
      <c r="P15" s="4">
        <v>1212</v>
      </c>
      <c r="Q15" s="4">
        <f t="shared" si="2"/>
        <v>-6.8</v>
      </c>
      <c r="R15" s="4"/>
      <c r="S15" s="4">
        <v>639</v>
      </c>
      <c r="T15" s="5">
        <v>5</v>
      </c>
      <c r="U15" s="4" t="s">
        <v>28</v>
      </c>
      <c r="V15" s="13">
        <v>44844.847974537</v>
      </c>
      <c r="W15" s="7" t="s">
        <v>29</v>
      </c>
    </row>
    <row r="16" spans="1:23">
      <c r="A16" s="4">
        <v>15</v>
      </c>
      <c r="B16" s="5">
        <v>82343</v>
      </c>
      <c r="C16" s="4" t="s">
        <v>75</v>
      </c>
      <c r="D16" s="4" t="s">
        <v>76</v>
      </c>
      <c r="E16" s="4" t="s">
        <v>25</v>
      </c>
      <c r="F16" s="4" t="s">
        <v>77</v>
      </c>
      <c r="G16" s="5">
        <v>128640</v>
      </c>
      <c r="H16" s="7" t="s">
        <v>37</v>
      </c>
      <c r="I16" s="4">
        <v>23.3</v>
      </c>
      <c r="J16" s="4">
        <v>42</v>
      </c>
      <c r="K16" s="18">
        <v>25</v>
      </c>
      <c r="L16" s="19">
        <f t="shared" si="0"/>
        <v>0.445238095238095</v>
      </c>
      <c r="M16" s="19">
        <f t="shared" si="1"/>
        <v>0.068</v>
      </c>
      <c r="N16" s="18">
        <v>1</v>
      </c>
      <c r="O16" s="4"/>
      <c r="P16" s="4">
        <v>105</v>
      </c>
      <c r="Q16" s="4">
        <f t="shared" si="2"/>
        <v>-17</v>
      </c>
      <c r="R16" s="4"/>
      <c r="S16" s="4">
        <v>220</v>
      </c>
      <c r="T16" s="5">
        <v>2</v>
      </c>
      <c r="U16" s="4" t="s">
        <v>28</v>
      </c>
      <c r="V16" s="13">
        <v>44844.8470486111</v>
      </c>
      <c r="W16" s="7" t="s">
        <v>29</v>
      </c>
    </row>
    <row r="17" spans="1:23">
      <c r="A17" s="4">
        <v>16</v>
      </c>
      <c r="B17" s="5">
        <v>140446</v>
      </c>
      <c r="C17" s="4" t="s">
        <v>78</v>
      </c>
      <c r="D17" s="4" t="s">
        <v>79</v>
      </c>
      <c r="E17" s="4" t="s">
        <v>80</v>
      </c>
      <c r="F17" s="4" t="s">
        <v>32</v>
      </c>
      <c r="G17" s="5">
        <v>105267</v>
      </c>
      <c r="H17" s="7" t="s">
        <v>81</v>
      </c>
      <c r="I17" s="4">
        <v>299.83</v>
      </c>
      <c r="J17" s="4">
        <v>362</v>
      </c>
      <c r="K17" s="18">
        <v>322</v>
      </c>
      <c r="L17" s="19">
        <f t="shared" si="0"/>
        <v>0.171740331491713</v>
      </c>
      <c r="M17" s="19">
        <f t="shared" si="1"/>
        <v>0.0688509316770187</v>
      </c>
      <c r="N17" s="18">
        <v>3</v>
      </c>
      <c r="O17" s="4"/>
      <c r="P17" s="4">
        <v>94</v>
      </c>
      <c r="Q17" s="4">
        <f t="shared" si="2"/>
        <v>-40</v>
      </c>
      <c r="R17" s="4"/>
      <c r="S17" s="4">
        <v>89</v>
      </c>
      <c r="T17" s="5">
        <v>2</v>
      </c>
      <c r="U17" s="4" t="s">
        <v>28</v>
      </c>
      <c r="V17" s="13">
        <v>44843.8051967593</v>
      </c>
      <c r="W17" s="7" t="s">
        <v>29</v>
      </c>
    </row>
    <row r="18" spans="1:23">
      <c r="A18" s="4">
        <v>17</v>
      </c>
      <c r="B18" s="5">
        <v>157189</v>
      </c>
      <c r="C18" s="4" t="s">
        <v>82</v>
      </c>
      <c r="D18" s="4" t="s">
        <v>83</v>
      </c>
      <c r="E18" s="4" t="s">
        <v>84</v>
      </c>
      <c r="F18" s="4" t="s">
        <v>85</v>
      </c>
      <c r="G18" s="5">
        <v>105267</v>
      </c>
      <c r="H18" s="7" t="s">
        <v>81</v>
      </c>
      <c r="I18" s="4">
        <v>342</v>
      </c>
      <c r="J18" s="4">
        <v>430.97</v>
      </c>
      <c r="K18" s="18">
        <v>375</v>
      </c>
      <c r="L18" s="19">
        <f t="shared" si="0"/>
        <v>0.206441283616029</v>
      </c>
      <c r="M18" s="19">
        <f t="shared" si="1"/>
        <v>0.088</v>
      </c>
      <c r="N18" s="18">
        <v>3</v>
      </c>
      <c r="O18" s="4"/>
      <c r="P18" s="4">
        <v>1193</v>
      </c>
      <c r="Q18" s="4">
        <f t="shared" si="2"/>
        <v>-55.97</v>
      </c>
      <c r="R18" s="4"/>
      <c r="S18" s="4">
        <v>676</v>
      </c>
      <c r="T18" s="5">
        <v>8</v>
      </c>
      <c r="U18" s="4" t="s">
        <v>28</v>
      </c>
      <c r="V18" s="13">
        <v>44843.8058912037</v>
      </c>
      <c r="W18" s="7" t="s">
        <v>29</v>
      </c>
    </row>
    <row r="19" spans="1:23">
      <c r="A19" s="4">
        <v>18</v>
      </c>
      <c r="B19" s="5">
        <v>139200</v>
      </c>
      <c r="C19" s="4" t="s">
        <v>59</v>
      </c>
      <c r="D19" s="4" t="s">
        <v>60</v>
      </c>
      <c r="E19" s="4" t="s">
        <v>25</v>
      </c>
      <c r="F19" s="4" t="s">
        <v>26</v>
      </c>
      <c r="G19" s="5">
        <v>107728</v>
      </c>
      <c r="H19" s="7" t="s">
        <v>86</v>
      </c>
      <c r="I19" s="4">
        <v>87.44</v>
      </c>
      <c r="J19" s="4">
        <v>109</v>
      </c>
      <c r="K19" s="18">
        <v>98</v>
      </c>
      <c r="L19" s="19">
        <f t="shared" si="0"/>
        <v>0.197798165137615</v>
      </c>
      <c r="M19" s="19">
        <f t="shared" si="1"/>
        <v>0.107755102040816</v>
      </c>
      <c r="N19" s="18">
        <v>3</v>
      </c>
      <c r="O19" s="4">
        <v>106.8</v>
      </c>
      <c r="P19" s="4">
        <v>2202</v>
      </c>
      <c r="Q19" s="4">
        <f t="shared" si="2"/>
        <v>-11</v>
      </c>
      <c r="R19" s="4">
        <f>K19-O19</f>
        <v>-8.8</v>
      </c>
      <c r="S19" s="4">
        <v>680</v>
      </c>
      <c r="T19" s="5">
        <v>11</v>
      </c>
      <c r="U19" s="4" t="s">
        <v>28</v>
      </c>
      <c r="V19" s="13">
        <v>44843.7580555556</v>
      </c>
      <c r="W19" s="7" t="s">
        <v>87</v>
      </c>
    </row>
    <row r="20" spans="1:23">
      <c r="A20" s="4">
        <v>19</v>
      </c>
      <c r="B20" s="5">
        <v>1804</v>
      </c>
      <c r="C20" s="4" t="s">
        <v>88</v>
      </c>
      <c r="D20" s="4" t="s">
        <v>89</v>
      </c>
      <c r="E20" s="4" t="s">
        <v>25</v>
      </c>
      <c r="F20" s="4" t="s">
        <v>90</v>
      </c>
      <c r="G20" s="5">
        <v>571</v>
      </c>
      <c r="H20" s="7" t="s">
        <v>91</v>
      </c>
      <c r="I20" s="4">
        <v>25.2</v>
      </c>
      <c r="J20" s="4">
        <v>30</v>
      </c>
      <c r="K20" s="18">
        <v>28.5</v>
      </c>
      <c r="L20" s="19">
        <f t="shared" si="0"/>
        <v>0.16</v>
      </c>
      <c r="M20" s="19">
        <f t="shared" si="1"/>
        <v>0.115789473684211</v>
      </c>
      <c r="N20" s="18">
        <v>2</v>
      </c>
      <c r="O20" s="4"/>
      <c r="P20" s="4">
        <v>640</v>
      </c>
      <c r="Q20" s="4">
        <f t="shared" si="2"/>
        <v>-1.5</v>
      </c>
      <c r="R20" s="4"/>
      <c r="S20" s="4">
        <v>562</v>
      </c>
      <c r="T20" s="5">
        <v>4</v>
      </c>
      <c r="U20" s="4" t="s">
        <v>28</v>
      </c>
      <c r="V20" s="13">
        <v>44844.5240277778</v>
      </c>
      <c r="W20" s="7" t="s">
        <v>29</v>
      </c>
    </row>
    <row r="21" spans="1:23">
      <c r="A21" s="4">
        <v>20</v>
      </c>
      <c r="B21" s="5">
        <v>84546</v>
      </c>
      <c r="C21" s="4" t="s">
        <v>92</v>
      </c>
      <c r="D21" s="4" t="s">
        <v>93</v>
      </c>
      <c r="E21" s="4" t="s">
        <v>84</v>
      </c>
      <c r="F21" s="4" t="s">
        <v>26</v>
      </c>
      <c r="G21" s="5">
        <v>108277</v>
      </c>
      <c r="H21" s="7" t="s">
        <v>44</v>
      </c>
      <c r="I21" s="4">
        <v>112.1</v>
      </c>
      <c r="J21" s="4">
        <v>163</v>
      </c>
      <c r="K21" s="18">
        <v>130</v>
      </c>
      <c r="L21" s="19">
        <f t="shared" si="0"/>
        <v>0.312269938650307</v>
      </c>
      <c r="M21" s="19">
        <f t="shared" si="1"/>
        <v>0.137692307692308</v>
      </c>
      <c r="N21" s="18">
        <v>3</v>
      </c>
      <c r="O21" s="4">
        <v>154.8</v>
      </c>
      <c r="P21" s="4">
        <v>704</v>
      </c>
      <c r="Q21" s="4">
        <f t="shared" si="2"/>
        <v>-33</v>
      </c>
      <c r="R21" s="4">
        <f>K21-O21</f>
        <v>-24.8</v>
      </c>
      <c r="S21" s="4">
        <v>487</v>
      </c>
      <c r="T21" s="5">
        <v>2</v>
      </c>
      <c r="U21" s="4" t="s">
        <v>28</v>
      </c>
      <c r="V21" s="13">
        <v>44843.69375</v>
      </c>
      <c r="W21" s="7" t="s">
        <v>29</v>
      </c>
    </row>
    <row r="22" spans="1:23">
      <c r="A22" s="4">
        <v>21</v>
      </c>
      <c r="B22" s="5">
        <v>114715</v>
      </c>
      <c r="C22" s="4" t="s">
        <v>94</v>
      </c>
      <c r="D22" s="4" t="s">
        <v>95</v>
      </c>
      <c r="E22" s="4" t="s">
        <v>25</v>
      </c>
      <c r="F22" s="4" t="s">
        <v>96</v>
      </c>
      <c r="G22" s="5">
        <v>117310</v>
      </c>
      <c r="H22" s="7" t="s">
        <v>97</v>
      </c>
      <c r="I22" s="4">
        <v>59</v>
      </c>
      <c r="J22" s="4">
        <v>118</v>
      </c>
      <c r="K22" s="18">
        <v>69</v>
      </c>
      <c r="L22" s="19">
        <f t="shared" si="0"/>
        <v>0.5</v>
      </c>
      <c r="M22" s="19">
        <f t="shared" si="1"/>
        <v>0.144927536231884</v>
      </c>
      <c r="N22" s="18">
        <v>2</v>
      </c>
      <c r="O22" s="4">
        <v>115.6</v>
      </c>
      <c r="P22" s="4">
        <v>54</v>
      </c>
      <c r="Q22" s="4">
        <f t="shared" si="2"/>
        <v>-49</v>
      </c>
      <c r="R22" s="4">
        <f>K22-O22</f>
        <v>-46.6</v>
      </c>
      <c r="S22" s="4">
        <v>163</v>
      </c>
      <c r="T22" s="5">
        <v>2</v>
      </c>
      <c r="U22" s="4" t="s">
        <v>28</v>
      </c>
      <c r="V22" s="13">
        <v>44845.4403125</v>
      </c>
      <c r="W22" s="7" t="s">
        <v>29</v>
      </c>
    </row>
    <row r="23" spans="1:23">
      <c r="A23" s="4">
        <v>22</v>
      </c>
      <c r="B23" s="5">
        <v>114715</v>
      </c>
      <c r="C23" s="4" t="s">
        <v>94</v>
      </c>
      <c r="D23" s="4" t="s">
        <v>95</v>
      </c>
      <c r="E23" s="4" t="s">
        <v>25</v>
      </c>
      <c r="F23" s="4" t="s">
        <v>96</v>
      </c>
      <c r="G23" s="5">
        <v>720</v>
      </c>
      <c r="H23" s="7" t="s">
        <v>67</v>
      </c>
      <c r="I23" s="4">
        <v>59</v>
      </c>
      <c r="J23" s="4">
        <v>118</v>
      </c>
      <c r="K23" s="18">
        <v>69</v>
      </c>
      <c r="L23" s="19">
        <f t="shared" si="0"/>
        <v>0.5</v>
      </c>
      <c r="M23" s="19">
        <f t="shared" si="1"/>
        <v>0.144927536231884</v>
      </c>
      <c r="N23" s="18">
        <v>3</v>
      </c>
      <c r="O23" s="4">
        <v>115.6</v>
      </c>
      <c r="P23" s="4">
        <v>54</v>
      </c>
      <c r="Q23" s="4">
        <f t="shared" si="2"/>
        <v>-49</v>
      </c>
      <c r="R23" s="4">
        <f>K23-O23</f>
        <v>-46.6</v>
      </c>
      <c r="S23" s="4">
        <v>163</v>
      </c>
      <c r="T23" s="5">
        <v>2</v>
      </c>
      <c r="U23" s="4" t="s">
        <v>28</v>
      </c>
      <c r="V23" s="13">
        <v>44844.6878009259</v>
      </c>
      <c r="W23" s="7" t="s">
        <v>29</v>
      </c>
    </row>
    <row r="24" spans="1:23">
      <c r="A24" s="4">
        <v>23</v>
      </c>
      <c r="B24" s="5">
        <v>110207</v>
      </c>
      <c r="C24" s="4" t="s">
        <v>98</v>
      </c>
      <c r="D24" s="4" t="s">
        <v>99</v>
      </c>
      <c r="E24" s="4" t="s">
        <v>84</v>
      </c>
      <c r="F24" s="4" t="s">
        <v>26</v>
      </c>
      <c r="G24" s="5">
        <v>107728</v>
      </c>
      <c r="H24" s="7" t="s">
        <v>86</v>
      </c>
      <c r="I24" s="4">
        <v>83.21</v>
      </c>
      <c r="J24" s="4">
        <v>122</v>
      </c>
      <c r="K24" s="18">
        <v>98</v>
      </c>
      <c r="L24" s="19">
        <f t="shared" si="0"/>
        <v>0.317950819672131</v>
      </c>
      <c r="M24" s="19">
        <f t="shared" si="1"/>
        <v>0.150918367346939</v>
      </c>
      <c r="N24" s="18">
        <v>3</v>
      </c>
      <c r="O24" s="4">
        <v>115.9</v>
      </c>
      <c r="P24" s="4">
        <v>204</v>
      </c>
      <c r="Q24" s="4">
        <f t="shared" si="2"/>
        <v>-24</v>
      </c>
      <c r="R24" s="4">
        <f>K24-O24</f>
        <v>-17.9</v>
      </c>
      <c r="S24" s="4">
        <v>271</v>
      </c>
      <c r="T24" s="5">
        <v>2</v>
      </c>
      <c r="U24" s="4" t="s">
        <v>28</v>
      </c>
      <c r="V24" s="13">
        <v>44843.7593402778</v>
      </c>
      <c r="W24" s="7" t="s">
        <v>87</v>
      </c>
    </row>
    <row r="25" spans="1:23">
      <c r="A25" s="4">
        <v>24</v>
      </c>
      <c r="B25" s="5">
        <v>75062</v>
      </c>
      <c r="C25" s="4" t="s">
        <v>100</v>
      </c>
      <c r="D25" s="4" t="s">
        <v>101</v>
      </c>
      <c r="E25" s="4" t="s">
        <v>25</v>
      </c>
      <c r="F25" s="4" t="s">
        <v>102</v>
      </c>
      <c r="G25" s="5">
        <v>105910</v>
      </c>
      <c r="H25" s="7" t="s">
        <v>103</v>
      </c>
      <c r="I25" s="4">
        <v>39</v>
      </c>
      <c r="J25" s="4">
        <v>50.5</v>
      </c>
      <c r="K25" s="18">
        <v>46</v>
      </c>
      <c r="L25" s="19">
        <f t="shared" si="0"/>
        <v>0.227722772277228</v>
      </c>
      <c r="M25" s="19">
        <f t="shared" si="1"/>
        <v>0.152173913043478</v>
      </c>
      <c r="N25" s="18">
        <v>2</v>
      </c>
      <c r="O25" s="4"/>
      <c r="P25" s="4">
        <v>1722</v>
      </c>
      <c r="Q25" s="4">
        <f t="shared" si="2"/>
        <v>-4.5</v>
      </c>
      <c r="R25" s="4"/>
      <c r="S25" s="4">
        <v>1185</v>
      </c>
      <c r="T25" s="5">
        <v>2</v>
      </c>
      <c r="U25" s="4" t="s">
        <v>28</v>
      </c>
      <c r="V25" s="13">
        <v>44845.4125925926</v>
      </c>
      <c r="W25" s="7" t="s">
        <v>29</v>
      </c>
    </row>
    <row r="26" spans="1:23">
      <c r="A26" s="4">
        <v>25</v>
      </c>
      <c r="B26" s="5">
        <v>84545</v>
      </c>
      <c r="C26" s="4" t="s">
        <v>104</v>
      </c>
      <c r="D26" s="4" t="s">
        <v>93</v>
      </c>
      <c r="E26" s="4" t="s">
        <v>84</v>
      </c>
      <c r="F26" s="4" t="s">
        <v>26</v>
      </c>
      <c r="G26" s="5">
        <v>107728</v>
      </c>
      <c r="H26" s="7" t="s">
        <v>86</v>
      </c>
      <c r="I26" s="4">
        <v>124.41</v>
      </c>
      <c r="J26" s="4">
        <v>174</v>
      </c>
      <c r="K26" s="18">
        <v>148</v>
      </c>
      <c r="L26" s="19">
        <f t="shared" si="0"/>
        <v>0.285</v>
      </c>
      <c r="M26" s="19">
        <f t="shared" si="1"/>
        <v>0.159391891891892</v>
      </c>
      <c r="N26" s="18">
        <v>3</v>
      </c>
      <c r="O26" s="4">
        <v>170.5</v>
      </c>
      <c r="P26" s="4">
        <v>459</v>
      </c>
      <c r="Q26" s="4">
        <f t="shared" si="2"/>
        <v>-26</v>
      </c>
      <c r="R26" s="4">
        <f>K26-O26</f>
        <v>-22.5</v>
      </c>
      <c r="S26" s="4">
        <v>432</v>
      </c>
      <c r="T26" s="5">
        <v>13</v>
      </c>
      <c r="U26" s="4" t="s">
        <v>28</v>
      </c>
      <c r="V26" s="13">
        <v>44843.7586921296</v>
      </c>
      <c r="W26" s="7" t="s">
        <v>87</v>
      </c>
    </row>
    <row r="27" spans="1:23">
      <c r="A27" s="4">
        <v>26</v>
      </c>
      <c r="B27" s="5">
        <v>205100</v>
      </c>
      <c r="C27" s="4" t="s">
        <v>72</v>
      </c>
      <c r="D27" s="4" t="s">
        <v>73</v>
      </c>
      <c r="E27" s="4" t="s">
        <v>25</v>
      </c>
      <c r="F27" s="4" t="s">
        <v>105</v>
      </c>
      <c r="G27" s="5">
        <v>128640</v>
      </c>
      <c r="H27" s="7" t="s">
        <v>37</v>
      </c>
      <c r="I27" s="4">
        <v>21.8</v>
      </c>
      <c r="J27" s="4">
        <v>31.8</v>
      </c>
      <c r="K27" s="18">
        <v>26.8</v>
      </c>
      <c r="L27" s="19">
        <f t="shared" si="0"/>
        <v>0.314465408805031</v>
      </c>
      <c r="M27" s="19">
        <f t="shared" si="1"/>
        <v>0.186567164179104</v>
      </c>
      <c r="N27" s="18">
        <v>1</v>
      </c>
      <c r="O27" s="4"/>
      <c r="P27" s="4">
        <v>1105</v>
      </c>
      <c r="Q27" s="4">
        <f t="shared" si="2"/>
        <v>-5</v>
      </c>
      <c r="R27" s="4"/>
      <c r="S27" s="4">
        <v>740</v>
      </c>
      <c r="T27" s="5">
        <v>2</v>
      </c>
      <c r="U27" s="4" t="s">
        <v>28</v>
      </c>
      <c r="V27" s="13">
        <v>44844.8457175926</v>
      </c>
      <c r="W27" s="7" t="s">
        <v>29</v>
      </c>
    </row>
    <row r="28" spans="1:23">
      <c r="A28" s="4">
        <v>27</v>
      </c>
      <c r="B28" s="5">
        <v>84546</v>
      </c>
      <c r="C28" s="4" t="s">
        <v>92</v>
      </c>
      <c r="D28" s="4" t="s">
        <v>93</v>
      </c>
      <c r="E28" s="4" t="s">
        <v>84</v>
      </c>
      <c r="F28" s="4" t="s">
        <v>26</v>
      </c>
      <c r="G28" s="5">
        <v>107728</v>
      </c>
      <c r="H28" s="7" t="s">
        <v>86</v>
      </c>
      <c r="I28" s="4">
        <v>112.1</v>
      </c>
      <c r="J28" s="4">
        <v>163</v>
      </c>
      <c r="K28" s="18">
        <v>138</v>
      </c>
      <c r="L28" s="19">
        <f t="shared" si="0"/>
        <v>0.312269938650307</v>
      </c>
      <c r="M28" s="19">
        <f t="shared" si="1"/>
        <v>0.18768115942029</v>
      </c>
      <c r="N28" s="18">
        <v>3</v>
      </c>
      <c r="O28" s="4">
        <v>154.8</v>
      </c>
      <c r="P28" s="4">
        <v>704</v>
      </c>
      <c r="Q28" s="4">
        <f t="shared" si="2"/>
        <v>-25</v>
      </c>
      <c r="R28" s="4">
        <f>K28-O28</f>
        <v>-16.8</v>
      </c>
      <c r="S28" s="4">
        <v>487</v>
      </c>
      <c r="T28" s="5">
        <v>6</v>
      </c>
      <c r="U28" s="4" t="s">
        <v>28</v>
      </c>
      <c r="V28" s="13">
        <v>44843.7590162037</v>
      </c>
      <c r="W28" s="7" t="s">
        <v>87</v>
      </c>
    </row>
    <row r="29" spans="1:23">
      <c r="A29" s="4">
        <v>28</v>
      </c>
      <c r="B29" s="5">
        <v>140824</v>
      </c>
      <c r="C29" s="4" t="s">
        <v>106</v>
      </c>
      <c r="D29" s="4" t="s">
        <v>107</v>
      </c>
      <c r="E29" s="4" t="s">
        <v>84</v>
      </c>
      <c r="F29" s="4" t="s">
        <v>108</v>
      </c>
      <c r="G29" s="5">
        <v>118151</v>
      </c>
      <c r="H29" s="7" t="s">
        <v>71</v>
      </c>
      <c r="I29" s="4">
        <v>27.8</v>
      </c>
      <c r="J29" s="4">
        <v>47.5</v>
      </c>
      <c r="K29" s="18">
        <v>34.5</v>
      </c>
      <c r="L29" s="19">
        <f t="shared" si="0"/>
        <v>0.414736842105263</v>
      </c>
      <c r="M29" s="19">
        <f t="shared" si="1"/>
        <v>0.194202898550725</v>
      </c>
      <c r="N29" s="18">
        <v>2</v>
      </c>
      <c r="O29" s="4"/>
      <c r="P29" s="4">
        <v>222</v>
      </c>
      <c r="Q29" s="4">
        <f t="shared" si="2"/>
        <v>-13</v>
      </c>
      <c r="R29" s="4"/>
      <c r="S29" s="4">
        <v>313</v>
      </c>
      <c r="T29" s="5">
        <v>2</v>
      </c>
      <c r="U29" s="4" t="s">
        <v>28</v>
      </c>
      <c r="V29" s="13">
        <v>44845.3671064815</v>
      </c>
      <c r="W29" s="7" t="s">
        <v>51</v>
      </c>
    </row>
    <row r="30" spans="1:23">
      <c r="A30" s="4">
        <v>29</v>
      </c>
      <c r="B30" s="5">
        <v>153856</v>
      </c>
      <c r="C30" s="4" t="s">
        <v>109</v>
      </c>
      <c r="D30" s="4" t="s">
        <v>110</v>
      </c>
      <c r="E30" s="4" t="s">
        <v>25</v>
      </c>
      <c r="F30" s="4" t="s">
        <v>111</v>
      </c>
      <c r="G30" s="5">
        <v>572</v>
      </c>
      <c r="H30" s="7" t="s">
        <v>112</v>
      </c>
      <c r="I30" s="4">
        <v>71.5</v>
      </c>
      <c r="J30" s="4">
        <v>98</v>
      </c>
      <c r="K30" s="18">
        <v>93</v>
      </c>
      <c r="L30" s="19">
        <f t="shared" si="0"/>
        <v>0.270408163265306</v>
      </c>
      <c r="M30" s="19">
        <f t="shared" si="1"/>
        <v>0.231182795698925</v>
      </c>
      <c r="N30" s="18">
        <v>3</v>
      </c>
      <c r="O30" s="4"/>
      <c r="P30" s="4">
        <v>562</v>
      </c>
      <c r="Q30" s="4">
        <f t="shared" si="2"/>
        <v>-5</v>
      </c>
      <c r="R30" s="4"/>
      <c r="S30" s="4">
        <v>328</v>
      </c>
      <c r="T30" s="7"/>
      <c r="U30" s="4" t="s">
        <v>28</v>
      </c>
      <c r="V30" s="13">
        <v>44844.389224537</v>
      </c>
      <c r="W30" s="7" t="s">
        <v>29</v>
      </c>
    </row>
    <row r="31" spans="1:23">
      <c r="A31" s="4">
        <v>30</v>
      </c>
      <c r="B31" s="5">
        <v>137250</v>
      </c>
      <c r="C31" s="4" t="s">
        <v>23</v>
      </c>
      <c r="D31" s="4" t="s">
        <v>24</v>
      </c>
      <c r="E31" s="4" t="s">
        <v>25</v>
      </c>
      <c r="F31" s="4" t="s">
        <v>26</v>
      </c>
      <c r="G31" s="5">
        <v>108277</v>
      </c>
      <c r="H31" s="7" t="s">
        <v>44</v>
      </c>
      <c r="I31" s="4">
        <v>109.45</v>
      </c>
      <c r="J31" s="4">
        <v>192</v>
      </c>
      <c r="K31" s="18">
        <v>151</v>
      </c>
      <c r="L31" s="19">
        <f t="shared" si="0"/>
        <v>0.429947916666667</v>
      </c>
      <c r="M31" s="19">
        <f t="shared" si="1"/>
        <v>0.275165562913907</v>
      </c>
      <c r="N31" s="18">
        <v>3</v>
      </c>
      <c r="O31" s="4">
        <v>182.4</v>
      </c>
      <c r="P31" s="4">
        <v>3694</v>
      </c>
      <c r="Q31" s="4">
        <f t="shared" si="2"/>
        <v>-41</v>
      </c>
      <c r="R31" s="4">
        <f>K31-O31</f>
        <v>-31.4</v>
      </c>
      <c r="S31" s="4">
        <v>973</v>
      </c>
      <c r="T31" s="5">
        <v>7</v>
      </c>
      <c r="U31" s="4" t="s">
        <v>28</v>
      </c>
      <c r="V31" s="13">
        <v>44843.7000115741</v>
      </c>
      <c r="W31" s="7" t="s">
        <v>29</v>
      </c>
    </row>
    <row r="32" spans="1:23">
      <c r="A32" s="4">
        <v>31</v>
      </c>
      <c r="B32" s="5">
        <v>201264</v>
      </c>
      <c r="C32" s="4" t="s">
        <v>113</v>
      </c>
      <c r="D32" s="4" t="s">
        <v>114</v>
      </c>
      <c r="E32" s="4" t="s">
        <v>25</v>
      </c>
      <c r="F32" s="4" t="s">
        <v>26</v>
      </c>
      <c r="G32" s="5">
        <v>108277</v>
      </c>
      <c r="H32" s="7" t="s">
        <v>44</v>
      </c>
      <c r="I32" s="4">
        <v>147.4</v>
      </c>
      <c r="J32" s="4">
        <v>268</v>
      </c>
      <c r="K32" s="18">
        <v>214</v>
      </c>
      <c r="L32" s="19">
        <f t="shared" si="0"/>
        <v>0.45</v>
      </c>
      <c r="M32" s="19">
        <f t="shared" si="1"/>
        <v>0.311214953271028</v>
      </c>
      <c r="N32" s="18">
        <v>3</v>
      </c>
      <c r="O32" s="4">
        <v>254.6</v>
      </c>
      <c r="P32" s="4">
        <v>888</v>
      </c>
      <c r="Q32" s="4">
        <f t="shared" si="2"/>
        <v>-54</v>
      </c>
      <c r="R32" s="4">
        <f>K32-O32</f>
        <v>-40.6</v>
      </c>
      <c r="S32" s="4">
        <v>558</v>
      </c>
      <c r="T32" s="5">
        <v>5</v>
      </c>
      <c r="U32" s="4" t="s">
        <v>28</v>
      </c>
      <c r="V32" s="13">
        <v>44843.6946643519</v>
      </c>
      <c r="W32" s="7" t="s">
        <v>29</v>
      </c>
    </row>
    <row r="33" spans="1:23">
      <c r="A33" s="4">
        <v>32</v>
      </c>
      <c r="B33" s="5">
        <v>201264</v>
      </c>
      <c r="C33" s="4" t="s">
        <v>113</v>
      </c>
      <c r="D33" s="4" t="s">
        <v>114</v>
      </c>
      <c r="E33" s="4" t="s">
        <v>25</v>
      </c>
      <c r="F33" s="4" t="s">
        <v>26</v>
      </c>
      <c r="G33" s="5">
        <v>107728</v>
      </c>
      <c r="H33" s="7" t="s">
        <v>86</v>
      </c>
      <c r="I33" s="4">
        <v>147.4</v>
      </c>
      <c r="J33" s="4">
        <v>268</v>
      </c>
      <c r="K33" s="18">
        <v>228</v>
      </c>
      <c r="L33" s="19">
        <f t="shared" si="0"/>
        <v>0.45</v>
      </c>
      <c r="M33" s="19">
        <f t="shared" si="1"/>
        <v>0.353508771929825</v>
      </c>
      <c r="N33" s="18">
        <v>3</v>
      </c>
      <c r="O33" s="4">
        <v>254.6</v>
      </c>
      <c r="P33" s="4">
        <v>888</v>
      </c>
      <c r="Q33" s="4">
        <f t="shared" si="2"/>
        <v>-40</v>
      </c>
      <c r="R33" s="4">
        <f>K33-O33</f>
        <v>-26.6</v>
      </c>
      <c r="S33" s="4">
        <v>558</v>
      </c>
      <c r="T33" s="5">
        <v>2</v>
      </c>
      <c r="U33" s="4" t="s">
        <v>28</v>
      </c>
      <c r="V33" s="13">
        <v>44843.7583912037</v>
      </c>
      <c r="W33" s="7" t="s">
        <v>87</v>
      </c>
    </row>
    <row r="34" spans="1:23">
      <c r="A34" s="4">
        <v>33</v>
      </c>
      <c r="B34" s="5">
        <v>201495</v>
      </c>
      <c r="C34" s="4" t="s">
        <v>115</v>
      </c>
      <c r="D34" s="4" t="s">
        <v>116</v>
      </c>
      <c r="E34" s="4" t="s">
        <v>117</v>
      </c>
      <c r="F34" s="4" t="s">
        <v>26</v>
      </c>
      <c r="G34" s="5">
        <v>108277</v>
      </c>
      <c r="H34" s="7" t="s">
        <v>44</v>
      </c>
      <c r="I34" s="4">
        <v>143</v>
      </c>
      <c r="J34" s="4">
        <v>287</v>
      </c>
      <c r="K34" s="18">
        <v>230</v>
      </c>
      <c r="L34" s="19">
        <f t="shared" si="0"/>
        <v>0.501742160278746</v>
      </c>
      <c r="M34" s="19">
        <f t="shared" si="1"/>
        <v>0.378260869565217</v>
      </c>
      <c r="N34" s="18">
        <v>3</v>
      </c>
      <c r="O34" s="4">
        <v>273</v>
      </c>
      <c r="P34" s="4">
        <v>905</v>
      </c>
      <c r="Q34" s="4">
        <f t="shared" si="2"/>
        <v>-57</v>
      </c>
      <c r="R34" s="4">
        <f>K34-O34</f>
        <v>-43</v>
      </c>
      <c r="S34" s="4">
        <v>525</v>
      </c>
      <c r="T34" s="5">
        <v>7</v>
      </c>
      <c r="U34" s="4" t="s">
        <v>28</v>
      </c>
      <c r="V34" s="13">
        <v>44843.6967361111</v>
      </c>
      <c r="W34" s="7" t="s">
        <v>29</v>
      </c>
    </row>
    <row r="35" spans="1:23">
      <c r="A35" s="4">
        <v>34</v>
      </c>
      <c r="B35" s="5">
        <v>227069</v>
      </c>
      <c r="C35" s="4" t="s">
        <v>118</v>
      </c>
      <c r="D35" s="4" t="s">
        <v>119</v>
      </c>
      <c r="E35" s="4" t="s">
        <v>25</v>
      </c>
      <c r="F35" s="4" t="s">
        <v>90</v>
      </c>
      <c r="G35" s="5">
        <v>716</v>
      </c>
      <c r="H35" s="7" t="s">
        <v>120</v>
      </c>
      <c r="I35" s="4">
        <v>21.75</v>
      </c>
      <c r="J35" s="4">
        <v>58</v>
      </c>
      <c r="K35" s="18">
        <v>36</v>
      </c>
      <c r="L35" s="19">
        <f t="shared" si="0"/>
        <v>0.625</v>
      </c>
      <c r="M35" s="19">
        <f t="shared" si="1"/>
        <v>0.395833333333333</v>
      </c>
      <c r="N35" s="18">
        <v>3</v>
      </c>
      <c r="O35" s="4"/>
      <c r="P35" s="4">
        <v>153</v>
      </c>
      <c r="Q35" s="4">
        <f t="shared" si="2"/>
        <v>-22</v>
      </c>
      <c r="R35" s="4"/>
      <c r="S35" s="4">
        <v>654</v>
      </c>
      <c r="T35" s="5">
        <v>2</v>
      </c>
      <c r="U35" s="4" t="s">
        <v>28</v>
      </c>
      <c r="V35" s="13">
        <v>44845.466724537</v>
      </c>
      <c r="W35" s="7" t="s">
        <v>29</v>
      </c>
    </row>
    <row r="36" spans="1:23">
      <c r="A36" s="4">
        <v>35</v>
      </c>
      <c r="B36" s="5">
        <v>201495</v>
      </c>
      <c r="C36" s="4" t="s">
        <v>115</v>
      </c>
      <c r="D36" s="4" t="s">
        <v>116</v>
      </c>
      <c r="E36" s="4" t="s">
        <v>117</v>
      </c>
      <c r="F36" s="4" t="s">
        <v>26</v>
      </c>
      <c r="G36" s="5">
        <v>107728</v>
      </c>
      <c r="H36" s="7" t="s">
        <v>86</v>
      </c>
      <c r="I36" s="4">
        <v>143</v>
      </c>
      <c r="J36" s="4">
        <v>287</v>
      </c>
      <c r="K36" s="18">
        <v>245</v>
      </c>
      <c r="L36" s="19">
        <f t="shared" si="0"/>
        <v>0.501742160278746</v>
      </c>
      <c r="M36" s="19">
        <f t="shared" si="1"/>
        <v>0.416326530612245</v>
      </c>
      <c r="N36" s="18">
        <v>3</v>
      </c>
      <c r="O36" s="4">
        <v>273</v>
      </c>
      <c r="P36" s="4">
        <v>905</v>
      </c>
      <c r="Q36" s="4">
        <f t="shared" si="2"/>
        <v>-42</v>
      </c>
      <c r="R36" s="4">
        <f>K36-O36</f>
        <v>-28</v>
      </c>
      <c r="S36" s="4">
        <v>525</v>
      </c>
      <c r="T36" s="7"/>
      <c r="U36" s="4" t="s">
        <v>28</v>
      </c>
      <c r="V36" s="13">
        <v>44843.757650463</v>
      </c>
      <c r="W36" s="7" t="s">
        <v>87</v>
      </c>
    </row>
    <row r="37" spans="1:23">
      <c r="A37" s="4">
        <v>36</v>
      </c>
      <c r="B37" s="15">
        <v>17261</v>
      </c>
      <c r="C37" s="16" t="s">
        <v>121</v>
      </c>
      <c r="D37" s="16" t="s">
        <v>122</v>
      </c>
      <c r="E37" s="16" t="s">
        <v>25</v>
      </c>
      <c r="F37" s="16" t="s">
        <v>123</v>
      </c>
      <c r="G37" s="5">
        <v>106485</v>
      </c>
      <c r="H37" s="5" t="s">
        <v>124</v>
      </c>
      <c r="I37" s="20">
        <v>48.8</v>
      </c>
      <c r="J37" s="20">
        <v>74</v>
      </c>
      <c r="K37" s="21">
        <v>58</v>
      </c>
      <c r="L37" s="22">
        <f t="shared" si="0"/>
        <v>0.340540540540541</v>
      </c>
      <c r="M37" s="22">
        <f t="shared" si="1"/>
        <v>0.158620689655172</v>
      </c>
      <c r="N37" s="21">
        <v>2</v>
      </c>
      <c r="O37" s="20"/>
      <c r="P37" s="20"/>
      <c r="Q37" s="20">
        <f t="shared" si="2"/>
        <v>-16</v>
      </c>
      <c r="R37" s="20"/>
      <c r="S37" s="20"/>
      <c r="T37" s="15">
        <v>7</v>
      </c>
      <c r="U37" s="20" t="s">
        <v>28</v>
      </c>
      <c r="V37" s="23">
        <v>44846.4992361111</v>
      </c>
      <c r="W37" s="7" t="s">
        <v>29</v>
      </c>
    </row>
    <row r="38" spans="1:23">
      <c r="A38" s="4">
        <v>37</v>
      </c>
      <c r="B38" s="15">
        <v>134594</v>
      </c>
      <c r="C38" s="16" t="s">
        <v>82</v>
      </c>
      <c r="D38" s="16" t="s">
        <v>125</v>
      </c>
      <c r="E38" s="16" t="s">
        <v>84</v>
      </c>
      <c r="F38" s="16" t="s">
        <v>126</v>
      </c>
      <c r="G38" s="5">
        <v>106485</v>
      </c>
      <c r="H38" s="5" t="s">
        <v>124</v>
      </c>
      <c r="I38" s="20">
        <v>380</v>
      </c>
      <c r="J38" s="20">
        <v>463.82</v>
      </c>
      <c r="K38" s="21">
        <v>430</v>
      </c>
      <c r="L38" s="22">
        <f t="shared" si="0"/>
        <v>0.180716657323962</v>
      </c>
      <c r="M38" s="22">
        <f t="shared" si="1"/>
        <v>0.116279069767442</v>
      </c>
      <c r="N38" s="21">
        <v>10</v>
      </c>
      <c r="O38" s="20"/>
      <c r="P38" s="20"/>
      <c r="Q38" s="20">
        <f t="shared" si="2"/>
        <v>-33.82</v>
      </c>
      <c r="R38" s="20"/>
      <c r="S38" s="20"/>
      <c r="T38" s="15"/>
      <c r="U38" s="20" t="s">
        <v>28</v>
      </c>
      <c r="V38" s="23">
        <v>44846.4992361111</v>
      </c>
      <c r="W38" s="7" t="s">
        <v>29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1"/>
  <sheetViews>
    <sheetView workbookViewId="0">
      <selection activeCell="S38" sqref="S38"/>
    </sheetView>
  </sheetViews>
  <sheetFormatPr defaultColWidth="9" defaultRowHeight="13.5"/>
  <cols>
    <col min="1" max="1" width="5.5" customWidth="1"/>
    <col min="12" max="15" width="9" style="1"/>
    <col min="16" max="16" width="7" customWidth="1"/>
    <col min="23" max="23" width="15.25" customWidth="1"/>
    <col min="24" max="24" width="15.875" customWidth="1"/>
  </cols>
  <sheetData>
    <row r="1" spans="1:24">
      <c r="A1" s="2" t="s">
        <v>0</v>
      </c>
      <c r="B1" s="3" t="s">
        <v>1</v>
      </c>
      <c r="C1" s="3" t="s">
        <v>127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6" t="s">
        <v>11</v>
      </c>
      <c r="N1" s="6" t="s">
        <v>12</v>
      </c>
      <c r="O1" s="2" t="s">
        <v>13</v>
      </c>
      <c r="P1" s="2" t="s">
        <v>14</v>
      </c>
      <c r="Q1" s="2" t="s">
        <v>15</v>
      </c>
      <c r="R1" s="10" t="s">
        <v>16</v>
      </c>
      <c r="S1" s="10" t="s">
        <v>17</v>
      </c>
      <c r="T1" s="2" t="s">
        <v>18</v>
      </c>
      <c r="U1" s="2" t="s">
        <v>19</v>
      </c>
      <c r="V1" s="2" t="s">
        <v>20</v>
      </c>
      <c r="W1" s="11" t="s">
        <v>21</v>
      </c>
      <c r="X1" s="12" t="s">
        <v>22</v>
      </c>
    </row>
    <row r="2" spans="1:24">
      <c r="A2" s="4"/>
      <c r="B2" s="5">
        <v>189135</v>
      </c>
      <c r="C2" s="4" t="s">
        <v>128</v>
      </c>
      <c r="D2" s="4" t="s">
        <v>129</v>
      </c>
      <c r="E2" s="4" t="s">
        <v>130</v>
      </c>
      <c r="F2" s="4" t="s">
        <v>25</v>
      </c>
      <c r="G2" s="4" t="s">
        <v>131</v>
      </c>
      <c r="H2" s="5">
        <v>106485</v>
      </c>
      <c r="I2" s="7" t="s">
        <v>124</v>
      </c>
      <c r="J2" s="4">
        <v>25.2</v>
      </c>
      <c r="K2" s="4">
        <v>29.8</v>
      </c>
      <c r="L2" s="8">
        <v>15</v>
      </c>
      <c r="M2" s="9">
        <v>0.154362416107383</v>
      </c>
      <c r="N2" s="9">
        <v>-0.68</v>
      </c>
      <c r="O2" s="8">
        <v>3</v>
      </c>
      <c r="P2" s="4">
        <v>0</v>
      </c>
      <c r="Q2" s="4">
        <v>9207</v>
      </c>
      <c r="R2" s="4"/>
      <c r="S2" s="4"/>
      <c r="T2" s="4">
        <v>3901</v>
      </c>
      <c r="U2" s="5">
        <v>53</v>
      </c>
      <c r="V2" s="4" t="s">
        <v>28</v>
      </c>
      <c r="W2" s="13">
        <v>44841.4748842593</v>
      </c>
      <c r="X2" s="7" t="s">
        <v>132</v>
      </c>
    </row>
    <row r="3" spans="1:24">
      <c r="A3" s="4"/>
      <c r="B3" s="5">
        <v>2015</v>
      </c>
      <c r="C3" s="4" t="s">
        <v>133</v>
      </c>
      <c r="D3" s="4" t="s">
        <v>134</v>
      </c>
      <c r="E3" s="4" t="s">
        <v>135</v>
      </c>
      <c r="F3" s="4" t="s">
        <v>25</v>
      </c>
      <c r="G3" s="4" t="s">
        <v>32</v>
      </c>
      <c r="H3" s="5">
        <v>105910</v>
      </c>
      <c r="I3" s="7" t="s">
        <v>103</v>
      </c>
      <c r="J3" s="4">
        <v>7</v>
      </c>
      <c r="K3" s="4">
        <v>7.8</v>
      </c>
      <c r="L3" s="8">
        <v>4.5</v>
      </c>
      <c r="M3" s="9">
        <v>0.102564102564103</v>
      </c>
      <c r="N3" s="9">
        <v>-0.555555555555556</v>
      </c>
      <c r="O3" s="8">
        <v>1</v>
      </c>
      <c r="P3" s="4">
        <v>0</v>
      </c>
      <c r="Q3" s="4">
        <v>3184</v>
      </c>
      <c r="R3" s="4"/>
      <c r="S3" s="4"/>
      <c r="T3" s="4">
        <v>1297</v>
      </c>
      <c r="U3" s="5">
        <v>5</v>
      </c>
      <c r="V3" s="4" t="s">
        <v>28</v>
      </c>
      <c r="W3" s="13">
        <v>44844.8225578704</v>
      </c>
      <c r="X3" s="7" t="s">
        <v>132</v>
      </c>
    </row>
    <row r="4" spans="1:24">
      <c r="A4" s="4"/>
      <c r="B4" s="5">
        <v>163456</v>
      </c>
      <c r="C4" s="4" t="s">
        <v>136</v>
      </c>
      <c r="D4" s="4" t="s">
        <v>68</v>
      </c>
      <c r="E4" s="4" t="s">
        <v>69</v>
      </c>
      <c r="F4" s="4" t="s">
        <v>25</v>
      </c>
      <c r="G4" s="4" t="s">
        <v>70</v>
      </c>
      <c r="H4" s="5">
        <v>379</v>
      </c>
      <c r="I4" s="7" t="s">
        <v>137</v>
      </c>
      <c r="J4" s="4">
        <v>67.83</v>
      </c>
      <c r="K4" s="4">
        <v>77.5</v>
      </c>
      <c r="L4" s="8">
        <v>66</v>
      </c>
      <c r="M4" s="9">
        <v>0.124774193548387</v>
      </c>
      <c r="N4" s="9">
        <v>-0.0277272727272727</v>
      </c>
      <c r="O4" s="8">
        <v>2</v>
      </c>
      <c r="P4" s="4">
        <v>0</v>
      </c>
      <c r="Q4" s="4">
        <v>2454</v>
      </c>
      <c r="R4" s="4"/>
      <c r="S4" s="4"/>
      <c r="T4" s="4">
        <v>1107</v>
      </c>
      <c r="U4" s="5">
        <v>5</v>
      </c>
      <c r="V4" s="4" t="s">
        <v>28</v>
      </c>
      <c r="W4" s="13">
        <v>44838.7329282407</v>
      </c>
      <c r="X4" s="7" t="s">
        <v>132</v>
      </c>
    </row>
    <row r="5" spans="1:24">
      <c r="A5" s="4"/>
      <c r="B5" s="5">
        <v>139200</v>
      </c>
      <c r="C5" s="4" t="s">
        <v>138</v>
      </c>
      <c r="D5" s="4" t="s">
        <v>59</v>
      </c>
      <c r="E5" s="4" t="s">
        <v>60</v>
      </c>
      <c r="F5" s="4" t="s">
        <v>25</v>
      </c>
      <c r="G5" s="4" t="s">
        <v>26</v>
      </c>
      <c r="H5" s="5">
        <v>581</v>
      </c>
      <c r="I5" s="7" t="s">
        <v>139</v>
      </c>
      <c r="J5" s="4">
        <v>87.44</v>
      </c>
      <c r="K5" s="4">
        <v>109</v>
      </c>
      <c r="L5" s="8">
        <v>87</v>
      </c>
      <c r="M5" s="9">
        <v>0.197798165137615</v>
      </c>
      <c r="N5" s="9">
        <v>-0.00505747126436779</v>
      </c>
      <c r="O5" s="8">
        <v>2</v>
      </c>
      <c r="P5" s="4">
        <v>106.8</v>
      </c>
      <c r="Q5" s="4">
        <v>2202</v>
      </c>
      <c r="R5" s="4"/>
      <c r="S5" s="4"/>
      <c r="T5" s="4">
        <v>680</v>
      </c>
      <c r="U5" s="5">
        <v>5</v>
      </c>
      <c r="V5" s="4" t="s">
        <v>28</v>
      </c>
      <c r="W5" s="13">
        <v>44842.7033449074</v>
      </c>
      <c r="X5" s="7" t="s">
        <v>132</v>
      </c>
    </row>
    <row r="6" spans="1:24">
      <c r="A6" s="4"/>
      <c r="B6" s="5">
        <v>39536</v>
      </c>
      <c r="C6" s="4" t="s">
        <v>140</v>
      </c>
      <c r="D6" s="4" t="s">
        <v>141</v>
      </c>
      <c r="E6" s="4" t="s">
        <v>142</v>
      </c>
      <c r="F6" s="4" t="s">
        <v>25</v>
      </c>
      <c r="G6" s="4" t="s">
        <v>143</v>
      </c>
      <c r="H6" s="5">
        <v>581</v>
      </c>
      <c r="I6" s="7" t="s">
        <v>139</v>
      </c>
      <c r="J6" s="4">
        <v>211</v>
      </c>
      <c r="K6" s="4">
        <v>249</v>
      </c>
      <c r="L6" s="8">
        <v>210</v>
      </c>
      <c r="M6" s="9">
        <v>0.152610441767068</v>
      </c>
      <c r="N6" s="9">
        <v>-0.00476190476190476</v>
      </c>
      <c r="O6" s="8">
        <v>2</v>
      </c>
      <c r="P6" s="4">
        <v>0</v>
      </c>
      <c r="Q6" s="4">
        <v>595</v>
      </c>
      <c r="R6" s="4"/>
      <c r="S6" s="4"/>
      <c r="T6" s="4">
        <v>382</v>
      </c>
      <c r="U6" s="5">
        <v>13</v>
      </c>
      <c r="V6" s="4" t="s">
        <v>28</v>
      </c>
      <c r="W6" s="13">
        <v>44840.7902314815</v>
      </c>
      <c r="X6" s="7" t="s">
        <v>132</v>
      </c>
    </row>
    <row r="7" spans="1:24">
      <c r="A7" s="4"/>
      <c r="B7" s="5">
        <v>189135</v>
      </c>
      <c r="C7" s="4" t="s">
        <v>144</v>
      </c>
      <c r="D7" s="4" t="s">
        <v>129</v>
      </c>
      <c r="E7" s="4" t="s">
        <v>130</v>
      </c>
      <c r="F7" s="4" t="s">
        <v>25</v>
      </c>
      <c r="G7" s="4" t="s">
        <v>131</v>
      </c>
      <c r="H7" s="5">
        <v>750</v>
      </c>
      <c r="I7" s="7" t="s">
        <v>145</v>
      </c>
      <c r="J7" s="4">
        <v>25.2</v>
      </c>
      <c r="K7" s="4">
        <v>29.8</v>
      </c>
      <c r="L7" s="8">
        <v>25.5</v>
      </c>
      <c r="M7" s="9">
        <v>0.154362416107383</v>
      </c>
      <c r="N7" s="9">
        <v>0.011764705882353</v>
      </c>
      <c r="O7" s="8">
        <v>3</v>
      </c>
      <c r="P7" s="4">
        <v>0</v>
      </c>
      <c r="Q7" s="4">
        <v>9207</v>
      </c>
      <c r="R7" s="4"/>
      <c r="S7" s="4"/>
      <c r="T7" s="4">
        <v>3901</v>
      </c>
      <c r="U7" s="5">
        <v>47</v>
      </c>
      <c r="V7" s="4" t="s">
        <v>28</v>
      </c>
      <c r="W7" s="13">
        <v>44841.4479166667</v>
      </c>
      <c r="X7" s="7" t="s">
        <v>132</v>
      </c>
    </row>
    <row r="8" spans="1:24">
      <c r="A8" s="4"/>
      <c r="B8" s="5">
        <v>17362</v>
      </c>
      <c r="C8" s="4" t="s">
        <v>146</v>
      </c>
      <c r="D8" s="4" t="s">
        <v>147</v>
      </c>
      <c r="E8" s="4" t="s">
        <v>148</v>
      </c>
      <c r="F8" s="4" t="s">
        <v>149</v>
      </c>
      <c r="G8" s="4" t="s">
        <v>150</v>
      </c>
      <c r="H8" s="5">
        <v>581</v>
      </c>
      <c r="I8" s="7" t="s">
        <v>139</v>
      </c>
      <c r="J8" s="4">
        <v>59.6</v>
      </c>
      <c r="K8" s="4">
        <v>72</v>
      </c>
      <c r="L8" s="8">
        <v>62</v>
      </c>
      <c r="M8" s="9">
        <v>0.172222222222222</v>
      </c>
      <c r="N8" s="9">
        <v>0.0387096774193548</v>
      </c>
      <c r="O8" s="8">
        <v>2</v>
      </c>
      <c r="P8" s="4">
        <v>0</v>
      </c>
      <c r="Q8" s="4">
        <v>1860</v>
      </c>
      <c r="R8" s="4"/>
      <c r="S8" s="4"/>
      <c r="T8" s="4">
        <v>901</v>
      </c>
      <c r="U8" s="5">
        <v>3</v>
      </c>
      <c r="V8" s="4" t="s">
        <v>28</v>
      </c>
      <c r="W8" s="13">
        <v>44845.5692361111</v>
      </c>
      <c r="X8" s="7" t="s">
        <v>132</v>
      </c>
    </row>
    <row r="9" spans="1:24">
      <c r="A9" s="4"/>
      <c r="B9" s="5">
        <v>32</v>
      </c>
      <c r="C9" s="4" t="s">
        <v>151</v>
      </c>
      <c r="D9" s="4" t="s">
        <v>152</v>
      </c>
      <c r="E9" s="4" t="s">
        <v>153</v>
      </c>
      <c r="F9" s="4" t="s">
        <v>25</v>
      </c>
      <c r="G9" s="4" t="s">
        <v>154</v>
      </c>
      <c r="H9" s="5">
        <v>111219</v>
      </c>
      <c r="I9" s="7" t="s">
        <v>155</v>
      </c>
      <c r="J9" s="4">
        <v>805</v>
      </c>
      <c r="K9" s="4">
        <v>1499</v>
      </c>
      <c r="L9" s="8">
        <v>850</v>
      </c>
      <c r="M9" s="9">
        <v>0.462975316877919</v>
      </c>
      <c r="N9" s="9">
        <v>0.0529411764705882</v>
      </c>
      <c r="O9" s="8">
        <v>1</v>
      </c>
      <c r="P9" s="4">
        <v>0</v>
      </c>
      <c r="Q9" s="4">
        <v>124.168003</v>
      </c>
      <c r="R9" s="4"/>
      <c r="S9" s="4"/>
      <c r="T9" s="4">
        <v>263.671997</v>
      </c>
      <c r="U9" s="5">
        <v>1</v>
      </c>
      <c r="V9" s="4" t="s">
        <v>28</v>
      </c>
      <c r="W9" s="13">
        <v>44836.701724537</v>
      </c>
      <c r="X9" s="7" t="s">
        <v>132</v>
      </c>
    </row>
    <row r="10" spans="1:24">
      <c r="A10" s="4"/>
      <c r="B10" s="5">
        <v>134594</v>
      </c>
      <c r="C10" s="4" t="s">
        <v>156</v>
      </c>
      <c r="D10" s="4" t="s">
        <v>82</v>
      </c>
      <c r="E10" s="4" t="s">
        <v>125</v>
      </c>
      <c r="F10" s="4" t="s">
        <v>84</v>
      </c>
      <c r="G10" s="4" t="s">
        <v>126</v>
      </c>
      <c r="H10" s="5">
        <v>581</v>
      </c>
      <c r="I10" s="7" t="s">
        <v>139</v>
      </c>
      <c r="J10" s="4">
        <v>380</v>
      </c>
      <c r="K10" s="4">
        <v>463.85</v>
      </c>
      <c r="L10" s="8">
        <v>405</v>
      </c>
      <c r="M10" s="9">
        <v>0.180769645359491</v>
      </c>
      <c r="N10" s="9">
        <v>0.0617283950617284</v>
      </c>
      <c r="O10" s="8">
        <v>2</v>
      </c>
      <c r="P10" s="4">
        <v>0</v>
      </c>
      <c r="Q10" s="4">
        <v>4746</v>
      </c>
      <c r="R10" s="4"/>
      <c r="S10" s="4"/>
      <c r="T10" s="4">
        <v>1626</v>
      </c>
      <c r="U10" s="5">
        <v>17</v>
      </c>
      <c r="V10" s="4" t="s">
        <v>28</v>
      </c>
      <c r="W10" s="13">
        <v>44837.740462963</v>
      </c>
      <c r="X10" s="7" t="s">
        <v>132</v>
      </c>
    </row>
    <row r="11" spans="1:24">
      <c r="A11" s="4"/>
      <c r="B11" s="5">
        <v>139200</v>
      </c>
      <c r="C11" s="4" t="s">
        <v>157</v>
      </c>
      <c r="D11" s="4" t="s">
        <v>59</v>
      </c>
      <c r="E11" s="4" t="s">
        <v>60</v>
      </c>
      <c r="F11" s="4" t="s">
        <v>25</v>
      </c>
      <c r="G11" s="4" t="s">
        <v>26</v>
      </c>
      <c r="H11" s="5">
        <v>341</v>
      </c>
      <c r="I11" s="7" t="s">
        <v>158</v>
      </c>
      <c r="J11" s="4">
        <v>87.44</v>
      </c>
      <c r="K11" s="4">
        <v>109</v>
      </c>
      <c r="L11" s="8">
        <v>94</v>
      </c>
      <c r="M11" s="9">
        <v>0.197798165137615</v>
      </c>
      <c r="N11" s="9">
        <v>0.0697872340425532</v>
      </c>
      <c r="O11" s="8">
        <v>2</v>
      </c>
      <c r="P11" s="4">
        <v>106.8</v>
      </c>
      <c r="Q11" s="4">
        <v>2202</v>
      </c>
      <c r="R11" s="4"/>
      <c r="S11" s="4"/>
      <c r="T11" s="4">
        <v>680</v>
      </c>
      <c r="U11" s="5">
        <v>1</v>
      </c>
      <c r="V11" s="4" t="s">
        <v>28</v>
      </c>
      <c r="W11" s="13">
        <v>44844.9052777778</v>
      </c>
      <c r="X11" s="7" t="s">
        <v>132</v>
      </c>
    </row>
    <row r="12" spans="1:24">
      <c r="A12" s="4"/>
      <c r="B12" s="5">
        <v>238164</v>
      </c>
      <c r="C12" s="4" t="s">
        <v>159</v>
      </c>
      <c r="D12" s="4" t="s">
        <v>160</v>
      </c>
      <c r="E12" s="4" t="s">
        <v>161</v>
      </c>
      <c r="F12" s="4" t="s">
        <v>25</v>
      </c>
      <c r="G12" s="4" t="s">
        <v>162</v>
      </c>
      <c r="H12" s="5">
        <v>581</v>
      </c>
      <c r="I12" s="7" t="s">
        <v>139</v>
      </c>
      <c r="J12" s="4">
        <v>108.66</v>
      </c>
      <c r="K12" s="4">
        <v>132</v>
      </c>
      <c r="L12" s="8">
        <v>120</v>
      </c>
      <c r="M12" s="9">
        <v>0.176818181818182</v>
      </c>
      <c r="N12" s="9">
        <v>0.0945</v>
      </c>
      <c r="O12" s="8">
        <v>2</v>
      </c>
      <c r="P12" s="4">
        <v>0</v>
      </c>
      <c r="Q12" s="4">
        <v>293</v>
      </c>
      <c r="R12" s="4"/>
      <c r="S12" s="4"/>
      <c r="T12" s="4">
        <v>209</v>
      </c>
      <c r="U12" s="7"/>
      <c r="V12" s="4" t="s">
        <v>28</v>
      </c>
      <c r="W12" s="13">
        <v>44840.7914236111</v>
      </c>
      <c r="X12" s="7" t="s">
        <v>132</v>
      </c>
    </row>
    <row r="13" spans="1:24">
      <c r="A13" s="4"/>
      <c r="B13" s="5">
        <v>154519</v>
      </c>
      <c r="C13" s="4" t="s">
        <v>163</v>
      </c>
      <c r="D13" s="4" t="s">
        <v>164</v>
      </c>
      <c r="E13" s="4" t="s">
        <v>165</v>
      </c>
      <c r="F13" s="4" t="s">
        <v>25</v>
      </c>
      <c r="G13" s="4" t="s">
        <v>166</v>
      </c>
      <c r="H13" s="5">
        <v>105910</v>
      </c>
      <c r="I13" s="7" t="s">
        <v>103</v>
      </c>
      <c r="J13" s="4">
        <v>55.52</v>
      </c>
      <c r="K13" s="4">
        <v>66.9</v>
      </c>
      <c r="L13" s="8">
        <v>61.5</v>
      </c>
      <c r="M13" s="9">
        <v>0.170104633781764</v>
      </c>
      <c r="N13" s="9">
        <v>0.0972357723577235</v>
      </c>
      <c r="O13" s="8">
        <v>5</v>
      </c>
      <c r="P13" s="4">
        <v>0</v>
      </c>
      <c r="Q13" s="4">
        <v>1095</v>
      </c>
      <c r="R13" s="4"/>
      <c r="S13" s="4"/>
      <c r="T13" s="4">
        <v>558</v>
      </c>
      <c r="U13" s="7"/>
      <c r="V13" s="4" t="s">
        <v>28</v>
      </c>
      <c r="W13" s="13">
        <v>44840.4214583333</v>
      </c>
      <c r="X13" s="7" t="s">
        <v>132</v>
      </c>
    </row>
    <row r="14" spans="1:24">
      <c r="A14" s="4"/>
      <c r="B14" s="5">
        <v>110207</v>
      </c>
      <c r="C14" s="4" t="s">
        <v>167</v>
      </c>
      <c r="D14" s="4" t="s">
        <v>98</v>
      </c>
      <c r="E14" s="4" t="s">
        <v>99</v>
      </c>
      <c r="F14" s="4" t="s">
        <v>84</v>
      </c>
      <c r="G14" s="4" t="s">
        <v>26</v>
      </c>
      <c r="H14" s="5">
        <v>720</v>
      </c>
      <c r="I14" s="7" t="s">
        <v>67</v>
      </c>
      <c r="J14" s="4">
        <v>83.21</v>
      </c>
      <c r="K14" s="4">
        <v>122</v>
      </c>
      <c r="L14" s="8">
        <v>97.6</v>
      </c>
      <c r="M14" s="9">
        <v>0.317950819672131</v>
      </c>
      <c r="N14" s="9">
        <v>0.147438524590164</v>
      </c>
      <c r="O14" s="8">
        <v>9</v>
      </c>
      <c r="P14" s="4">
        <v>115.9</v>
      </c>
      <c r="Q14" s="4">
        <v>204</v>
      </c>
      <c r="R14" s="4"/>
      <c r="S14" s="4"/>
      <c r="T14" s="4">
        <v>271</v>
      </c>
      <c r="U14" s="5">
        <v>3</v>
      </c>
      <c r="V14" s="4" t="s">
        <v>28</v>
      </c>
      <c r="W14" s="13">
        <v>44842.7130902778</v>
      </c>
      <c r="X14" s="7" t="s">
        <v>132</v>
      </c>
    </row>
    <row r="15" spans="1:24">
      <c r="A15" s="4"/>
      <c r="B15" s="5">
        <v>488</v>
      </c>
      <c r="C15" s="4" t="s">
        <v>168</v>
      </c>
      <c r="D15" s="4" t="s">
        <v>169</v>
      </c>
      <c r="E15" s="4" t="s">
        <v>170</v>
      </c>
      <c r="F15" s="4" t="s">
        <v>84</v>
      </c>
      <c r="G15" s="4" t="s">
        <v>171</v>
      </c>
      <c r="H15" s="5">
        <v>581</v>
      </c>
      <c r="I15" s="7" t="s">
        <v>139</v>
      </c>
      <c r="J15" s="4">
        <v>46.71</v>
      </c>
      <c r="K15" s="4">
        <v>64.8</v>
      </c>
      <c r="L15" s="8">
        <v>55</v>
      </c>
      <c r="M15" s="9">
        <v>0.279166666666667</v>
      </c>
      <c r="N15" s="9">
        <v>0.150727272727273</v>
      </c>
      <c r="O15" s="8">
        <v>2</v>
      </c>
      <c r="P15" s="4">
        <v>0</v>
      </c>
      <c r="Q15" s="4">
        <v>96</v>
      </c>
      <c r="R15" s="4"/>
      <c r="S15" s="4"/>
      <c r="T15" s="4">
        <v>222</v>
      </c>
      <c r="U15" s="5">
        <v>4</v>
      </c>
      <c r="V15" s="4" t="s">
        <v>28</v>
      </c>
      <c r="W15" s="13">
        <v>44841.709525463</v>
      </c>
      <c r="X15" s="7" t="s">
        <v>132</v>
      </c>
    </row>
    <row r="16" spans="1:24">
      <c r="A16" s="4"/>
      <c r="B16" s="5">
        <v>127937</v>
      </c>
      <c r="C16" s="4" t="s">
        <v>172</v>
      </c>
      <c r="D16" s="4" t="s">
        <v>173</v>
      </c>
      <c r="E16" s="4" t="s">
        <v>174</v>
      </c>
      <c r="F16" s="4" t="s">
        <v>25</v>
      </c>
      <c r="G16" s="4" t="s">
        <v>175</v>
      </c>
      <c r="H16" s="5">
        <v>379</v>
      </c>
      <c r="I16" s="7" t="s">
        <v>137</v>
      </c>
      <c r="J16" s="4">
        <v>53.47</v>
      </c>
      <c r="K16" s="4">
        <v>74.5</v>
      </c>
      <c r="L16" s="8">
        <v>63</v>
      </c>
      <c r="M16" s="9">
        <v>0.282281879194631</v>
      </c>
      <c r="N16" s="9">
        <v>0.151269841269841</v>
      </c>
      <c r="O16" s="8">
        <v>2</v>
      </c>
      <c r="P16" s="4">
        <v>0</v>
      </c>
      <c r="Q16" s="4">
        <v>436</v>
      </c>
      <c r="R16" s="4"/>
      <c r="S16" s="4"/>
      <c r="T16" s="4">
        <v>484</v>
      </c>
      <c r="U16" s="5">
        <v>1</v>
      </c>
      <c r="V16" s="4" t="s">
        <v>28</v>
      </c>
      <c r="W16" s="13">
        <v>44839.5798611111</v>
      </c>
      <c r="X16" s="7" t="s">
        <v>132</v>
      </c>
    </row>
    <row r="17" spans="1:24">
      <c r="A17" s="4"/>
      <c r="B17" s="5">
        <v>44460</v>
      </c>
      <c r="C17" s="4" t="s">
        <v>176</v>
      </c>
      <c r="D17" s="4" t="s">
        <v>177</v>
      </c>
      <c r="E17" s="4" t="s">
        <v>178</v>
      </c>
      <c r="F17" s="4" t="s">
        <v>25</v>
      </c>
      <c r="G17" s="4" t="s">
        <v>32</v>
      </c>
      <c r="H17" s="5">
        <v>571</v>
      </c>
      <c r="I17" s="7" t="s">
        <v>91</v>
      </c>
      <c r="J17" s="4">
        <v>57.35</v>
      </c>
      <c r="K17" s="4">
        <v>82.31</v>
      </c>
      <c r="L17" s="8">
        <v>69</v>
      </c>
      <c r="M17" s="9">
        <v>0.30324383428502</v>
      </c>
      <c r="N17" s="9">
        <v>0.168840579710145</v>
      </c>
      <c r="O17" s="8">
        <v>4</v>
      </c>
      <c r="P17" s="4">
        <v>0</v>
      </c>
      <c r="Q17" s="4">
        <v>755</v>
      </c>
      <c r="R17" s="4"/>
      <c r="S17" s="4"/>
      <c r="T17" s="4">
        <v>760</v>
      </c>
      <c r="U17" s="5">
        <v>2</v>
      </c>
      <c r="V17" s="4" t="s">
        <v>28</v>
      </c>
      <c r="W17" s="13">
        <v>44843.8438657407</v>
      </c>
      <c r="X17" s="7" t="s">
        <v>132</v>
      </c>
    </row>
    <row r="18" spans="1:24">
      <c r="A18" s="4"/>
      <c r="B18" s="5">
        <v>138568</v>
      </c>
      <c r="C18" s="4" t="s">
        <v>179</v>
      </c>
      <c r="D18" s="4" t="s">
        <v>180</v>
      </c>
      <c r="E18" s="4" t="s">
        <v>181</v>
      </c>
      <c r="F18" s="4" t="s">
        <v>84</v>
      </c>
      <c r="G18" s="4" t="s">
        <v>26</v>
      </c>
      <c r="H18" s="5">
        <v>341</v>
      </c>
      <c r="I18" s="7" t="s">
        <v>158</v>
      </c>
      <c r="J18" s="4">
        <v>33.59</v>
      </c>
      <c r="K18" s="4">
        <v>44</v>
      </c>
      <c r="L18" s="8">
        <v>40.5</v>
      </c>
      <c r="M18" s="9">
        <v>0.236590909090909</v>
      </c>
      <c r="N18" s="9">
        <v>0.170617283950617</v>
      </c>
      <c r="O18" s="8">
        <v>2</v>
      </c>
      <c r="P18" s="4">
        <v>43</v>
      </c>
      <c r="Q18" s="4">
        <v>192</v>
      </c>
      <c r="R18" s="4"/>
      <c r="S18" s="4"/>
      <c r="T18" s="4">
        <v>265</v>
      </c>
      <c r="U18" s="5">
        <v>2</v>
      </c>
      <c r="V18" s="4" t="s">
        <v>28</v>
      </c>
      <c r="W18" s="13">
        <v>44844.9038194444</v>
      </c>
      <c r="X18" s="7" t="s">
        <v>132</v>
      </c>
    </row>
    <row r="19" spans="1:24">
      <c r="A19" s="4"/>
      <c r="B19" s="5">
        <v>137250</v>
      </c>
      <c r="C19" s="4" t="s">
        <v>182</v>
      </c>
      <c r="D19" s="4" t="s">
        <v>23</v>
      </c>
      <c r="E19" s="4" t="s">
        <v>24</v>
      </c>
      <c r="F19" s="4" t="s">
        <v>25</v>
      </c>
      <c r="G19" s="4" t="s">
        <v>26</v>
      </c>
      <c r="H19" s="5">
        <v>341</v>
      </c>
      <c r="I19" s="7" t="s">
        <v>158</v>
      </c>
      <c r="J19" s="4">
        <v>109.45</v>
      </c>
      <c r="K19" s="4">
        <v>192</v>
      </c>
      <c r="L19" s="8">
        <v>135</v>
      </c>
      <c r="M19" s="9">
        <v>0.429947916666667</v>
      </c>
      <c r="N19" s="9">
        <v>0.189259259259259</v>
      </c>
      <c r="O19" s="8">
        <v>2</v>
      </c>
      <c r="P19" s="4">
        <v>182.4</v>
      </c>
      <c r="Q19" s="4">
        <v>3694</v>
      </c>
      <c r="R19" s="4"/>
      <c r="S19" s="4"/>
      <c r="T19" s="4">
        <v>973</v>
      </c>
      <c r="U19" s="5">
        <v>11</v>
      </c>
      <c r="V19" s="4" t="s">
        <v>28</v>
      </c>
      <c r="W19" s="13">
        <v>44844.9047453704</v>
      </c>
      <c r="X19" s="7" t="s">
        <v>132</v>
      </c>
    </row>
    <row r="20" spans="1:24">
      <c r="A20" s="4"/>
      <c r="B20" s="5">
        <v>100741</v>
      </c>
      <c r="C20" s="4" t="s">
        <v>183</v>
      </c>
      <c r="D20" s="4" t="s">
        <v>184</v>
      </c>
      <c r="E20" s="4" t="s">
        <v>185</v>
      </c>
      <c r="F20" s="4" t="s">
        <v>25</v>
      </c>
      <c r="G20" s="4" t="s">
        <v>186</v>
      </c>
      <c r="H20" s="5">
        <v>111400</v>
      </c>
      <c r="I20" s="7" t="s">
        <v>187</v>
      </c>
      <c r="J20" s="4">
        <v>6.4</v>
      </c>
      <c r="K20" s="4">
        <v>11</v>
      </c>
      <c r="L20" s="8">
        <v>8</v>
      </c>
      <c r="M20" s="9">
        <v>0.418181818181818</v>
      </c>
      <c r="N20" s="9">
        <v>0.2</v>
      </c>
      <c r="O20" s="8">
        <v>3</v>
      </c>
      <c r="P20" s="4">
        <v>0</v>
      </c>
      <c r="Q20" s="4">
        <v>238</v>
      </c>
      <c r="R20" s="4"/>
      <c r="S20" s="4"/>
      <c r="T20" s="4">
        <v>303</v>
      </c>
      <c r="U20" s="5">
        <v>2</v>
      </c>
      <c r="V20" s="4" t="s">
        <v>28</v>
      </c>
      <c r="W20" s="13">
        <v>44841.7615740741</v>
      </c>
      <c r="X20" s="7" t="s">
        <v>132</v>
      </c>
    </row>
    <row r="21" spans="1:24">
      <c r="A21" s="4"/>
      <c r="B21" s="5">
        <v>173317</v>
      </c>
      <c r="C21" s="4" t="s">
        <v>188</v>
      </c>
      <c r="D21" s="4" t="s">
        <v>189</v>
      </c>
      <c r="E21" s="4" t="s">
        <v>190</v>
      </c>
      <c r="F21" s="4" t="s">
        <v>25</v>
      </c>
      <c r="G21" s="4" t="s">
        <v>191</v>
      </c>
      <c r="H21" s="5">
        <v>105910</v>
      </c>
      <c r="I21" s="7" t="s">
        <v>103</v>
      </c>
      <c r="J21" s="4">
        <v>38.6</v>
      </c>
      <c r="K21" s="4">
        <v>68</v>
      </c>
      <c r="L21" s="8">
        <v>48.5</v>
      </c>
      <c r="M21" s="9">
        <v>0.432352941176471</v>
      </c>
      <c r="N21" s="9">
        <v>0.204123711340206</v>
      </c>
      <c r="O21" s="8">
        <v>2</v>
      </c>
      <c r="P21" s="4">
        <v>0</v>
      </c>
      <c r="Q21" s="4">
        <v>115</v>
      </c>
      <c r="R21" s="4"/>
      <c r="S21" s="4"/>
      <c r="T21" s="4">
        <v>198</v>
      </c>
      <c r="U21" s="5">
        <v>2</v>
      </c>
      <c r="V21" s="4" t="s">
        <v>28</v>
      </c>
      <c r="W21" s="13">
        <v>44842.5840509259</v>
      </c>
      <c r="X21" s="7" t="s">
        <v>132</v>
      </c>
    </row>
    <row r="22" spans="1:24">
      <c r="A22" s="4"/>
      <c r="B22" s="5">
        <v>160490</v>
      </c>
      <c r="C22" s="4" t="s">
        <v>192</v>
      </c>
      <c r="D22" s="4" t="s">
        <v>193</v>
      </c>
      <c r="E22" s="4" t="s">
        <v>194</v>
      </c>
      <c r="F22" s="4" t="s">
        <v>80</v>
      </c>
      <c r="G22" s="4" t="s">
        <v>195</v>
      </c>
      <c r="H22" s="5">
        <v>379</v>
      </c>
      <c r="I22" s="7" t="s">
        <v>137</v>
      </c>
      <c r="J22" s="4">
        <v>52</v>
      </c>
      <c r="K22" s="4">
        <v>85</v>
      </c>
      <c r="L22" s="8">
        <v>68</v>
      </c>
      <c r="M22" s="9">
        <v>0.388235294117647</v>
      </c>
      <c r="N22" s="9">
        <v>0.235294117647059</v>
      </c>
      <c r="O22" s="8">
        <v>2</v>
      </c>
      <c r="P22" s="4">
        <v>0</v>
      </c>
      <c r="Q22" s="4">
        <v>249</v>
      </c>
      <c r="R22" s="4"/>
      <c r="S22" s="4"/>
      <c r="T22" s="4">
        <v>241</v>
      </c>
      <c r="U22" s="5">
        <v>2</v>
      </c>
      <c r="V22" s="4" t="s">
        <v>28</v>
      </c>
      <c r="W22" s="13">
        <v>44838.7321759259</v>
      </c>
      <c r="X22" s="7" t="s">
        <v>132</v>
      </c>
    </row>
    <row r="23" spans="1:24">
      <c r="A23" s="4"/>
      <c r="B23" s="5">
        <v>1440</v>
      </c>
      <c r="C23" s="4" t="s">
        <v>196</v>
      </c>
      <c r="D23" s="4" t="s">
        <v>197</v>
      </c>
      <c r="E23" s="4" t="s">
        <v>198</v>
      </c>
      <c r="F23" s="4" t="s">
        <v>84</v>
      </c>
      <c r="G23" s="4" t="s">
        <v>96</v>
      </c>
      <c r="H23" s="5">
        <v>359</v>
      </c>
      <c r="I23" s="7" t="s">
        <v>199</v>
      </c>
      <c r="J23" s="4">
        <v>16</v>
      </c>
      <c r="K23" s="4">
        <v>27</v>
      </c>
      <c r="L23" s="8">
        <v>21</v>
      </c>
      <c r="M23" s="9">
        <v>0.407407407407407</v>
      </c>
      <c r="N23" s="9">
        <v>0.238095238095238</v>
      </c>
      <c r="O23" s="8">
        <v>5</v>
      </c>
      <c r="P23" s="4">
        <v>26</v>
      </c>
      <c r="Q23" s="4">
        <v>127</v>
      </c>
      <c r="R23" s="4"/>
      <c r="S23" s="4"/>
      <c r="T23" s="4">
        <v>352</v>
      </c>
      <c r="U23" s="7"/>
      <c r="V23" s="4" t="s">
        <v>28</v>
      </c>
      <c r="W23" s="13">
        <v>44843.3913657407</v>
      </c>
      <c r="X23" s="7" t="s">
        <v>132</v>
      </c>
    </row>
    <row r="24" spans="1:24">
      <c r="A24" s="4"/>
      <c r="B24" s="5">
        <v>135401</v>
      </c>
      <c r="C24" s="4" t="s">
        <v>200</v>
      </c>
      <c r="D24" s="4" t="s">
        <v>201</v>
      </c>
      <c r="E24" s="4" t="s">
        <v>202</v>
      </c>
      <c r="F24" s="4" t="s">
        <v>25</v>
      </c>
      <c r="G24" s="4" t="s">
        <v>203</v>
      </c>
      <c r="H24" s="5">
        <v>727</v>
      </c>
      <c r="I24" s="7" t="s">
        <v>204</v>
      </c>
      <c r="J24" s="4">
        <v>22</v>
      </c>
      <c r="K24" s="4">
        <v>39.8</v>
      </c>
      <c r="L24" s="8">
        <v>29</v>
      </c>
      <c r="M24" s="9">
        <v>0.447236180904523</v>
      </c>
      <c r="N24" s="9">
        <v>0.241379310344828</v>
      </c>
      <c r="O24" s="8">
        <v>1</v>
      </c>
      <c r="P24" s="4">
        <v>0</v>
      </c>
      <c r="Q24" s="4">
        <v>318</v>
      </c>
      <c r="R24" s="4"/>
      <c r="S24" s="4"/>
      <c r="T24" s="4">
        <v>332</v>
      </c>
      <c r="U24" s="5">
        <v>7</v>
      </c>
      <c r="V24" s="4" t="s">
        <v>28</v>
      </c>
      <c r="W24" s="13">
        <v>44841.4479976852</v>
      </c>
      <c r="X24" s="7" t="s">
        <v>132</v>
      </c>
    </row>
    <row r="25" spans="1:24">
      <c r="A25" s="4"/>
      <c r="B25" s="5">
        <v>179682</v>
      </c>
      <c r="C25" s="4" t="s">
        <v>205</v>
      </c>
      <c r="D25" s="4" t="s">
        <v>206</v>
      </c>
      <c r="E25" s="4" t="s">
        <v>207</v>
      </c>
      <c r="F25" s="4" t="s">
        <v>25</v>
      </c>
      <c r="G25" s="4" t="s">
        <v>208</v>
      </c>
      <c r="H25" s="5">
        <v>379</v>
      </c>
      <c r="I25" s="7" t="s">
        <v>137</v>
      </c>
      <c r="J25" s="4">
        <v>37</v>
      </c>
      <c r="K25" s="4">
        <v>62.5</v>
      </c>
      <c r="L25" s="8">
        <v>52</v>
      </c>
      <c r="M25" s="9">
        <v>0.408</v>
      </c>
      <c r="N25" s="9">
        <v>0.288461538461538</v>
      </c>
      <c r="O25" s="8">
        <v>2</v>
      </c>
      <c r="P25" s="4">
        <v>0</v>
      </c>
      <c r="Q25" s="4">
        <v>253</v>
      </c>
      <c r="R25" s="4"/>
      <c r="S25" s="4"/>
      <c r="T25" s="4">
        <v>93</v>
      </c>
      <c r="U25" s="5">
        <v>9</v>
      </c>
      <c r="V25" s="4" t="s">
        <v>28</v>
      </c>
      <c r="W25" s="13">
        <v>44839.5785532407</v>
      </c>
      <c r="X25" s="7" t="s">
        <v>132</v>
      </c>
    </row>
    <row r="26" spans="1:24">
      <c r="A26" s="4"/>
      <c r="B26" s="5">
        <v>201495</v>
      </c>
      <c r="C26" s="4" t="s">
        <v>209</v>
      </c>
      <c r="D26" s="4" t="s">
        <v>115</v>
      </c>
      <c r="E26" s="4" t="s">
        <v>116</v>
      </c>
      <c r="F26" s="4" t="s">
        <v>117</v>
      </c>
      <c r="G26" s="4" t="s">
        <v>26</v>
      </c>
      <c r="H26" s="5">
        <v>341</v>
      </c>
      <c r="I26" s="7" t="s">
        <v>158</v>
      </c>
      <c r="J26" s="4">
        <v>143</v>
      </c>
      <c r="K26" s="4">
        <v>287</v>
      </c>
      <c r="L26" s="8">
        <v>208</v>
      </c>
      <c r="M26" s="9">
        <v>0.501742160278746</v>
      </c>
      <c r="N26" s="9">
        <v>0.3125</v>
      </c>
      <c r="O26" s="8">
        <v>1</v>
      </c>
      <c r="P26" s="4">
        <v>273</v>
      </c>
      <c r="Q26" s="4">
        <v>905</v>
      </c>
      <c r="R26" s="4"/>
      <c r="S26" s="4"/>
      <c r="T26" s="4">
        <v>525</v>
      </c>
      <c r="U26" s="5">
        <v>4</v>
      </c>
      <c r="V26" s="4" t="s">
        <v>28</v>
      </c>
      <c r="W26" s="13">
        <v>44844.9027314815</v>
      </c>
      <c r="X26" s="7" t="s">
        <v>132</v>
      </c>
    </row>
    <row r="27" spans="1:24">
      <c r="A27" s="4"/>
      <c r="B27" s="5">
        <v>165176</v>
      </c>
      <c r="C27" s="4" t="s">
        <v>210</v>
      </c>
      <c r="D27" s="4" t="s">
        <v>211</v>
      </c>
      <c r="E27" s="4" t="s">
        <v>212</v>
      </c>
      <c r="F27" s="4" t="s">
        <v>25</v>
      </c>
      <c r="G27" s="4" t="s">
        <v>213</v>
      </c>
      <c r="H27" s="5">
        <v>379</v>
      </c>
      <c r="I27" s="7" t="s">
        <v>137</v>
      </c>
      <c r="J27" s="4">
        <v>95.2</v>
      </c>
      <c r="K27" s="4">
        <v>288</v>
      </c>
      <c r="L27" s="8">
        <v>144</v>
      </c>
      <c r="M27" s="9">
        <v>0.669444444444445</v>
      </c>
      <c r="N27" s="9">
        <v>0.338888888888889</v>
      </c>
      <c r="O27" s="8">
        <v>2</v>
      </c>
      <c r="P27" s="4">
        <v>0</v>
      </c>
      <c r="Q27" s="4">
        <v>247</v>
      </c>
      <c r="R27" s="4"/>
      <c r="S27" s="4"/>
      <c r="T27" s="4">
        <v>341</v>
      </c>
      <c r="U27" s="5">
        <v>2</v>
      </c>
      <c r="V27" s="4" t="s">
        <v>28</v>
      </c>
      <c r="W27" s="13">
        <v>44839.5793634259</v>
      </c>
      <c r="X27" s="7" t="s">
        <v>132</v>
      </c>
    </row>
    <row r="28" spans="1:24">
      <c r="A28" s="4"/>
      <c r="B28" s="5">
        <v>201264</v>
      </c>
      <c r="C28" s="4" t="s">
        <v>214</v>
      </c>
      <c r="D28" s="4" t="s">
        <v>113</v>
      </c>
      <c r="E28" s="4" t="s">
        <v>114</v>
      </c>
      <c r="F28" s="4" t="s">
        <v>25</v>
      </c>
      <c r="G28" s="4" t="s">
        <v>26</v>
      </c>
      <c r="H28" s="5">
        <v>341</v>
      </c>
      <c r="I28" s="7" t="s">
        <v>158</v>
      </c>
      <c r="J28" s="4">
        <v>147.4</v>
      </c>
      <c r="K28" s="4">
        <v>268</v>
      </c>
      <c r="L28" s="8">
        <v>228</v>
      </c>
      <c r="M28" s="9">
        <v>0.45</v>
      </c>
      <c r="N28" s="9">
        <v>0.353508771929825</v>
      </c>
      <c r="O28" s="8">
        <v>1</v>
      </c>
      <c r="P28" s="4">
        <v>254.6</v>
      </c>
      <c r="Q28" s="4">
        <v>888</v>
      </c>
      <c r="R28" s="4"/>
      <c r="S28" s="4"/>
      <c r="T28" s="4">
        <v>558</v>
      </c>
      <c r="U28" s="5">
        <v>1</v>
      </c>
      <c r="V28" s="4" t="s">
        <v>28</v>
      </c>
      <c r="W28" s="13">
        <v>44844.8994444444</v>
      </c>
      <c r="X28" s="7" t="s">
        <v>132</v>
      </c>
    </row>
    <row r="29" spans="1:24">
      <c r="A29" s="4"/>
      <c r="B29" s="5">
        <v>102272</v>
      </c>
      <c r="C29" s="4" t="s">
        <v>215</v>
      </c>
      <c r="D29" s="4" t="s">
        <v>216</v>
      </c>
      <c r="E29" s="4" t="s">
        <v>217</v>
      </c>
      <c r="F29" s="4" t="s">
        <v>25</v>
      </c>
      <c r="G29" s="4" t="s">
        <v>218</v>
      </c>
      <c r="H29" s="5">
        <v>359</v>
      </c>
      <c r="I29" s="7" t="s">
        <v>199</v>
      </c>
      <c r="J29" s="4">
        <v>100</v>
      </c>
      <c r="K29" s="4">
        <v>228</v>
      </c>
      <c r="L29" s="8">
        <v>165</v>
      </c>
      <c r="M29" s="9">
        <v>0.56140350877193</v>
      </c>
      <c r="N29" s="9">
        <v>0.393939393939394</v>
      </c>
      <c r="O29" s="8">
        <v>2</v>
      </c>
      <c r="P29" s="4">
        <v>0</v>
      </c>
      <c r="Q29" s="4">
        <v>3</v>
      </c>
      <c r="R29" s="4"/>
      <c r="S29" s="4"/>
      <c r="T29" s="4">
        <v>43</v>
      </c>
      <c r="U29" s="5">
        <v>4</v>
      </c>
      <c r="V29" s="4" t="s">
        <v>28</v>
      </c>
      <c r="W29" s="13">
        <v>44843.6754976852</v>
      </c>
      <c r="X29" s="7" t="s">
        <v>132</v>
      </c>
    </row>
    <row r="30" spans="1:24">
      <c r="A30" s="4"/>
      <c r="B30" s="5">
        <v>17276</v>
      </c>
      <c r="C30" s="4" t="str">
        <f>H30&amp;B30</f>
        <v>11329817276</v>
      </c>
      <c r="D30" s="4" t="s">
        <v>219</v>
      </c>
      <c r="E30" s="4" t="s">
        <v>220</v>
      </c>
      <c r="F30" s="4" t="s">
        <v>25</v>
      </c>
      <c r="G30" s="4" t="s">
        <v>221</v>
      </c>
      <c r="H30" s="5">
        <v>113298</v>
      </c>
      <c r="I30" s="7" t="s">
        <v>222</v>
      </c>
      <c r="J30" s="4">
        <v>24.16</v>
      </c>
      <c r="K30" s="4">
        <v>26.56</v>
      </c>
      <c r="L30" s="8">
        <v>19.5</v>
      </c>
      <c r="M30" s="9">
        <f>(K30-J30)/K30</f>
        <v>0.0903614457831325</v>
      </c>
      <c r="N30" s="9">
        <f>(L30-J30)/L30</f>
        <v>-0.238974358974359</v>
      </c>
      <c r="O30" s="8">
        <v>2</v>
      </c>
      <c r="P30" s="4">
        <v>0</v>
      </c>
      <c r="Q30" s="4">
        <v>1833</v>
      </c>
      <c r="R30" s="4"/>
      <c r="S30" s="4"/>
      <c r="T30" s="4">
        <v>1271</v>
      </c>
      <c r="U30" s="5">
        <v>7</v>
      </c>
      <c r="V30" s="4" t="s">
        <v>28</v>
      </c>
      <c r="W30" s="13">
        <v>44845.4203125</v>
      </c>
      <c r="X30" s="7" t="s">
        <v>223</v>
      </c>
    </row>
    <row r="31" spans="1:24">
      <c r="A31" s="4"/>
      <c r="B31" s="5">
        <v>182086</v>
      </c>
      <c r="C31" s="4" t="str">
        <f>H31&amp;B31</f>
        <v>106865182086</v>
      </c>
      <c r="D31" s="4" t="s">
        <v>224</v>
      </c>
      <c r="E31" s="4" t="s">
        <v>190</v>
      </c>
      <c r="F31" s="4" t="s">
        <v>25</v>
      </c>
      <c r="G31" s="4" t="s">
        <v>221</v>
      </c>
      <c r="H31" s="5">
        <v>106865</v>
      </c>
      <c r="I31" s="7" t="s">
        <v>225</v>
      </c>
      <c r="J31" s="4">
        <v>85.65</v>
      </c>
      <c r="K31" s="4">
        <v>98.78</v>
      </c>
      <c r="L31" s="8">
        <v>19.8</v>
      </c>
      <c r="M31" s="9">
        <f>(K31-J31)/K31</f>
        <v>0.132921644057501</v>
      </c>
      <c r="N31" s="9">
        <f>(L31-J31)/L31</f>
        <v>-3.32575757575758</v>
      </c>
      <c r="O31" s="8">
        <v>1</v>
      </c>
      <c r="P31" s="4">
        <v>0</v>
      </c>
      <c r="Q31" s="4">
        <v>3039</v>
      </c>
      <c r="R31" s="4">
        <f>L31-K31</f>
        <v>-78.98</v>
      </c>
      <c r="S31" s="4">
        <f>L31-P31</f>
        <v>19.8</v>
      </c>
      <c r="T31" s="4">
        <v>1042</v>
      </c>
      <c r="U31" s="7"/>
      <c r="V31" s="4" t="s">
        <v>28</v>
      </c>
      <c r="W31" s="13">
        <v>44841.911724537</v>
      </c>
      <c r="X31" s="7" t="s">
        <v>226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2022-10-12T01:42:00Z</dcterms:created>
  <dcterms:modified xsi:type="dcterms:W3CDTF">2022-10-13T03:36:08Z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A0003C5D408F4A1C918A3FD755F7DF97</vt:lpwstr>
  </property>
  <property fmtid="{D5CDD505-2E9C-101B-9397-08002B2CF9AE}" pid="3" name="KSOProductBuildVer">
    <vt:lpwstr>2052-11.1.0.12358</vt:lpwstr>
  </property>
</Properties>
</file>