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2.24-12.27数据" sheetId="1" r:id="rId1"/>
    <sheet name="片区完成情况" sheetId="2" r:id="rId2"/>
    <sheet name="员工奖励明细" sheetId="3" r:id="rId3"/>
  </sheets>
  <definedNames>
    <definedName name="_xlnm._FilterDatabase" localSheetId="0" hidden="1">'12.24-12.27数据'!$A$2:$P$2</definedName>
  </definedNames>
  <calcPr calcId="144525"/>
</workbook>
</file>

<file path=xl/sharedStrings.xml><?xml version="1.0" encoding="utf-8"?>
<sst xmlns="http://schemas.openxmlformats.org/spreadsheetml/2006/main" count="489" uniqueCount="199">
  <si>
    <r>
      <rPr>
        <b/>
        <sz val="10"/>
        <rFont val="Arial"/>
        <charset val="0"/>
      </rPr>
      <t>12.24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 xml:space="preserve">12.27 </t>
    </r>
    <r>
      <rPr>
        <b/>
        <sz val="10"/>
        <rFont val="宋体"/>
        <charset val="0"/>
      </rPr>
      <t>圣诞节活动</t>
    </r>
  </si>
  <si>
    <t>考核目标（日均）</t>
  </si>
  <si>
    <t>活动期间</t>
  </si>
  <si>
    <t>完成情况</t>
  </si>
  <si>
    <t>奖罚情况</t>
  </si>
  <si>
    <t>序号</t>
  </si>
  <si>
    <t>门店ID</t>
  </si>
  <si>
    <t>门店名称</t>
  </si>
  <si>
    <t>片区名称</t>
  </si>
  <si>
    <t>门店类型</t>
  </si>
  <si>
    <t>销售</t>
  </si>
  <si>
    <t>4天销售</t>
  </si>
  <si>
    <t>毛利</t>
  </si>
  <si>
    <t>4天毛利</t>
  </si>
  <si>
    <t>毛利率</t>
  </si>
  <si>
    <t>奖励</t>
  </si>
  <si>
    <t>处罚</t>
  </si>
  <si>
    <t>四川太极高新区大源北街药店</t>
  </si>
  <si>
    <t>东南片区</t>
  </si>
  <si>
    <t>A3</t>
  </si>
  <si>
    <t>四川太极成华区华泰路二药店</t>
  </si>
  <si>
    <t>C2</t>
  </si>
  <si>
    <t>四川太极五津西路药店</t>
  </si>
  <si>
    <t>新津片区</t>
  </si>
  <si>
    <t>A2</t>
  </si>
  <si>
    <t>四川太极光华药店</t>
  </si>
  <si>
    <t>西北片区</t>
  </si>
  <si>
    <t>A1</t>
  </si>
  <si>
    <t>四川太极武侯区顺和街店</t>
  </si>
  <si>
    <t>四川太极金牛区花照壁中横街药店</t>
  </si>
  <si>
    <t>B1</t>
  </si>
  <si>
    <t>四川太极青羊区十二桥药店</t>
  </si>
  <si>
    <t>四川太极锦江区梨花街药店</t>
  </si>
  <si>
    <t>旗舰片区</t>
  </si>
  <si>
    <t>四川太极新津县五津镇五津西路二药房</t>
  </si>
  <si>
    <t>四川太极浆洗街药店</t>
  </si>
  <si>
    <t>城中片区</t>
  </si>
  <si>
    <t>四川太极邛崃市文君街道凤凰大道药店</t>
  </si>
  <si>
    <t>城郊一片</t>
  </si>
  <si>
    <t>四川太极青羊区贝森北路药店</t>
  </si>
  <si>
    <t>四川太极光华村街药店</t>
  </si>
  <si>
    <t>四川太极旗舰店</t>
  </si>
  <si>
    <t>T</t>
  </si>
  <si>
    <t>四川太极青羊区北东街店</t>
  </si>
  <si>
    <t>四川太极金牛区银沙路药店</t>
  </si>
  <si>
    <t>四川太极都江堰市蒲阳路药店</t>
  </si>
  <si>
    <t>城郊二片</t>
  </si>
  <si>
    <t>C1</t>
  </si>
  <si>
    <t>四川太极郫县郫筒镇一环路东南段药店</t>
  </si>
  <si>
    <t>四川太极高新区中和大道药店</t>
  </si>
  <si>
    <t>四川太极成华区华油路药店</t>
  </si>
  <si>
    <t>四川太极新园大道药店</t>
  </si>
  <si>
    <t>四川太极邛崃市临邛镇洪川小区药店</t>
  </si>
  <si>
    <t>四川太极郫县郫筒镇东大街药店</t>
  </si>
  <si>
    <t>四川太极武侯区科华街药店</t>
  </si>
  <si>
    <t>四川太极金牛区交大路第三药店</t>
  </si>
  <si>
    <t>四川太极成华区培华东路药店</t>
  </si>
  <si>
    <t>四川太极高新区锦城大道药店</t>
  </si>
  <si>
    <t>四川太极高新天久北巷药店</t>
  </si>
  <si>
    <t>四川太极大邑县晋原镇通达东路五段药店</t>
  </si>
  <si>
    <t>B2</t>
  </si>
  <si>
    <t>四川太极新津邓双镇岷江店</t>
  </si>
  <si>
    <t>四川太极金牛区金沙路药店</t>
  </si>
  <si>
    <t>四川太极青羊区清江东路三药店</t>
  </si>
  <si>
    <t>四川太极都江堰奎光路中段药店</t>
  </si>
  <si>
    <t>四川太极邛崃市文君街道杏林路药店</t>
  </si>
  <si>
    <t>四川太极青羊区大石西路药店</t>
  </si>
  <si>
    <t>四川太极怀远店</t>
  </si>
  <si>
    <t>四川太极彭州市致和镇南三环路药店</t>
  </si>
  <si>
    <t>四川太极都江堰景中路店</t>
  </si>
  <si>
    <t>四川太极青羊区蜀辉路药店</t>
  </si>
  <si>
    <t>四川太极清江东路药店</t>
  </si>
  <si>
    <t>四川太极新乐中街药店</t>
  </si>
  <si>
    <t>四川太极大邑县晋原镇内蒙古大道桃源药店</t>
  </si>
  <si>
    <t>四川太极青羊区光华北五路药店</t>
  </si>
  <si>
    <t>四川太极金牛区花照壁药店</t>
  </si>
  <si>
    <t>四川太极金带街药店</t>
  </si>
  <si>
    <t>四川太极成华区羊子山西路药店（兴元华盛）</t>
  </si>
  <si>
    <t>四川太极金牛区沙湾东一路药店</t>
  </si>
  <si>
    <t>四川太极大邑县沙渠镇方圆路药店</t>
  </si>
  <si>
    <t>成都成汉太极大药房有限公司</t>
  </si>
  <si>
    <t>四川太极金牛区蜀汉路药店</t>
  </si>
  <si>
    <t>四川太极武侯区大悦路药店</t>
  </si>
  <si>
    <t>四川太极大邑县晋源镇东壕沟段药店</t>
  </si>
  <si>
    <t>四川太极高新区中和公济桥路药店</t>
  </si>
  <si>
    <t>四川太极青羊区金祥路药店</t>
  </si>
  <si>
    <t>四川太极大邑县晋原镇东街药店</t>
  </si>
  <si>
    <t>四川太极土龙路药店</t>
  </si>
  <si>
    <t>四川太极成华区水碾河路药店</t>
  </si>
  <si>
    <t>四川太极武侯区佳灵路药店</t>
  </si>
  <si>
    <t>四川太极高新区紫薇东路药店</t>
  </si>
  <si>
    <t>四川太极新都区新繁镇繁江北路药店</t>
  </si>
  <si>
    <t>四川太极成华杉板桥南一路店</t>
  </si>
  <si>
    <t>四川太极新都区马超东路店</t>
  </si>
  <si>
    <t>四川太极武侯区科华北路药店</t>
  </si>
  <si>
    <t>四川太极都江堰药店</t>
  </si>
  <si>
    <t>四川太极温江区公平街道江安路药店</t>
  </si>
  <si>
    <t>四川太极成华区万宇路药店</t>
  </si>
  <si>
    <t>四川太极武侯区长寿路药店</t>
  </si>
  <si>
    <t xml:space="preserve">四川太极崇州市崇阳镇永康东路药店 </t>
  </si>
  <si>
    <t>四川太极都江堰聚源镇药店</t>
  </si>
  <si>
    <t>四川太极锦江区宏济中路药店</t>
  </si>
  <si>
    <t>四川太极枣子巷药店</t>
  </si>
  <si>
    <t>四川太极青羊区蜀鑫路药店</t>
  </si>
  <si>
    <t>四川太极大邑县晋原镇子龙路店</t>
  </si>
  <si>
    <t>四川太极高新区泰和二街药店</t>
  </si>
  <si>
    <t>四川太极成华区二环路北四段药店（汇融名城）</t>
  </si>
  <si>
    <t>四川太极双林路药店</t>
  </si>
  <si>
    <t>四川太极成华区东昌路一药店</t>
  </si>
  <si>
    <t>四川太极崇州市崇阳镇尚贤坊街药店</t>
  </si>
  <si>
    <t>四川太极锦江区观音桥街药店</t>
  </si>
  <si>
    <t>四川太极兴义镇万兴路药店</t>
  </si>
  <si>
    <t>四川太极青羊区蜀源路药店</t>
  </si>
  <si>
    <t>四川太极锦江区榕声路店</t>
  </si>
  <si>
    <t>四川太极青羊区青龙街药店</t>
  </si>
  <si>
    <t>四川太极锦江区庆云南街药店</t>
  </si>
  <si>
    <t>四川太极大邑县新场镇文昌街药店</t>
  </si>
  <si>
    <t>四川太极成华区华康路药店</t>
  </si>
  <si>
    <t>四川太极金牛区银河北街药店</t>
  </si>
  <si>
    <t>四川太极成华区华泰路药店</t>
  </si>
  <si>
    <t>四川太极温江店</t>
  </si>
  <si>
    <t>四川太极武侯区逸都路药店</t>
  </si>
  <si>
    <t>四川太极新津县五津镇武阳西路药店</t>
  </si>
  <si>
    <t>四川太极武侯区航中街药店（12.27-12.30）</t>
  </si>
  <si>
    <t>四川太极都江堰市永丰街道宝莲路药店</t>
  </si>
  <si>
    <t>四川太极大邑县晋原镇北街药店</t>
  </si>
  <si>
    <t>四川太极人民中路店</t>
  </si>
  <si>
    <t>四川太极成华区驷马桥三路药店</t>
  </si>
  <si>
    <t>四川太极成华区万科路药店</t>
  </si>
  <si>
    <t>四川太极高新区新下街药店</t>
  </si>
  <si>
    <t>四川太极锦江区柳翠路药店</t>
  </si>
  <si>
    <t>四川太极成华区西林一街药店</t>
  </si>
  <si>
    <t>四川太极青羊区童子街药店</t>
  </si>
  <si>
    <t>四川太极都江堰市蒲阳镇堰问道西路药店</t>
  </si>
  <si>
    <t>四川太极都江堰幸福镇翔凤路药店</t>
  </si>
  <si>
    <t>四川太极武侯区大华街药店</t>
  </si>
  <si>
    <t>四川太极三江店</t>
  </si>
  <si>
    <t>四川太极锦江区水杉街药店</t>
  </si>
  <si>
    <t>四川太极成华区崔家店路药店</t>
  </si>
  <si>
    <t>四川太极新都区新都街道万和北路药店</t>
  </si>
  <si>
    <t>四川太极成都高新区元华二巷药店</t>
  </si>
  <si>
    <t>四川太极武侯区倪家桥路药店</t>
  </si>
  <si>
    <t>四川太极沙河源药店</t>
  </si>
  <si>
    <t>四川太极锦江区合欢树街药店</t>
  </si>
  <si>
    <t>四川太极通盈街药店</t>
  </si>
  <si>
    <t>四川太极大药房连锁有限公司武侯区聚萃街药店</t>
  </si>
  <si>
    <t>四川太极大邑县安仁镇千禧街药店</t>
  </si>
  <si>
    <t>四川太极邛崃市羊安镇永康大道药店</t>
  </si>
  <si>
    <t>四川太极成华区金马河路药店</t>
  </si>
  <si>
    <t>四川太极武侯区双楠路药店</t>
  </si>
  <si>
    <t>四川太极锦江区劼人路药店</t>
  </si>
  <si>
    <t>四川太极锦江区静沙南路药店</t>
  </si>
  <si>
    <t>四川太极双流区东升街道三强西路药店</t>
  </si>
  <si>
    <t>四川太极青羊区光华西一路药店</t>
  </si>
  <si>
    <t>四川太极邛崃中心药店</t>
  </si>
  <si>
    <t>四川太极大邑县观音阁街西段店</t>
  </si>
  <si>
    <t>四川太极武侯区丝竹路药店</t>
  </si>
  <si>
    <t>四川太极金丝街药店</t>
  </si>
  <si>
    <t>四川太极大邑晋原街道金巷西街药店</t>
  </si>
  <si>
    <t>四川太极金牛区黄苑东街药店</t>
  </si>
  <si>
    <t>四川太极双流县西航港街道锦华路一段药店</t>
  </si>
  <si>
    <t>四川太极高新区天顺路药店</t>
  </si>
  <si>
    <t>四川太极金牛区五福桥东路药店</t>
  </si>
  <si>
    <t>四川太极邛崃市临邛镇翠荫街药店</t>
  </si>
  <si>
    <t>四川太极大邑县青霞街道元通路南段药店</t>
  </si>
  <si>
    <t>四川太极大邑县晋原镇潘家街药店</t>
  </si>
  <si>
    <t>四川太极高新区剑南大道药店</t>
  </si>
  <si>
    <t>四川太极西部店</t>
  </si>
  <si>
    <t>四川太极红星店（12.27-12.30）</t>
  </si>
  <si>
    <t>四川太极成华区龙潭西路药店</t>
  </si>
  <si>
    <t>四川太极崇州市崇阳镇蜀州中路药店</t>
  </si>
  <si>
    <t>四川太极青羊区经一路药店</t>
  </si>
  <si>
    <t>四川太极崇州中心店</t>
  </si>
  <si>
    <t>四川太极大邑县晋原街道蜀望路药店</t>
  </si>
  <si>
    <t>四川太极大邑县晋原街道南街药店</t>
  </si>
  <si>
    <t>四川太极武侯区聚福路药店</t>
  </si>
  <si>
    <t>四川太极成华区云龙南路药店</t>
  </si>
  <si>
    <t>四川太极崇州市怀远镇文井北路药店</t>
  </si>
  <si>
    <t>四川太极邛崃市临邛街道涌泉街药店</t>
  </si>
  <si>
    <t>合计</t>
  </si>
  <si>
    <t>12.24—12.27 片区完成情况</t>
  </si>
  <si>
    <t>片区</t>
  </si>
  <si>
    <t>管辖店数</t>
  </si>
  <si>
    <t>销售完成        门店数</t>
  </si>
  <si>
    <t>门店店数       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</si>
  <si>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</si>
  <si>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</si>
  <si>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</si>
  <si>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</si>
  <si>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</si>
  <si>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</si>
  <si>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</si>
  <si>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r>
      <rPr>
        <b/>
        <sz val="10"/>
        <rFont val="Arial"/>
        <charset val="0"/>
      </rPr>
      <t xml:space="preserve">12.24—12.27  </t>
    </r>
    <r>
      <rPr>
        <b/>
        <sz val="10"/>
        <rFont val="宋体"/>
        <charset val="0"/>
      </rPr>
      <t>圣诞节活动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</si>
  <si>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</si>
  <si>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</si>
  <si>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</si>
  <si>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</si>
  <si>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员工奖励</t>
  </si>
  <si>
    <t>备注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</si>
</sst>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 "/>
  </numFmts>
  <fonts count="45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rgb="FF7030A0"/>
      <name val="宋体"/>
      <charset val="134"/>
    </font>
    <font>
      <sz val="10"/>
      <color rgb="FF7030A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0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6" fillId="4" borderId="4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176" fontId="15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0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7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0" fontId="17" fillId="2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15" fillId="2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0"/>
  <sheetViews>
    <sheetView tabSelected="1" topLeftCell="A127" workbookViewId="0">
      <selection activeCell="P94" sqref="P94"/>
    </sheetView>
  </sheetViews>
  <sheetFormatPr defaultColWidth="9" defaultRowHeight="13.5"/>
  <cols>
    <col min="1" max="1" width="4.375" style="24" customWidth="1"/>
    <col min="2" max="2" width="6.875" style="24" customWidth="1"/>
    <col min="3" max="3" width="29.75" style="25" customWidth="1"/>
    <col min="4" max="4" width="8" style="24"/>
    <col min="5" max="5" width="4.875" style="26" customWidth="1"/>
    <col min="6" max="6" width="10.5" style="27" hidden="1" customWidth="1"/>
    <col min="7" max="7" width="11" style="27" customWidth="1"/>
    <col min="8" max="8" width="9.125" style="28" hidden="1" customWidth="1"/>
    <col min="9" max="9" width="10.25" style="28" customWidth="1"/>
    <col min="10" max="10" width="9" style="29" hidden="1" customWidth="1"/>
    <col min="11" max="11" width="10.125" style="30"/>
    <col min="12" max="12" width="10.125" style="31"/>
    <col min="13" max="13" width="7.625" style="29" customWidth="1"/>
    <col min="14" max="14" width="9" style="29" customWidth="1"/>
    <col min="15" max="15" width="7.375" style="32" customWidth="1"/>
    <col min="16" max="16" width="7.75" style="33" customWidth="1"/>
    <col min="17" max="16384" width="9" style="34"/>
  </cols>
  <sheetData>
    <row r="1" ht="20" customHeight="1" spans="1:16">
      <c r="A1" s="35" t="s">
        <v>0</v>
      </c>
      <c r="B1" s="35"/>
      <c r="C1" s="35"/>
      <c r="D1" s="35"/>
      <c r="E1" s="35"/>
      <c r="F1" s="36" t="s">
        <v>1</v>
      </c>
      <c r="G1" s="36"/>
      <c r="H1" s="36"/>
      <c r="I1" s="36"/>
      <c r="J1" s="36"/>
      <c r="K1" s="42" t="s">
        <v>2</v>
      </c>
      <c r="L1" s="43"/>
      <c r="M1" s="44" t="s">
        <v>3</v>
      </c>
      <c r="N1" s="44"/>
      <c r="O1" s="45" t="s">
        <v>4</v>
      </c>
      <c r="P1" s="46"/>
    </row>
    <row r="2" ht="24" customHeight="1" spans="1:16">
      <c r="A2" s="37" t="s">
        <v>5</v>
      </c>
      <c r="B2" s="37" t="s">
        <v>6</v>
      </c>
      <c r="C2" s="37" t="s">
        <v>7</v>
      </c>
      <c r="D2" s="37" t="s">
        <v>8</v>
      </c>
      <c r="E2" s="38" t="s">
        <v>9</v>
      </c>
      <c r="F2" s="36" t="s">
        <v>10</v>
      </c>
      <c r="G2" s="36" t="s">
        <v>11</v>
      </c>
      <c r="H2" s="36" t="s">
        <v>12</v>
      </c>
      <c r="I2" s="36" t="s">
        <v>13</v>
      </c>
      <c r="J2" s="47" t="s">
        <v>14</v>
      </c>
      <c r="K2" s="42" t="s">
        <v>10</v>
      </c>
      <c r="L2" s="43" t="s">
        <v>12</v>
      </c>
      <c r="M2" s="48" t="s">
        <v>10</v>
      </c>
      <c r="N2" s="48" t="s">
        <v>12</v>
      </c>
      <c r="O2" s="45" t="s">
        <v>15</v>
      </c>
      <c r="P2" s="46" t="s">
        <v>16</v>
      </c>
    </row>
    <row r="3" spans="1:16">
      <c r="A3" s="5">
        <v>1</v>
      </c>
      <c r="B3" s="5">
        <v>737</v>
      </c>
      <c r="C3" s="39" t="s">
        <v>17</v>
      </c>
      <c r="D3" s="5" t="s">
        <v>18</v>
      </c>
      <c r="E3" s="40" t="s">
        <v>19</v>
      </c>
      <c r="F3" s="41">
        <v>10755.7632</v>
      </c>
      <c r="G3" s="41">
        <f t="shared" ref="G3:G66" si="0">F3*4</f>
        <v>43023.0528</v>
      </c>
      <c r="H3" s="41">
        <v>2283.1170193728</v>
      </c>
      <c r="I3" s="41">
        <f t="shared" ref="I3:I66" si="1">H3*4</f>
        <v>9132.4680774912</v>
      </c>
      <c r="J3" s="49">
        <v>0.220131</v>
      </c>
      <c r="K3" s="50">
        <v>60050.85</v>
      </c>
      <c r="L3" s="50">
        <v>14808.23</v>
      </c>
      <c r="M3" s="51">
        <f t="shared" ref="M3:M66" si="2">K3/G3</f>
        <v>1.395783099799</v>
      </c>
      <c r="N3" s="51">
        <f t="shared" ref="N3:N66" si="3">L3/I3</f>
        <v>1.62149266489065</v>
      </c>
      <c r="O3" s="52">
        <v>300</v>
      </c>
      <c r="P3" s="53"/>
    </row>
    <row r="4" spans="1:16">
      <c r="A4" s="5">
        <v>2</v>
      </c>
      <c r="B4" s="5">
        <v>122198</v>
      </c>
      <c r="C4" s="39" t="s">
        <v>20</v>
      </c>
      <c r="D4" s="5" t="s">
        <v>18</v>
      </c>
      <c r="E4" s="40" t="s">
        <v>21</v>
      </c>
      <c r="F4" s="41">
        <v>4295.2</v>
      </c>
      <c r="G4" s="41">
        <f t="shared" si="0"/>
        <v>17180.8</v>
      </c>
      <c r="H4" s="41">
        <v>941.3980056</v>
      </c>
      <c r="I4" s="41">
        <f t="shared" si="1"/>
        <v>3765.5920224</v>
      </c>
      <c r="J4" s="49">
        <v>0.227292</v>
      </c>
      <c r="K4" s="50">
        <v>18743.84</v>
      </c>
      <c r="L4" s="50">
        <v>4851.56</v>
      </c>
      <c r="M4" s="51">
        <f t="shared" si="2"/>
        <v>1.09097597317936</v>
      </c>
      <c r="N4" s="51">
        <f t="shared" si="3"/>
        <v>1.28839236198186</v>
      </c>
      <c r="O4" s="52">
        <v>100</v>
      </c>
      <c r="P4" s="53"/>
    </row>
    <row r="5" spans="1:16">
      <c r="A5" s="5">
        <v>3</v>
      </c>
      <c r="B5" s="5">
        <v>385</v>
      </c>
      <c r="C5" s="39" t="s">
        <v>22</v>
      </c>
      <c r="D5" s="5" t="s">
        <v>23</v>
      </c>
      <c r="E5" s="40" t="s">
        <v>24</v>
      </c>
      <c r="F5" s="41">
        <v>16144.128</v>
      </c>
      <c r="G5" s="41">
        <f t="shared" si="0"/>
        <v>64576.512</v>
      </c>
      <c r="H5" s="41">
        <v>3332.794937472</v>
      </c>
      <c r="I5" s="41">
        <f t="shared" si="1"/>
        <v>13331.179749888</v>
      </c>
      <c r="J5" s="49">
        <v>0.214086</v>
      </c>
      <c r="K5" s="50">
        <v>67687.39</v>
      </c>
      <c r="L5" s="50">
        <v>12777.85</v>
      </c>
      <c r="M5" s="51">
        <f t="shared" si="2"/>
        <v>1.04817352166683</v>
      </c>
      <c r="N5" s="54">
        <f t="shared" si="3"/>
        <v>0.958493564690503</v>
      </c>
      <c r="O5" s="52"/>
      <c r="P5" s="53"/>
    </row>
    <row r="6" spans="1:16">
      <c r="A6" s="5">
        <v>4</v>
      </c>
      <c r="B6" s="5">
        <v>343</v>
      </c>
      <c r="C6" s="39" t="s">
        <v>25</v>
      </c>
      <c r="D6" s="5" t="s">
        <v>26</v>
      </c>
      <c r="E6" s="40" t="s">
        <v>27</v>
      </c>
      <c r="F6" s="41">
        <v>21781.76</v>
      </c>
      <c r="G6" s="41">
        <f t="shared" si="0"/>
        <v>87127.04</v>
      </c>
      <c r="H6" s="41">
        <v>5708.6861832</v>
      </c>
      <c r="I6" s="41">
        <f t="shared" si="1"/>
        <v>22834.7447328</v>
      </c>
      <c r="J6" s="49">
        <v>0.2717925</v>
      </c>
      <c r="K6" s="50">
        <v>90876.1</v>
      </c>
      <c r="L6" s="50">
        <v>19180.05</v>
      </c>
      <c r="M6" s="51">
        <f t="shared" si="2"/>
        <v>1.04302981026327</v>
      </c>
      <c r="N6" s="54">
        <f t="shared" si="3"/>
        <v>0.839950269838122</v>
      </c>
      <c r="O6" s="52"/>
      <c r="P6" s="53"/>
    </row>
    <row r="7" spans="1:16">
      <c r="A7" s="5">
        <v>5</v>
      </c>
      <c r="B7" s="5">
        <v>513</v>
      </c>
      <c r="C7" s="39" t="s">
        <v>28</v>
      </c>
      <c r="D7" s="5" t="s">
        <v>26</v>
      </c>
      <c r="E7" s="40" t="s">
        <v>24</v>
      </c>
      <c r="F7" s="41">
        <v>11549.8656</v>
      </c>
      <c r="G7" s="41">
        <f t="shared" si="0"/>
        <v>46199.4624</v>
      </c>
      <c r="H7" s="41">
        <v>3493.152695682</v>
      </c>
      <c r="I7" s="41">
        <f t="shared" si="1"/>
        <v>13972.610782728</v>
      </c>
      <c r="J7" s="49">
        <v>0.3136425</v>
      </c>
      <c r="K7" s="50">
        <v>48092.62</v>
      </c>
      <c r="L7" s="50">
        <v>14260.2</v>
      </c>
      <c r="M7" s="51">
        <f t="shared" si="2"/>
        <v>1.04097791406335</v>
      </c>
      <c r="N7" s="51">
        <f t="shared" si="3"/>
        <v>1.02058235370211</v>
      </c>
      <c r="O7" s="52">
        <v>300</v>
      </c>
      <c r="P7" s="53"/>
    </row>
    <row r="8" spans="1:16">
      <c r="A8" s="5">
        <v>6</v>
      </c>
      <c r="B8" s="5">
        <v>117491</v>
      </c>
      <c r="C8" s="39" t="s">
        <v>29</v>
      </c>
      <c r="D8" s="5" t="s">
        <v>26</v>
      </c>
      <c r="E8" s="40" t="s">
        <v>30</v>
      </c>
      <c r="F8" s="41">
        <v>13104</v>
      </c>
      <c r="G8" s="41">
        <f t="shared" si="0"/>
        <v>52416</v>
      </c>
      <c r="H8" s="41">
        <v>2336.194224</v>
      </c>
      <c r="I8" s="41">
        <f t="shared" si="1"/>
        <v>9344.776896</v>
      </c>
      <c r="J8" s="49">
        <v>0.184884</v>
      </c>
      <c r="K8" s="50">
        <v>53668.02</v>
      </c>
      <c r="L8" s="50">
        <v>6788.97</v>
      </c>
      <c r="M8" s="51">
        <f t="shared" si="2"/>
        <v>1.02388621794872</v>
      </c>
      <c r="N8" s="54">
        <f t="shared" si="3"/>
        <v>0.726498885479652</v>
      </c>
      <c r="O8" s="52"/>
      <c r="P8" s="53"/>
    </row>
    <row r="9" spans="1:16">
      <c r="A9" s="5">
        <v>7</v>
      </c>
      <c r="B9" s="5">
        <v>582</v>
      </c>
      <c r="C9" s="39" t="s">
        <v>31</v>
      </c>
      <c r="D9" s="5" t="s">
        <v>26</v>
      </c>
      <c r="E9" s="40" t="s">
        <v>27</v>
      </c>
      <c r="F9" s="41">
        <v>49061.376</v>
      </c>
      <c r="G9" s="41">
        <f t="shared" si="0"/>
        <v>196245.504</v>
      </c>
      <c r="H9" s="41">
        <v>6181.65452736</v>
      </c>
      <c r="I9" s="41">
        <f t="shared" si="1"/>
        <v>24726.61810944</v>
      </c>
      <c r="J9" s="49">
        <v>0.130665</v>
      </c>
      <c r="K9" s="50">
        <v>200481.05</v>
      </c>
      <c r="L9" s="50">
        <v>29174.28</v>
      </c>
      <c r="M9" s="51">
        <f t="shared" si="2"/>
        <v>1.02158289445449</v>
      </c>
      <c r="N9" s="51">
        <f t="shared" si="3"/>
        <v>1.17987344127995</v>
      </c>
      <c r="O9" s="52">
        <v>300</v>
      </c>
      <c r="P9" s="53"/>
    </row>
    <row r="10" spans="1:16">
      <c r="A10" s="5">
        <v>8</v>
      </c>
      <c r="B10" s="5">
        <v>106066</v>
      </c>
      <c r="C10" s="39" t="s">
        <v>32</v>
      </c>
      <c r="D10" s="5" t="s">
        <v>33</v>
      </c>
      <c r="E10" s="40" t="s">
        <v>30</v>
      </c>
      <c r="F10" s="41">
        <v>10640.448</v>
      </c>
      <c r="G10" s="41">
        <f t="shared" si="0"/>
        <v>42561.792</v>
      </c>
      <c r="H10" s="41">
        <v>3451.89148668</v>
      </c>
      <c r="I10" s="41">
        <f t="shared" si="1"/>
        <v>13807.56594672</v>
      </c>
      <c r="J10" s="49">
        <v>0.3364275</v>
      </c>
      <c r="K10" s="50">
        <v>42967.69</v>
      </c>
      <c r="L10" s="50">
        <v>14410.96</v>
      </c>
      <c r="M10" s="51">
        <f t="shared" si="2"/>
        <v>1.00953667552344</v>
      </c>
      <c r="N10" s="51">
        <f t="shared" si="3"/>
        <v>1.04370024779229</v>
      </c>
      <c r="O10" s="52">
        <v>200</v>
      </c>
      <c r="P10" s="53"/>
    </row>
    <row r="11" spans="1:16">
      <c r="A11" s="5">
        <v>9</v>
      </c>
      <c r="B11" s="5">
        <v>108656</v>
      </c>
      <c r="C11" s="39" t="s">
        <v>34</v>
      </c>
      <c r="D11" s="5" t="s">
        <v>23</v>
      </c>
      <c r="E11" s="40" t="s">
        <v>19</v>
      </c>
      <c r="F11" s="41">
        <v>12285</v>
      </c>
      <c r="G11" s="41">
        <f t="shared" si="0"/>
        <v>49140</v>
      </c>
      <c r="H11" s="41">
        <v>2515.734804375</v>
      </c>
      <c r="I11" s="41">
        <f t="shared" si="1"/>
        <v>10062.9392175</v>
      </c>
      <c r="J11" s="49">
        <v>0.2123655</v>
      </c>
      <c r="K11" s="50">
        <v>49303.95</v>
      </c>
      <c r="L11" s="50">
        <v>9222.01</v>
      </c>
      <c r="M11" s="51">
        <f t="shared" si="2"/>
        <v>1.00333638583639</v>
      </c>
      <c r="N11" s="54">
        <f t="shared" si="3"/>
        <v>0.916433042143634</v>
      </c>
      <c r="O11" s="52"/>
      <c r="P11" s="53"/>
    </row>
    <row r="12" spans="1:16">
      <c r="A12" s="5">
        <v>10</v>
      </c>
      <c r="B12" s="5">
        <v>337</v>
      </c>
      <c r="C12" s="39" t="s">
        <v>35</v>
      </c>
      <c r="D12" s="5" t="s">
        <v>36</v>
      </c>
      <c r="E12" s="40" t="s">
        <v>27</v>
      </c>
      <c r="F12" s="41">
        <v>30750.72</v>
      </c>
      <c r="G12" s="41">
        <f t="shared" si="0"/>
        <v>123002.88</v>
      </c>
      <c r="H12" s="41">
        <v>5438.14622208</v>
      </c>
      <c r="I12" s="41">
        <f t="shared" si="1"/>
        <v>21752.58488832</v>
      </c>
      <c r="J12" s="49">
        <v>0.183396</v>
      </c>
      <c r="K12" s="50">
        <v>123113</v>
      </c>
      <c r="L12" s="50">
        <v>29863.52</v>
      </c>
      <c r="M12" s="51">
        <f t="shared" si="2"/>
        <v>1.00089526359058</v>
      </c>
      <c r="N12" s="51">
        <f t="shared" si="3"/>
        <v>1.3728722426931</v>
      </c>
      <c r="O12" s="52">
        <v>300</v>
      </c>
      <c r="P12" s="53"/>
    </row>
    <row r="13" spans="1:16">
      <c r="A13" s="5">
        <v>11</v>
      </c>
      <c r="B13" s="5">
        <v>591</v>
      </c>
      <c r="C13" s="39" t="s">
        <v>37</v>
      </c>
      <c r="D13" s="5" t="s">
        <v>38</v>
      </c>
      <c r="E13" s="40" t="s">
        <v>21</v>
      </c>
      <c r="F13" s="41">
        <v>2730</v>
      </c>
      <c r="G13" s="41">
        <f t="shared" si="0"/>
        <v>10920</v>
      </c>
      <c r="H13" s="41">
        <v>636.83032842</v>
      </c>
      <c r="I13" s="41">
        <f t="shared" si="1"/>
        <v>2547.32131368</v>
      </c>
      <c r="J13" s="49">
        <v>0.2562615</v>
      </c>
      <c r="K13" s="50">
        <v>10922.24</v>
      </c>
      <c r="L13" s="50">
        <v>2489.38</v>
      </c>
      <c r="M13" s="51">
        <f t="shared" si="2"/>
        <v>1.00020512820513</v>
      </c>
      <c r="N13" s="54">
        <f t="shared" si="3"/>
        <v>0.97725402234542</v>
      </c>
      <c r="O13" s="52"/>
      <c r="P13" s="53"/>
    </row>
    <row r="14" spans="1:16">
      <c r="A14" s="5">
        <v>12</v>
      </c>
      <c r="B14" s="5">
        <v>103198</v>
      </c>
      <c r="C14" s="39" t="s">
        <v>39</v>
      </c>
      <c r="D14" s="5" t="s">
        <v>26</v>
      </c>
      <c r="E14" s="40" t="s">
        <v>30</v>
      </c>
      <c r="F14" s="41">
        <v>9880.416</v>
      </c>
      <c r="G14" s="41">
        <f t="shared" si="0"/>
        <v>39521.664</v>
      </c>
      <c r="H14" s="41">
        <v>2648.881129284</v>
      </c>
      <c r="I14" s="41">
        <f t="shared" si="1"/>
        <v>10595.524517136</v>
      </c>
      <c r="J14" s="49">
        <v>0.2780235</v>
      </c>
      <c r="K14" s="50">
        <v>37989.34</v>
      </c>
      <c r="L14" s="50">
        <v>9242.25</v>
      </c>
      <c r="M14" s="54">
        <f t="shared" si="2"/>
        <v>0.961228251927854</v>
      </c>
      <c r="N14" s="54">
        <f t="shared" si="3"/>
        <v>0.87227866681377</v>
      </c>
      <c r="O14" s="52"/>
      <c r="P14" s="53"/>
    </row>
    <row r="15" spans="1:16">
      <c r="A15" s="5">
        <v>13</v>
      </c>
      <c r="B15" s="5">
        <v>365</v>
      </c>
      <c r="C15" s="39" t="s">
        <v>40</v>
      </c>
      <c r="D15" s="5" t="s">
        <v>26</v>
      </c>
      <c r="E15" s="40" t="s">
        <v>24</v>
      </c>
      <c r="F15" s="41">
        <v>14807.52</v>
      </c>
      <c r="G15" s="41">
        <f t="shared" si="0"/>
        <v>59230.08</v>
      </c>
      <c r="H15" s="41">
        <v>3793.85955468</v>
      </c>
      <c r="I15" s="41">
        <f t="shared" si="1"/>
        <v>15175.43821872</v>
      </c>
      <c r="J15" s="49">
        <v>0.265701</v>
      </c>
      <c r="K15" s="50">
        <v>56636.71</v>
      </c>
      <c r="L15" s="50">
        <v>12874.35</v>
      </c>
      <c r="M15" s="54">
        <f t="shared" si="2"/>
        <v>0.956215321674392</v>
      </c>
      <c r="N15" s="54">
        <f t="shared" si="3"/>
        <v>0.848367593373255</v>
      </c>
      <c r="O15" s="52"/>
      <c r="P15" s="53"/>
    </row>
    <row r="16" spans="1:16">
      <c r="A16" s="5">
        <v>14</v>
      </c>
      <c r="B16" s="5">
        <v>307</v>
      </c>
      <c r="C16" s="39" t="s">
        <v>41</v>
      </c>
      <c r="D16" s="5" t="s">
        <v>33</v>
      </c>
      <c r="E16" s="40" t="s">
        <v>42</v>
      </c>
      <c r="F16" s="41">
        <v>77995.008</v>
      </c>
      <c r="G16" s="41">
        <f t="shared" si="0"/>
        <v>311980.032</v>
      </c>
      <c r="H16" s="41">
        <v>12824.380722816</v>
      </c>
      <c r="I16" s="41">
        <f t="shared" si="1"/>
        <v>51297.522891264</v>
      </c>
      <c r="J16" s="49">
        <v>0.1705155</v>
      </c>
      <c r="K16" s="50">
        <v>295852.9</v>
      </c>
      <c r="L16" s="50">
        <v>35114.37</v>
      </c>
      <c r="M16" s="54">
        <f t="shared" si="2"/>
        <v>0.9483071660176</v>
      </c>
      <c r="N16" s="54">
        <f t="shared" si="3"/>
        <v>0.684523696678929</v>
      </c>
      <c r="O16" s="50"/>
      <c r="P16" s="53"/>
    </row>
    <row r="17" spans="1:16">
      <c r="A17" s="5">
        <v>15</v>
      </c>
      <c r="B17" s="5">
        <v>517</v>
      </c>
      <c r="C17" s="39" t="s">
        <v>43</v>
      </c>
      <c r="D17" s="5" t="s">
        <v>36</v>
      </c>
      <c r="E17" s="40" t="s">
        <v>27</v>
      </c>
      <c r="F17" s="41">
        <v>41641.6</v>
      </c>
      <c r="G17" s="41">
        <f t="shared" si="0"/>
        <v>166566.4</v>
      </c>
      <c r="H17" s="41">
        <v>7926.177402</v>
      </c>
      <c r="I17" s="41">
        <f t="shared" si="1"/>
        <v>31704.709608</v>
      </c>
      <c r="J17" s="49">
        <v>0.1973925</v>
      </c>
      <c r="K17" s="50">
        <v>156261.94</v>
      </c>
      <c r="L17" s="50">
        <v>29978.16</v>
      </c>
      <c r="M17" s="54">
        <f t="shared" si="2"/>
        <v>0.938136022631215</v>
      </c>
      <c r="N17" s="54">
        <f t="shared" si="3"/>
        <v>0.945542803282313</v>
      </c>
      <c r="O17" s="52"/>
      <c r="P17" s="53"/>
    </row>
    <row r="18" spans="1:16">
      <c r="A18" s="5">
        <v>16</v>
      </c>
      <c r="B18" s="5">
        <v>108277</v>
      </c>
      <c r="C18" s="39" t="s">
        <v>44</v>
      </c>
      <c r="D18" s="5" t="s">
        <v>26</v>
      </c>
      <c r="E18" s="40" t="s">
        <v>30</v>
      </c>
      <c r="F18" s="41">
        <v>8008</v>
      </c>
      <c r="G18" s="41">
        <f t="shared" si="0"/>
        <v>32032</v>
      </c>
      <c r="H18" s="41">
        <v>1792.133343</v>
      </c>
      <c r="I18" s="41">
        <f t="shared" si="1"/>
        <v>7168.533372</v>
      </c>
      <c r="J18" s="49">
        <v>0.2320815</v>
      </c>
      <c r="K18" s="50">
        <v>29487.43</v>
      </c>
      <c r="L18" s="50">
        <v>5924.22</v>
      </c>
      <c r="M18" s="54">
        <f t="shared" si="2"/>
        <v>0.920561625874126</v>
      </c>
      <c r="N18" s="54">
        <f t="shared" si="3"/>
        <v>0.826420090773346</v>
      </c>
      <c r="O18" s="52"/>
      <c r="P18" s="53"/>
    </row>
    <row r="19" spans="1:16">
      <c r="A19" s="5">
        <v>17</v>
      </c>
      <c r="B19" s="5">
        <v>738</v>
      </c>
      <c r="C19" s="39" t="s">
        <v>45</v>
      </c>
      <c r="D19" s="5" t="s">
        <v>46</v>
      </c>
      <c r="E19" s="40" t="s">
        <v>47</v>
      </c>
      <c r="F19" s="41">
        <v>6916</v>
      </c>
      <c r="G19" s="41">
        <f t="shared" si="0"/>
        <v>27664</v>
      </c>
      <c r="H19" s="41">
        <v>1959.5756115</v>
      </c>
      <c r="I19" s="41">
        <f t="shared" si="1"/>
        <v>7838.302446</v>
      </c>
      <c r="J19" s="49">
        <v>0.2938335</v>
      </c>
      <c r="K19" s="50">
        <v>25208.91</v>
      </c>
      <c r="L19" s="50">
        <v>5770.38</v>
      </c>
      <c r="M19" s="54">
        <f t="shared" si="2"/>
        <v>0.911253253325622</v>
      </c>
      <c r="N19" s="54">
        <f t="shared" si="3"/>
        <v>0.736177257735788</v>
      </c>
      <c r="O19" s="52"/>
      <c r="P19" s="53"/>
    </row>
    <row r="20" spans="1:16">
      <c r="A20" s="5">
        <v>18</v>
      </c>
      <c r="B20" s="5">
        <v>747</v>
      </c>
      <c r="C20" s="39" t="s">
        <v>48</v>
      </c>
      <c r="D20" s="5" t="s">
        <v>36</v>
      </c>
      <c r="E20" s="40" t="s">
        <v>30</v>
      </c>
      <c r="F20" s="41">
        <v>9180.6624</v>
      </c>
      <c r="G20" s="41">
        <f t="shared" si="0"/>
        <v>36722.6496</v>
      </c>
      <c r="H20" s="41">
        <v>1598.8654736496</v>
      </c>
      <c r="I20" s="41">
        <f t="shared" si="1"/>
        <v>6395.4618945984</v>
      </c>
      <c r="J20" s="49">
        <v>0.180606</v>
      </c>
      <c r="K20" s="50">
        <v>33285.9</v>
      </c>
      <c r="L20" s="50">
        <v>7105.77</v>
      </c>
      <c r="M20" s="54">
        <f t="shared" si="2"/>
        <v>0.906413354225944</v>
      </c>
      <c r="N20" s="54">
        <f t="shared" si="3"/>
        <v>1.11106439489563</v>
      </c>
      <c r="O20" s="52"/>
      <c r="P20" s="53"/>
    </row>
    <row r="21" spans="1:16">
      <c r="A21" s="5">
        <v>19</v>
      </c>
      <c r="B21" s="5">
        <v>104430</v>
      </c>
      <c r="C21" s="39" t="s">
        <v>49</v>
      </c>
      <c r="D21" s="5" t="s">
        <v>18</v>
      </c>
      <c r="E21" s="40" t="s">
        <v>47</v>
      </c>
      <c r="F21" s="41">
        <v>6552</v>
      </c>
      <c r="G21" s="41">
        <f t="shared" si="0"/>
        <v>26208</v>
      </c>
      <c r="H21" s="41">
        <v>1794.744783</v>
      </c>
      <c r="I21" s="41">
        <f t="shared" si="1"/>
        <v>7178.979132</v>
      </c>
      <c r="J21" s="49">
        <v>0.2840685</v>
      </c>
      <c r="K21" s="50">
        <v>23686.13</v>
      </c>
      <c r="L21" s="50">
        <v>5234.13</v>
      </c>
      <c r="M21" s="54">
        <f t="shared" si="2"/>
        <v>0.903774801587302</v>
      </c>
      <c r="N21" s="54">
        <f t="shared" si="3"/>
        <v>0.729091128941869</v>
      </c>
      <c r="O21" s="52"/>
      <c r="P21" s="53"/>
    </row>
    <row r="22" spans="1:16">
      <c r="A22" s="5">
        <v>20</v>
      </c>
      <c r="B22" s="5">
        <v>578</v>
      </c>
      <c r="C22" s="39" t="s">
        <v>50</v>
      </c>
      <c r="D22" s="5" t="s">
        <v>36</v>
      </c>
      <c r="E22" s="40" t="s">
        <v>19</v>
      </c>
      <c r="F22" s="41">
        <v>11846.016</v>
      </c>
      <c r="G22" s="41">
        <f t="shared" si="0"/>
        <v>47384.064</v>
      </c>
      <c r="H22" s="41">
        <v>3345.820277904</v>
      </c>
      <c r="I22" s="41">
        <f t="shared" si="1"/>
        <v>13383.281111616</v>
      </c>
      <c r="J22" s="49">
        <v>0.2929035</v>
      </c>
      <c r="K22" s="50">
        <v>42792.56</v>
      </c>
      <c r="L22" s="50">
        <v>10525.07</v>
      </c>
      <c r="M22" s="54">
        <f t="shared" si="2"/>
        <v>0.903100249062638</v>
      </c>
      <c r="N22" s="54">
        <f t="shared" si="3"/>
        <v>0.786434201913668</v>
      </c>
      <c r="O22" s="52"/>
      <c r="P22" s="53"/>
    </row>
    <row r="23" spans="1:16">
      <c r="A23" s="5">
        <v>21</v>
      </c>
      <c r="B23" s="5">
        <v>377</v>
      </c>
      <c r="C23" s="39" t="s">
        <v>51</v>
      </c>
      <c r="D23" s="5" t="s">
        <v>18</v>
      </c>
      <c r="E23" s="40" t="s">
        <v>19</v>
      </c>
      <c r="F23" s="41">
        <v>8884.512</v>
      </c>
      <c r="G23" s="41">
        <f t="shared" si="0"/>
        <v>35538.048</v>
      </c>
      <c r="H23" s="41">
        <v>2590.235368344</v>
      </c>
      <c r="I23" s="41">
        <f t="shared" si="1"/>
        <v>10360.941473376</v>
      </c>
      <c r="J23" s="49">
        <v>0.302343</v>
      </c>
      <c r="K23" s="50">
        <v>32045.67</v>
      </c>
      <c r="L23" s="50">
        <v>8776.96</v>
      </c>
      <c r="M23" s="54">
        <f t="shared" si="2"/>
        <v>0.90172847985348</v>
      </c>
      <c r="N23" s="54">
        <f t="shared" si="3"/>
        <v>0.847119928488518</v>
      </c>
      <c r="O23" s="52"/>
      <c r="P23" s="53"/>
    </row>
    <row r="24" spans="1:16">
      <c r="A24" s="5">
        <v>22</v>
      </c>
      <c r="B24" s="5">
        <v>721</v>
      </c>
      <c r="C24" s="39" t="s">
        <v>52</v>
      </c>
      <c r="D24" s="5" t="s">
        <v>38</v>
      </c>
      <c r="E24" s="40" t="s">
        <v>30</v>
      </c>
      <c r="F24" s="41">
        <v>8195.2416</v>
      </c>
      <c r="G24" s="41">
        <f t="shared" si="0"/>
        <v>32780.9664</v>
      </c>
      <c r="H24" s="41">
        <v>2387.0771922816</v>
      </c>
      <c r="I24" s="41">
        <f t="shared" si="1"/>
        <v>9548.3087691264</v>
      </c>
      <c r="J24" s="49">
        <v>0.302064</v>
      </c>
      <c r="K24" s="50">
        <v>29546.35</v>
      </c>
      <c r="L24" s="50">
        <v>8979.5</v>
      </c>
      <c r="M24" s="54">
        <f t="shared" si="2"/>
        <v>0.901326386765706</v>
      </c>
      <c r="N24" s="54">
        <f t="shared" si="3"/>
        <v>0.94042832266112</v>
      </c>
      <c r="O24" s="52"/>
      <c r="P24" s="53"/>
    </row>
    <row r="25" spans="1:16">
      <c r="A25" s="5">
        <v>23</v>
      </c>
      <c r="B25" s="5">
        <v>572</v>
      </c>
      <c r="C25" s="39" t="s">
        <v>53</v>
      </c>
      <c r="D25" s="5" t="s">
        <v>36</v>
      </c>
      <c r="E25" s="40" t="s">
        <v>30</v>
      </c>
      <c r="F25" s="41">
        <v>8512.3584</v>
      </c>
      <c r="G25" s="41">
        <f t="shared" si="0"/>
        <v>34049.4336</v>
      </c>
      <c r="H25" s="41">
        <v>2107.2998366784</v>
      </c>
      <c r="I25" s="41">
        <f t="shared" si="1"/>
        <v>8429.1993467136</v>
      </c>
      <c r="J25" s="49">
        <v>0.2567265</v>
      </c>
      <c r="K25" s="50">
        <v>30688.15</v>
      </c>
      <c r="L25" s="50">
        <v>7287.8</v>
      </c>
      <c r="M25" s="54">
        <f t="shared" si="2"/>
        <v>0.901282246292637</v>
      </c>
      <c r="N25" s="54">
        <f t="shared" si="3"/>
        <v>0.864589826415885</v>
      </c>
      <c r="O25" s="52"/>
      <c r="P25" s="53"/>
    </row>
    <row r="26" spans="1:16">
      <c r="A26" s="5">
        <v>24</v>
      </c>
      <c r="B26" s="5">
        <v>744</v>
      </c>
      <c r="C26" s="39" t="s">
        <v>54</v>
      </c>
      <c r="D26" s="5" t="s">
        <v>36</v>
      </c>
      <c r="E26" s="40" t="s">
        <v>30</v>
      </c>
      <c r="F26" s="41">
        <v>9624.888</v>
      </c>
      <c r="G26" s="41">
        <f t="shared" si="0"/>
        <v>38499.552</v>
      </c>
      <c r="H26" s="41">
        <v>2310.642393462</v>
      </c>
      <c r="I26" s="41">
        <f t="shared" si="1"/>
        <v>9242.569573848</v>
      </c>
      <c r="J26" s="49">
        <v>0.248961</v>
      </c>
      <c r="K26" s="50">
        <v>33917.74</v>
      </c>
      <c r="L26" s="50">
        <v>9390.66</v>
      </c>
      <c r="M26" s="54">
        <f t="shared" si="2"/>
        <v>0.880990511266209</v>
      </c>
      <c r="N26" s="54">
        <f t="shared" si="3"/>
        <v>1.01602264662102</v>
      </c>
      <c r="O26" s="52"/>
      <c r="P26" s="53">
        <v>-150</v>
      </c>
    </row>
    <row r="27" spans="1:16">
      <c r="A27" s="5">
        <v>25</v>
      </c>
      <c r="B27" s="5">
        <v>726</v>
      </c>
      <c r="C27" s="39" t="s">
        <v>55</v>
      </c>
      <c r="D27" s="5" t="s">
        <v>26</v>
      </c>
      <c r="E27" s="40" t="s">
        <v>30</v>
      </c>
      <c r="F27" s="41">
        <v>9624.888</v>
      </c>
      <c r="G27" s="41">
        <f t="shared" si="0"/>
        <v>38499.552</v>
      </c>
      <c r="H27" s="41">
        <v>2493.197816031</v>
      </c>
      <c r="I27" s="41">
        <f t="shared" si="1"/>
        <v>9972.791264124</v>
      </c>
      <c r="J27" s="49">
        <v>0.2686305</v>
      </c>
      <c r="K27" s="50">
        <v>33610.01</v>
      </c>
      <c r="L27" s="50">
        <v>8590.91</v>
      </c>
      <c r="M27" s="54">
        <f t="shared" si="2"/>
        <v>0.872997431242836</v>
      </c>
      <c r="N27" s="54">
        <f t="shared" si="3"/>
        <v>0.861434855345347</v>
      </c>
      <c r="O27" s="52"/>
      <c r="P27" s="53">
        <v>-150</v>
      </c>
    </row>
    <row r="28" spans="1:16">
      <c r="A28" s="5">
        <v>26</v>
      </c>
      <c r="B28" s="5">
        <v>114844</v>
      </c>
      <c r="C28" s="39" t="s">
        <v>56</v>
      </c>
      <c r="D28" s="5" t="s">
        <v>36</v>
      </c>
      <c r="E28" s="40" t="s">
        <v>30</v>
      </c>
      <c r="F28" s="41">
        <v>11321.856</v>
      </c>
      <c r="G28" s="41">
        <f t="shared" si="0"/>
        <v>45287.424</v>
      </c>
      <c r="H28" s="41">
        <v>1999.180579968</v>
      </c>
      <c r="I28" s="41">
        <f t="shared" si="1"/>
        <v>7996.722319872</v>
      </c>
      <c r="J28" s="49">
        <v>0.183117</v>
      </c>
      <c r="K28" s="50">
        <v>39470.53</v>
      </c>
      <c r="L28" s="50">
        <v>6784.99</v>
      </c>
      <c r="M28" s="54">
        <f t="shared" si="2"/>
        <v>0.871556085857301</v>
      </c>
      <c r="N28" s="54">
        <f t="shared" si="3"/>
        <v>0.848471377221537</v>
      </c>
      <c r="O28" s="52"/>
      <c r="P28" s="53">
        <v>-150</v>
      </c>
    </row>
    <row r="29" spans="1:16">
      <c r="A29" s="5">
        <v>27</v>
      </c>
      <c r="B29" s="5">
        <v>571</v>
      </c>
      <c r="C29" s="39" t="s">
        <v>57</v>
      </c>
      <c r="D29" s="5" t="s">
        <v>18</v>
      </c>
      <c r="E29" s="40" t="s">
        <v>24</v>
      </c>
      <c r="F29" s="41">
        <v>18738.72</v>
      </c>
      <c r="G29" s="41">
        <f t="shared" si="0"/>
        <v>74954.88</v>
      </c>
      <c r="H29" s="41">
        <v>4286.85764364</v>
      </c>
      <c r="I29" s="41">
        <f t="shared" si="1"/>
        <v>17147.43057456</v>
      </c>
      <c r="J29" s="49">
        <v>0.237243</v>
      </c>
      <c r="K29" s="50">
        <v>65045.16</v>
      </c>
      <c r="L29" s="50">
        <v>15006.07</v>
      </c>
      <c r="M29" s="54">
        <f t="shared" si="2"/>
        <v>0.867790862983171</v>
      </c>
      <c r="N29" s="54">
        <f t="shared" si="3"/>
        <v>0.875120615578585</v>
      </c>
      <c r="O29" s="52"/>
      <c r="P29" s="53">
        <v>-200</v>
      </c>
    </row>
    <row r="30" spans="1:16">
      <c r="A30" s="5">
        <v>28</v>
      </c>
      <c r="B30" s="5">
        <v>399</v>
      </c>
      <c r="C30" s="39" t="s">
        <v>58</v>
      </c>
      <c r="D30" s="5" t="s">
        <v>36</v>
      </c>
      <c r="E30" s="40" t="s">
        <v>19</v>
      </c>
      <c r="F30" s="41">
        <v>9624.888</v>
      </c>
      <c r="G30" s="41">
        <f t="shared" si="0"/>
        <v>38499.552</v>
      </c>
      <c r="H30" s="41">
        <v>2352.07341135</v>
      </c>
      <c r="I30" s="41">
        <f t="shared" si="1"/>
        <v>9408.2936454</v>
      </c>
      <c r="J30" s="49">
        <v>0.253425</v>
      </c>
      <c r="K30" s="50">
        <v>32995.37</v>
      </c>
      <c r="L30" s="50">
        <v>7092.88</v>
      </c>
      <c r="M30" s="54">
        <f t="shared" si="2"/>
        <v>0.857032570145232</v>
      </c>
      <c r="N30" s="54">
        <f t="shared" si="3"/>
        <v>0.753896537175785</v>
      </c>
      <c r="O30" s="52"/>
      <c r="P30" s="53">
        <v>-200</v>
      </c>
    </row>
    <row r="31" spans="1:16">
      <c r="A31" s="5">
        <v>29</v>
      </c>
      <c r="B31" s="5">
        <v>717</v>
      </c>
      <c r="C31" s="39" t="s">
        <v>59</v>
      </c>
      <c r="D31" s="5" t="s">
        <v>38</v>
      </c>
      <c r="E31" s="40" t="s">
        <v>60</v>
      </c>
      <c r="F31" s="41">
        <v>8246.784</v>
      </c>
      <c r="G31" s="41">
        <f t="shared" si="0"/>
        <v>32987.136</v>
      </c>
      <c r="H31" s="41">
        <v>2419.469911872</v>
      </c>
      <c r="I31" s="41">
        <f t="shared" si="1"/>
        <v>9677.879647488</v>
      </c>
      <c r="J31" s="49">
        <v>0.3042495</v>
      </c>
      <c r="K31" s="50">
        <v>28102.9</v>
      </c>
      <c r="L31" s="50">
        <v>7441.11</v>
      </c>
      <c r="M31" s="54">
        <f t="shared" si="2"/>
        <v>0.851935130106475</v>
      </c>
      <c r="N31" s="54">
        <f t="shared" si="3"/>
        <v>0.768878129408379</v>
      </c>
      <c r="O31" s="52"/>
      <c r="P31" s="53"/>
    </row>
    <row r="32" spans="1:16">
      <c r="A32" s="5">
        <v>30</v>
      </c>
      <c r="B32" s="5">
        <v>514</v>
      </c>
      <c r="C32" s="39" t="s">
        <v>61</v>
      </c>
      <c r="D32" s="5" t="s">
        <v>23</v>
      </c>
      <c r="E32" s="40" t="s">
        <v>19</v>
      </c>
      <c r="F32" s="41">
        <v>11516.96</v>
      </c>
      <c r="G32" s="41">
        <f t="shared" si="0"/>
        <v>46067.84</v>
      </c>
      <c r="H32" s="41">
        <v>3284.3819736</v>
      </c>
      <c r="I32" s="41">
        <f t="shared" si="1"/>
        <v>13137.5278944</v>
      </c>
      <c r="J32" s="49">
        <v>0.29574</v>
      </c>
      <c r="K32" s="50">
        <v>38969.57</v>
      </c>
      <c r="L32" s="50">
        <v>10517.76</v>
      </c>
      <c r="M32" s="54">
        <f t="shared" si="2"/>
        <v>0.845917021505675</v>
      </c>
      <c r="N32" s="54">
        <f t="shared" si="3"/>
        <v>0.800588975684177</v>
      </c>
      <c r="O32" s="52"/>
      <c r="P32" s="53">
        <v>-200</v>
      </c>
    </row>
    <row r="33" spans="1:16">
      <c r="A33" s="5">
        <v>31</v>
      </c>
      <c r="B33" s="5">
        <v>745</v>
      </c>
      <c r="C33" s="39" t="s">
        <v>62</v>
      </c>
      <c r="D33" s="5" t="s">
        <v>26</v>
      </c>
      <c r="E33" s="40" t="s">
        <v>30</v>
      </c>
      <c r="F33" s="41">
        <v>7731.36</v>
      </c>
      <c r="G33" s="41">
        <f t="shared" si="0"/>
        <v>30925.44</v>
      </c>
      <c r="H33" s="41">
        <v>1699.71643998</v>
      </c>
      <c r="I33" s="41">
        <f t="shared" si="1"/>
        <v>6798.86575992</v>
      </c>
      <c r="J33" s="49">
        <v>0.2279895</v>
      </c>
      <c r="K33" s="50">
        <v>26144.4</v>
      </c>
      <c r="L33" s="50">
        <v>5392.89</v>
      </c>
      <c r="M33" s="54">
        <f t="shared" si="2"/>
        <v>0.845401067858695</v>
      </c>
      <c r="N33" s="54">
        <f t="shared" si="3"/>
        <v>0.793204365320997</v>
      </c>
      <c r="O33" s="52"/>
      <c r="P33" s="53"/>
    </row>
    <row r="34" spans="1:16">
      <c r="A34" s="5">
        <v>32</v>
      </c>
      <c r="B34" s="5">
        <v>347</v>
      </c>
      <c r="C34" s="39" t="s">
        <v>63</v>
      </c>
      <c r="D34" s="5" t="s">
        <v>26</v>
      </c>
      <c r="E34" s="40" t="s">
        <v>47</v>
      </c>
      <c r="F34" s="41">
        <v>6872.32</v>
      </c>
      <c r="G34" s="41">
        <f t="shared" si="0"/>
        <v>27489.28</v>
      </c>
      <c r="H34" s="41">
        <v>1643.05537344</v>
      </c>
      <c r="I34" s="41">
        <f t="shared" si="1"/>
        <v>6572.22149376</v>
      </c>
      <c r="J34" s="49">
        <v>0.247938</v>
      </c>
      <c r="K34" s="50">
        <v>23154.42</v>
      </c>
      <c r="L34" s="50">
        <v>5442.49</v>
      </c>
      <c r="M34" s="54">
        <f t="shared" si="2"/>
        <v>0.842307255773887</v>
      </c>
      <c r="N34" s="54">
        <f t="shared" si="3"/>
        <v>0.828105079107175</v>
      </c>
      <c r="O34" s="52"/>
      <c r="P34" s="53">
        <v>-100</v>
      </c>
    </row>
    <row r="35" spans="1:16">
      <c r="A35" s="5">
        <v>33</v>
      </c>
      <c r="B35" s="5">
        <v>704</v>
      </c>
      <c r="C35" s="39" t="s">
        <v>64</v>
      </c>
      <c r="D35" s="5" t="s">
        <v>46</v>
      </c>
      <c r="E35" s="40" t="s">
        <v>47</v>
      </c>
      <c r="F35" s="41">
        <v>6697.6</v>
      </c>
      <c r="G35" s="41">
        <f t="shared" si="0"/>
        <v>26790.4</v>
      </c>
      <c r="H35" s="41">
        <v>1688.6746188</v>
      </c>
      <c r="I35" s="41">
        <f t="shared" si="1"/>
        <v>6754.6984752</v>
      </c>
      <c r="J35" s="49">
        <v>0.2614695</v>
      </c>
      <c r="K35" s="50">
        <v>22470.55</v>
      </c>
      <c r="L35" s="50">
        <v>6494.3</v>
      </c>
      <c r="M35" s="54">
        <f t="shared" si="2"/>
        <v>0.83875380733397</v>
      </c>
      <c r="N35" s="54">
        <f t="shared" si="3"/>
        <v>0.961449282132125</v>
      </c>
      <c r="O35" s="52"/>
      <c r="P35" s="53">
        <v>-100</v>
      </c>
    </row>
    <row r="36" spans="1:16">
      <c r="A36" s="5">
        <v>34</v>
      </c>
      <c r="B36" s="5">
        <v>111400</v>
      </c>
      <c r="C36" s="39" t="s">
        <v>65</v>
      </c>
      <c r="D36" s="5" t="s">
        <v>38</v>
      </c>
      <c r="E36" s="40" t="s">
        <v>24</v>
      </c>
      <c r="F36" s="41">
        <v>15561</v>
      </c>
      <c r="G36" s="41">
        <f t="shared" si="0"/>
        <v>62244</v>
      </c>
      <c r="H36" s="41">
        <v>2599.096865625</v>
      </c>
      <c r="I36" s="41">
        <f t="shared" si="1"/>
        <v>10396.3874625</v>
      </c>
      <c r="J36" s="49">
        <v>0.1732125</v>
      </c>
      <c r="K36" s="50">
        <v>51867.51</v>
      </c>
      <c r="L36" s="50">
        <v>8612.64</v>
      </c>
      <c r="M36" s="54">
        <f t="shared" si="2"/>
        <v>0.83329332947754</v>
      </c>
      <c r="N36" s="54">
        <f t="shared" si="3"/>
        <v>0.82842622315357</v>
      </c>
      <c r="O36" s="52"/>
      <c r="P36" s="53">
        <v>-200</v>
      </c>
    </row>
    <row r="37" spans="1:16">
      <c r="A37" s="5">
        <v>35</v>
      </c>
      <c r="B37" s="5">
        <v>570</v>
      </c>
      <c r="C37" s="39" t="s">
        <v>66</v>
      </c>
      <c r="D37" s="5" t="s">
        <v>26</v>
      </c>
      <c r="E37" s="40" t="s">
        <v>47</v>
      </c>
      <c r="F37" s="41">
        <v>6528.704</v>
      </c>
      <c r="G37" s="41">
        <f t="shared" si="0"/>
        <v>26114.816</v>
      </c>
      <c r="H37" s="41">
        <v>1777.239256104</v>
      </c>
      <c r="I37" s="41">
        <f t="shared" si="1"/>
        <v>7108.957024416</v>
      </c>
      <c r="J37" s="49">
        <v>0.2823015</v>
      </c>
      <c r="K37" s="50">
        <v>21704.04</v>
      </c>
      <c r="L37" s="50">
        <v>6528.91</v>
      </c>
      <c r="M37" s="54">
        <f t="shared" si="2"/>
        <v>0.831100628853751</v>
      </c>
      <c r="N37" s="54">
        <f t="shared" si="3"/>
        <v>0.918406170915958</v>
      </c>
      <c r="O37" s="52"/>
      <c r="P37" s="53">
        <v>-100</v>
      </c>
    </row>
    <row r="38" spans="1:16">
      <c r="A38" s="5">
        <v>36</v>
      </c>
      <c r="B38" s="5">
        <v>54</v>
      </c>
      <c r="C38" s="39" t="s">
        <v>67</v>
      </c>
      <c r="D38" s="5" t="s">
        <v>46</v>
      </c>
      <c r="E38" s="40" t="s">
        <v>30</v>
      </c>
      <c r="F38" s="41">
        <v>10755.7632</v>
      </c>
      <c r="G38" s="41">
        <f t="shared" si="0"/>
        <v>43023.0528</v>
      </c>
      <c r="H38" s="41">
        <v>3142.059015888</v>
      </c>
      <c r="I38" s="41">
        <f t="shared" si="1"/>
        <v>12568.236063552</v>
      </c>
      <c r="J38" s="49">
        <v>0.3029475</v>
      </c>
      <c r="K38" s="50">
        <v>35754.84</v>
      </c>
      <c r="L38" s="50">
        <v>9321.86</v>
      </c>
      <c r="M38" s="54">
        <f t="shared" si="2"/>
        <v>0.83106236477947</v>
      </c>
      <c r="N38" s="54">
        <f t="shared" si="3"/>
        <v>0.741699945232051</v>
      </c>
      <c r="O38" s="52"/>
      <c r="P38" s="53"/>
    </row>
    <row r="39" spans="1:16">
      <c r="A39" s="5">
        <v>37</v>
      </c>
      <c r="B39" s="5">
        <v>120844</v>
      </c>
      <c r="C39" s="39" t="s">
        <v>68</v>
      </c>
      <c r="D39" s="5" t="s">
        <v>46</v>
      </c>
      <c r="E39" s="40" t="s">
        <v>60</v>
      </c>
      <c r="F39" s="41">
        <v>8190</v>
      </c>
      <c r="G39" s="41">
        <f t="shared" si="0"/>
        <v>32760</v>
      </c>
      <c r="H39" s="41">
        <v>1780.34922</v>
      </c>
      <c r="I39" s="41">
        <f t="shared" si="1"/>
        <v>7121.39688</v>
      </c>
      <c r="J39" s="49">
        <v>0.225432</v>
      </c>
      <c r="K39" s="50">
        <v>27110.81</v>
      </c>
      <c r="L39" s="50">
        <v>5433.78</v>
      </c>
      <c r="M39" s="54">
        <f t="shared" si="2"/>
        <v>0.827558302808303</v>
      </c>
      <c r="N39" s="54">
        <f t="shared" si="3"/>
        <v>0.763021650325434</v>
      </c>
      <c r="O39" s="52"/>
      <c r="P39" s="53"/>
    </row>
    <row r="40" spans="1:16">
      <c r="A40" s="5">
        <v>38</v>
      </c>
      <c r="B40" s="5">
        <v>587</v>
      </c>
      <c r="C40" s="39" t="s">
        <v>69</v>
      </c>
      <c r="D40" s="5" t="s">
        <v>46</v>
      </c>
      <c r="E40" s="40" t="s">
        <v>60</v>
      </c>
      <c r="F40" s="41">
        <v>8246.784</v>
      </c>
      <c r="G40" s="41">
        <f t="shared" si="0"/>
        <v>32987.136</v>
      </c>
      <c r="H40" s="41">
        <v>2082.970199232</v>
      </c>
      <c r="I40" s="41">
        <f t="shared" si="1"/>
        <v>8331.880796928</v>
      </c>
      <c r="J40" s="49">
        <v>0.2619345</v>
      </c>
      <c r="K40" s="50">
        <v>26910.83</v>
      </c>
      <c r="L40" s="50">
        <v>5577.79</v>
      </c>
      <c r="M40" s="54">
        <f t="shared" si="2"/>
        <v>0.815797709749643</v>
      </c>
      <c r="N40" s="54">
        <f t="shared" si="3"/>
        <v>0.669451488319006</v>
      </c>
      <c r="O40" s="52"/>
      <c r="P40" s="53"/>
    </row>
    <row r="41" spans="1:16">
      <c r="A41" s="5">
        <v>39</v>
      </c>
      <c r="B41" s="5">
        <v>106399</v>
      </c>
      <c r="C41" s="39" t="s">
        <v>70</v>
      </c>
      <c r="D41" s="5" t="s">
        <v>26</v>
      </c>
      <c r="E41" s="40" t="s">
        <v>30</v>
      </c>
      <c r="F41" s="41">
        <v>9828</v>
      </c>
      <c r="G41" s="41">
        <f t="shared" si="0"/>
        <v>39312</v>
      </c>
      <c r="H41" s="41">
        <v>2872.7961795</v>
      </c>
      <c r="I41" s="41">
        <f t="shared" si="1"/>
        <v>11491.184718</v>
      </c>
      <c r="J41" s="49">
        <v>0.3031335</v>
      </c>
      <c r="K41" s="50">
        <v>31814.19</v>
      </c>
      <c r="L41" s="50">
        <v>8868.53</v>
      </c>
      <c r="M41" s="54">
        <f t="shared" si="2"/>
        <v>0.809274267399267</v>
      </c>
      <c r="N41" s="54">
        <f t="shared" si="3"/>
        <v>0.771768117704015</v>
      </c>
      <c r="O41" s="52"/>
      <c r="P41" s="53"/>
    </row>
    <row r="42" spans="1:16">
      <c r="A42" s="5">
        <v>40</v>
      </c>
      <c r="B42" s="5">
        <v>357</v>
      </c>
      <c r="C42" s="39" t="s">
        <v>71</v>
      </c>
      <c r="D42" s="5" t="s">
        <v>26</v>
      </c>
      <c r="E42" s="40" t="s">
        <v>19</v>
      </c>
      <c r="F42" s="41">
        <v>10661.4144</v>
      </c>
      <c r="G42" s="41">
        <f t="shared" si="0"/>
        <v>42645.6576</v>
      </c>
      <c r="H42" s="41">
        <v>2785.1205024864</v>
      </c>
      <c r="I42" s="41">
        <f t="shared" si="1"/>
        <v>11140.4820099456</v>
      </c>
      <c r="J42" s="49">
        <v>0.270909</v>
      </c>
      <c r="K42" s="50">
        <v>34349.95</v>
      </c>
      <c r="L42" s="50">
        <v>6838.52</v>
      </c>
      <c r="M42" s="54">
        <f t="shared" si="2"/>
        <v>0.805473568310036</v>
      </c>
      <c r="N42" s="54">
        <f t="shared" si="3"/>
        <v>0.613844176032505</v>
      </c>
      <c r="O42" s="52"/>
      <c r="P42" s="53">
        <v>-200</v>
      </c>
    </row>
    <row r="43" spans="1:16">
      <c r="A43" s="5">
        <v>41</v>
      </c>
      <c r="B43" s="5">
        <v>387</v>
      </c>
      <c r="C43" s="39" t="s">
        <v>72</v>
      </c>
      <c r="D43" s="5" t="s">
        <v>18</v>
      </c>
      <c r="E43" s="40" t="s">
        <v>19</v>
      </c>
      <c r="F43" s="41">
        <v>12142.1664</v>
      </c>
      <c r="G43" s="41">
        <f t="shared" si="0"/>
        <v>48568.6656</v>
      </c>
      <c r="H43" s="41">
        <v>2691.1969161012</v>
      </c>
      <c r="I43" s="41">
        <f t="shared" si="1"/>
        <v>10764.7876644048</v>
      </c>
      <c r="J43" s="49">
        <v>0.2298495</v>
      </c>
      <c r="K43" s="50">
        <v>39043.72</v>
      </c>
      <c r="L43" s="50">
        <v>9223.19</v>
      </c>
      <c r="M43" s="54">
        <f t="shared" si="2"/>
        <v>0.803887022994513</v>
      </c>
      <c r="N43" s="54">
        <f t="shared" si="3"/>
        <v>0.856792561779709</v>
      </c>
      <c r="O43" s="52"/>
      <c r="P43" s="53">
        <v>-200</v>
      </c>
    </row>
    <row r="44" spans="1:16">
      <c r="A44" s="5">
        <v>42</v>
      </c>
      <c r="B44" s="5">
        <v>746</v>
      </c>
      <c r="C44" s="39" t="s">
        <v>73</v>
      </c>
      <c r="D44" s="5" t="s">
        <v>38</v>
      </c>
      <c r="E44" s="40" t="s">
        <v>30</v>
      </c>
      <c r="F44" s="41">
        <v>10365.264</v>
      </c>
      <c r="G44" s="41">
        <f t="shared" si="0"/>
        <v>41461.056</v>
      </c>
      <c r="H44" s="41">
        <v>2874.144074256</v>
      </c>
      <c r="I44" s="41">
        <f t="shared" si="1"/>
        <v>11496.576297024</v>
      </c>
      <c r="J44" s="49">
        <v>0.287556</v>
      </c>
      <c r="K44" s="50">
        <v>32847.09</v>
      </c>
      <c r="L44" s="50">
        <v>8420.06</v>
      </c>
      <c r="M44" s="54">
        <f t="shared" si="2"/>
        <v>0.792239589845468</v>
      </c>
      <c r="N44" s="54">
        <f t="shared" si="3"/>
        <v>0.732397174816264</v>
      </c>
      <c r="O44" s="52"/>
      <c r="P44" s="53"/>
    </row>
    <row r="45" spans="1:16">
      <c r="A45" s="5">
        <v>43</v>
      </c>
      <c r="B45" s="5">
        <v>114286</v>
      </c>
      <c r="C45" s="39" t="s">
        <v>74</v>
      </c>
      <c r="D45" s="5" t="s">
        <v>26</v>
      </c>
      <c r="E45" s="40" t="s">
        <v>30</v>
      </c>
      <c r="F45" s="41">
        <v>7862.4</v>
      </c>
      <c r="G45" s="41">
        <f t="shared" si="0"/>
        <v>31449.6</v>
      </c>
      <c r="H45" s="41">
        <v>1866.0175092</v>
      </c>
      <c r="I45" s="41">
        <f t="shared" si="1"/>
        <v>7464.0700368</v>
      </c>
      <c r="J45" s="49">
        <v>0.2461245</v>
      </c>
      <c r="K45" s="50">
        <v>24851.57</v>
      </c>
      <c r="L45" s="50">
        <v>5612.56</v>
      </c>
      <c r="M45" s="54">
        <f t="shared" si="2"/>
        <v>0.790203055046805</v>
      </c>
      <c r="N45" s="54">
        <f t="shared" si="3"/>
        <v>0.751943640979851</v>
      </c>
      <c r="O45" s="52"/>
      <c r="P45" s="53"/>
    </row>
    <row r="46" spans="1:16">
      <c r="A46" s="5">
        <v>44</v>
      </c>
      <c r="B46" s="5">
        <v>111219</v>
      </c>
      <c r="C46" s="39" t="s">
        <v>75</v>
      </c>
      <c r="D46" s="5" t="s">
        <v>26</v>
      </c>
      <c r="E46" s="40" t="s">
        <v>30</v>
      </c>
      <c r="F46" s="41">
        <v>10069.1136</v>
      </c>
      <c r="G46" s="41">
        <f t="shared" si="0"/>
        <v>40276.4544</v>
      </c>
      <c r="H46" s="41">
        <v>2846.2046955264</v>
      </c>
      <c r="I46" s="41">
        <f t="shared" si="1"/>
        <v>11384.8187821056</v>
      </c>
      <c r="J46" s="49">
        <v>0.293136</v>
      </c>
      <c r="K46" s="50">
        <v>31583.29</v>
      </c>
      <c r="L46" s="50">
        <v>8371.55</v>
      </c>
      <c r="M46" s="54">
        <f t="shared" si="2"/>
        <v>0.784162619835772</v>
      </c>
      <c r="N46" s="54">
        <f t="shared" si="3"/>
        <v>0.735325714025261</v>
      </c>
      <c r="O46" s="52"/>
      <c r="P46" s="53"/>
    </row>
    <row r="47" spans="1:16">
      <c r="A47" s="5">
        <v>45</v>
      </c>
      <c r="B47" s="5">
        <v>367</v>
      </c>
      <c r="C47" s="39" t="s">
        <v>76</v>
      </c>
      <c r="D47" s="5" t="s">
        <v>46</v>
      </c>
      <c r="E47" s="40" t="s">
        <v>60</v>
      </c>
      <c r="F47" s="41">
        <v>8275.904</v>
      </c>
      <c r="G47" s="41">
        <f t="shared" si="0"/>
        <v>33103.616</v>
      </c>
      <c r="H47" s="41">
        <v>2152.2966192</v>
      </c>
      <c r="I47" s="41">
        <f t="shared" si="1"/>
        <v>8609.1864768</v>
      </c>
      <c r="J47" s="49">
        <v>0.2697</v>
      </c>
      <c r="K47" s="50">
        <v>25819.85</v>
      </c>
      <c r="L47" s="50">
        <v>6011.2</v>
      </c>
      <c r="M47" s="54">
        <f t="shared" si="2"/>
        <v>0.779970683565203</v>
      </c>
      <c r="N47" s="54">
        <f t="shared" si="3"/>
        <v>0.698230897448784</v>
      </c>
      <c r="O47" s="52"/>
      <c r="P47" s="53"/>
    </row>
    <row r="48" spans="1:16">
      <c r="A48" s="5">
        <v>46</v>
      </c>
      <c r="B48" s="5">
        <v>585</v>
      </c>
      <c r="C48" s="39" t="s">
        <v>77</v>
      </c>
      <c r="D48" s="5" t="s">
        <v>36</v>
      </c>
      <c r="E48" s="40" t="s">
        <v>60</v>
      </c>
      <c r="F48" s="41">
        <v>13062.0672</v>
      </c>
      <c r="G48" s="41">
        <f t="shared" si="0"/>
        <v>52248.2688</v>
      </c>
      <c r="H48" s="41">
        <v>3860.8932870144</v>
      </c>
      <c r="I48" s="41">
        <f t="shared" si="1"/>
        <v>15443.5731480576</v>
      </c>
      <c r="J48" s="49">
        <v>0.306528</v>
      </c>
      <c r="K48" s="50">
        <v>40710.26</v>
      </c>
      <c r="L48" s="50">
        <v>11828.76</v>
      </c>
      <c r="M48" s="54">
        <f t="shared" si="2"/>
        <v>0.779169548293244</v>
      </c>
      <c r="N48" s="54">
        <f t="shared" si="3"/>
        <v>0.765934145330075</v>
      </c>
      <c r="O48" s="52"/>
      <c r="P48" s="53"/>
    </row>
    <row r="49" spans="1:16">
      <c r="A49" s="5">
        <v>47</v>
      </c>
      <c r="B49" s="5">
        <v>118151</v>
      </c>
      <c r="C49" s="39" t="s">
        <v>78</v>
      </c>
      <c r="D49" s="5" t="s">
        <v>26</v>
      </c>
      <c r="E49" s="40" t="s">
        <v>47</v>
      </c>
      <c r="F49" s="41">
        <v>5460</v>
      </c>
      <c r="G49" s="41">
        <f t="shared" si="0"/>
        <v>21840</v>
      </c>
      <c r="H49" s="41">
        <v>974.1487275</v>
      </c>
      <c r="I49" s="41">
        <f t="shared" si="1"/>
        <v>3896.59491</v>
      </c>
      <c r="J49" s="49">
        <v>0.1850235</v>
      </c>
      <c r="K49" s="50">
        <v>16856.94</v>
      </c>
      <c r="L49" s="50">
        <v>4109.01</v>
      </c>
      <c r="M49" s="54">
        <f t="shared" si="2"/>
        <v>0.771837912087912</v>
      </c>
      <c r="N49" s="54">
        <f t="shared" si="3"/>
        <v>1.05451300299522</v>
      </c>
      <c r="O49" s="52"/>
      <c r="P49" s="53">
        <v>-100</v>
      </c>
    </row>
    <row r="50" spans="1:16">
      <c r="A50" s="5">
        <v>48</v>
      </c>
      <c r="B50" s="5">
        <v>716</v>
      </c>
      <c r="C50" s="39" t="s">
        <v>79</v>
      </c>
      <c r="D50" s="5" t="s">
        <v>38</v>
      </c>
      <c r="E50" s="40" t="s">
        <v>60</v>
      </c>
      <c r="F50" s="41">
        <v>7885.9872</v>
      </c>
      <c r="G50" s="41">
        <f t="shared" si="0"/>
        <v>31543.9488</v>
      </c>
      <c r="H50" s="41">
        <v>2147.0715455904</v>
      </c>
      <c r="I50" s="41">
        <f t="shared" si="1"/>
        <v>8588.2861823616</v>
      </c>
      <c r="J50" s="49">
        <v>0.282348</v>
      </c>
      <c r="K50" s="50">
        <v>24343.25</v>
      </c>
      <c r="L50" s="50">
        <v>5632.59</v>
      </c>
      <c r="M50" s="54">
        <f t="shared" si="2"/>
        <v>0.771724876753541</v>
      </c>
      <c r="N50" s="54">
        <f t="shared" si="3"/>
        <v>0.655845634437295</v>
      </c>
      <c r="O50" s="52"/>
      <c r="P50" s="53"/>
    </row>
    <row r="51" spans="1:16">
      <c r="A51" s="5">
        <v>49</v>
      </c>
      <c r="B51" s="5">
        <v>750</v>
      </c>
      <c r="C51" s="39" t="s">
        <v>80</v>
      </c>
      <c r="D51" s="5" t="s">
        <v>33</v>
      </c>
      <c r="E51" s="40" t="s">
        <v>27</v>
      </c>
      <c r="F51" s="41">
        <v>35235.2</v>
      </c>
      <c r="G51" s="41">
        <f t="shared" si="0"/>
        <v>140940.8</v>
      </c>
      <c r="H51" s="41">
        <v>10032.49962</v>
      </c>
      <c r="I51" s="41">
        <f t="shared" si="1"/>
        <v>40129.99848</v>
      </c>
      <c r="J51" s="49">
        <v>0.295275</v>
      </c>
      <c r="K51" s="50">
        <v>108347.35</v>
      </c>
      <c r="L51" s="50">
        <v>30594.12</v>
      </c>
      <c r="M51" s="54">
        <f t="shared" si="2"/>
        <v>0.768743685291981</v>
      </c>
      <c r="N51" s="54">
        <f t="shared" si="3"/>
        <v>0.762375309215312</v>
      </c>
      <c r="O51" s="52"/>
      <c r="P51" s="53">
        <v>-200</v>
      </c>
    </row>
    <row r="52" spans="1:16">
      <c r="A52" s="5">
        <v>50</v>
      </c>
      <c r="B52" s="5">
        <v>105267</v>
      </c>
      <c r="C52" s="39" t="s">
        <v>81</v>
      </c>
      <c r="D52" s="5" t="s">
        <v>26</v>
      </c>
      <c r="E52" s="40" t="s">
        <v>30</v>
      </c>
      <c r="F52" s="41">
        <v>10514.6496</v>
      </c>
      <c r="G52" s="41">
        <f t="shared" si="0"/>
        <v>42058.5984</v>
      </c>
      <c r="H52" s="41">
        <v>3026.3619348144</v>
      </c>
      <c r="I52" s="41">
        <f t="shared" si="1"/>
        <v>12105.4477392576</v>
      </c>
      <c r="J52" s="49">
        <v>0.2984835</v>
      </c>
      <c r="K52" s="50">
        <v>32188.66</v>
      </c>
      <c r="L52" s="50">
        <v>9104.78</v>
      </c>
      <c r="M52" s="54">
        <f t="shared" si="2"/>
        <v>0.765328879813551</v>
      </c>
      <c r="N52" s="54">
        <f t="shared" si="3"/>
        <v>0.752122531616363</v>
      </c>
      <c r="O52" s="52"/>
      <c r="P52" s="53"/>
    </row>
    <row r="53" spans="1:16">
      <c r="A53" s="5">
        <v>51</v>
      </c>
      <c r="B53" s="5">
        <v>106569</v>
      </c>
      <c r="C53" s="39" t="s">
        <v>82</v>
      </c>
      <c r="D53" s="5" t="s">
        <v>26</v>
      </c>
      <c r="E53" s="40" t="s">
        <v>30</v>
      </c>
      <c r="F53" s="41">
        <v>9500.4</v>
      </c>
      <c r="G53" s="41">
        <f t="shared" si="0"/>
        <v>38001.6</v>
      </c>
      <c r="H53" s="41">
        <v>2764.25657235</v>
      </c>
      <c r="I53" s="41">
        <f t="shared" si="1"/>
        <v>11057.0262894</v>
      </c>
      <c r="J53" s="49">
        <v>0.3017385</v>
      </c>
      <c r="K53" s="50">
        <v>29076.88</v>
      </c>
      <c r="L53" s="50">
        <v>8025.54</v>
      </c>
      <c r="M53" s="54">
        <f t="shared" si="2"/>
        <v>0.765148835838491</v>
      </c>
      <c r="N53" s="54">
        <f t="shared" si="3"/>
        <v>0.725831682944791</v>
      </c>
      <c r="O53" s="52"/>
      <c r="P53" s="53"/>
    </row>
    <row r="54" spans="1:16">
      <c r="A54" s="5">
        <v>52</v>
      </c>
      <c r="B54" s="5">
        <v>549</v>
      </c>
      <c r="C54" s="39" t="s">
        <v>83</v>
      </c>
      <c r="D54" s="5" t="s">
        <v>38</v>
      </c>
      <c r="E54" s="40" t="s">
        <v>47</v>
      </c>
      <c r="F54" s="41">
        <v>6528.704</v>
      </c>
      <c r="G54" s="41">
        <f t="shared" si="0"/>
        <v>26114.816</v>
      </c>
      <c r="H54" s="41">
        <v>1682.976195576</v>
      </c>
      <c r="I54" s="41">
        <f t="shared" si="1"/>
        <v>6731.904782304</v>
      </c>
      <c r="J54" s="49">
        <v>0.2673285</v>
      </c>
      <c r="K54" s="50">
        <v>19865.02</v>
      </c>
      <c r="L54" s="50">
        <v>5360.76</v>
      </c>
      <c r="M54" s="54">
        <f t="shared" si="2"/>
        <v>0.76068006759075</v>
      </c>
      <c r="N54" s="54">
        <f t="shared" si="3"/>
        <v>0.796321423632091</v>
      </c>
      <c r="O54" s="52"/>
      <c r="P54" s="53">
        <v>-100</v>
      </c>
    </row>
    <row r="55" spans="1:16">
      <c r="A55" s="5">
        <v>53</v>
      </c>
      <c r="B55" s="5">
        <v>106568</v>
      </c>
      <c r="C55" s="39" t="s">
        <v>84</v>
      </c>
      <c r="D55" s="5" t="s">
        <v>18</v>
      </c>
      <c r="E55" s="40" t="s">
        <v>21</v>
      </c>
      <c r="F55" s="41">
        <v>4550</v>
      </c>
      <c r="G55" s="41">
        <f t="shared" si="0"/>
        <v>18200</v>
      </c>
      <c r="H55" s="41">
        <v>1439.35228125</v>
      </c>
      <c r="I55" s="41">
        <f t="shared" si="1"/>
        <v>5757.409125</v>
      </c>
      <c r="J55" s="49">
        <v>0.3280575</v>
      </c>
      <c r="K55" s="50">
        <v>13796.56</v>
      </c>
      <c r="L55" s="50">
        <v>3853.41</v>
      </c>
      <c r="M55" s="54">
        <f t="shared" si="2"/>
        <v>0.758052747252747</v>
      </c>
      <c r="N55" s="54">
        <f t="shared" si="3"/>
        <v>0.669295844074656</v>
      </c>
      <c r="O55" s="52"/>
      <c r="P55" s="53">
        <v>-100</v>
      </c>
    </row>
    <row r="56" spans="1:16">
      <c r="A56" s="5">
        <v>54</v>
      </c>
      <c r="B56" s="5">
        <v>118951</v>
      </c>
      <c r="C56" s="39" t="s">
        <v>85</v>
      </c>
      <c r="D56" s="5" t="s">
        <v>26</v>
      </c>
      <c r="E56" s="40" t="s">
        <v>47</v>
      </c>
      <c r="F56" s="41">
        <v>5824</v>
      </c>
      <c r="G56" s="41">
        <f t="shared" si="0"/>
        <v>23296</v>
      </c>
      <c r="H56" s="41">
        <v>1537.354728</v>
      </c>
      <c r="I56" s="41">
        <f t="shared" si="1"/>
        <v>6149.418912</v>
      </c>
      <c r="J56" s="49">
        <v>0.2737455</v>
      </c>
      <c r="K56" s="50">
        <v>17577.55</v>
      </c>
      <c r="L56" s="50">
        <v>4447.69</v>
      </c>
      <c r="M56" s="54">
        <f t="shared" si="2"/>
        <v>0.754530820741758</v>
      </c>
      <c r="N56" s="54">
        <f t="shared" si="3"/>
        <v>0.723269964796309</v>
      </c>
      <c r="O56" s="52"/>
      <c r="P56" s="53">
        <v>-100</v>
      </c>
    </row>
    <row r="57" spans="1:16">
      <c r="A57" s="5">
        <v>55</v>
      </c>
      <c r="B57" s="5">
        <v>748</v>
      </c>
      <c r="C57" s="39" t="s">
        <v>86</v>
      </c>
      <c r="D57" s="5" t="s">
        <v>38</v>
      </c>
      <c r="E57" s="40" t="s">
        <v>60</v>
      </c>
      <c r="F57" s="41">
        <v>8349.8688</v>
      </c>
      <c r="G57" s="41">
        <f t="shared" si="0"/>
        <v>33399.4752</v>
      </c>
      <c r="H57" s="41">
        <v>2356.1127475704</v>
      </c>
      <c r="I57" s="41">
        <f t="shared" si="1"/>
        <v>9424.4509902816</v>
      </c>
      <c r="J57" s="49">
        <v>0.2926245</v>
      </c>
      <c r="K57" s="50">
        <v>25056.12</v>
      </c>
      <c r="L57" s="50">
        <v>7044.6</v>
      </c>
      <c r="M57" s="54">
        <f t="shared" si="2"/>
        <v>0.750195021028354</v>
      </c>
      <c r="N57" s="54">
        <f t="shared" si="3"/>
        <v>0.747481206837865</v>
      </c>
      <c r="O57" s="52"/>
      <c r="P57" s="53"/>
    </row>
    <row r="58" spans="1:16">
      <c r="A58" s="5">
        <v>56</v>
      </c>
      <c r="B58" s="5">
        <v>379</v>
      </c>
      <c r="C58" s="39" t="s">
        <v>87</v>
      </c>
      <c r="D58" s="5" t="s">
        <v>26</v>
      </c>
      <c r="E58" s="40" t="s">
        <v>24</v>
      </c>
      <c r="F58" s="41">
        <v>12438.3168</v>
      </c>
      <c r="G58" s="41">
        <f t="shared" si="0"/>
        <v>49753.2672</v>
      </c>
      <c r="H58" s="41">
        <v>2960.4055781664</v>
      </c>
      <c r="I58" s="41">
        <f t="shared" si="1"/>
        <v>11841.6223126656</v>
      </c>
      <c r="J58" s="49">
        <v>0.246822</v>
      </c>
      <c r="K58" s="50">
        <v>37252.17</v>
      </c>
      <c r="L58" s="50">
        <v>8563.44</v>
      </c>
      <c r="M58" s="54">
        <f t="shared" si="2"/>
        <v>0.748738165279726</v>
      </c>
      <c r="N58" s="54">
        <f t="shared" si="3"/>
        <v>0.723164425776415</v>
      </c>
      <c r="O58" s="52"/>
      <c r="P58" s="53">
        <v>-200</v>
      </c>
    </row>
    <row r="59" spans="1:16">
      <c r="A59" s="5">
        <v>57</v>
      </c>
      <c r="B59" s="5">
        <v>118758</v>
      </c>
      <c r="C59" s="39" t="s">
        <v>88</v>
      </c>
      <c r="D59" s="5" t="s">
        <v>18</v>
      </c>
      <c r="E59" s="40" t="s">
        <v>21</v>
      </c>
      <c r="F59" s="41">
        <v>4550</v>
      </c>
      <c r="G59" s="41">
        <f t="shared" si="0"/>
        <v>18200</v>
      </c>
      <c r="H59" s="41">
        <v>1077.219</v>
      </c>
      <c r="I59" s="41">
        <f t="shared" si="1"/>
        <v>4308.876</v>
      </c>
      <c r="J59" s="49">
        <v>0.24552</v>
      </c>
      <c r="K59" s="50">
        <v>13612.2</v>
      </c>
      <c r="L59" s="50">
        <v>3677.31</v>
      </c>
      <c r="M59" s="54">
        <f t="shared" si="2"/>
        <v>0.747923076923077</v>
      </c>
      <c r="N59" s="54">
        <f t="shared" si="3"/>
        <v>0.853426740523515</v>
      </c>
      <c r="O59" s="52"/>
      <c r="P59" s="53">
        <v>-100</v>
      </c>
    </row>
    <row r="60" spans="1:16">
      <c r="A60" s="5">
        <v>58</v>
      </c>
      <c r="B60" s="5">
        <v>102565</v>
      </c>
      <c r="C60" s="39" t="s">
        <v>89</v>
      </c>
      <c r="D60" s="5" t="s">
        <v>26</v>
      </c>
      <c r="E60" s="40" t="s">
        <v>60</v>
      </c>
      <c r="F60" s="41">
        <v>9120.384</v>
      </c>
      <c r="G60" s="41">
        <f t="shared" si="0"/>
        <v>36481.536</v>
      </c>
      <c r="H60" s="41">
        <v>2724.025968144</v>
      </c>
      <c r="I60" s="41">
        <f t="shared" si="1"/>
        <v>10896.103872576</v>
      </c>
      <c r="J60" s="49">
        <v>0.3097365</v>
      </c>
      <c r="K60" s="50">
        <v>27204.66</v>
      </c>
      <c r="L60" s="50">
        <v>6546.28</v>
      </c>
      <c r="M60" s="54">
        <f t="shared" si="2"/>
        <v>0.745710377984085</v>
      </c>
      <c r="N60" s="54">
        <f t="shared" si="3"/>
        <v>0.600790895218619</v>
      </c>
      <c r="O60" s="52"/>
      <c r="P60" s="53"/>
    </row>
    <row r="61" spans="1:16">
      <c r="A61" s="5">
        <v>59</v>
      </c>
      <c r="B61" s="5">
        <v>105910</v>
      </c>
      <c r="C61" s="39" t="s">
        <v>90</v>
      </c>
      <c r="D61" s="5" t="s">
        <v>36</v>
      </c>
      <c r="E61" s="40" t="s">
        <v>30</v>
      </c>
      <c r="F61" s="41">
        <v>9009</v>
      </c>
      <c r="G61" s="41">
        <f t="shared" si="0"/>
        <v>36036</v>
      </c>
      <c r="H61" s="41">
        <v>2404.756765125</v>
      </c>
      <c r="I61" s="41">
        <f t="shared" si="1"/>
        <v>9619.0270605</v>
      </c>
      <c r="J61" s="49">
        <v>0.2768145</v>
      </c>
      <c r="K61" s="50">
        <v>26836.77</v>
      </c>
      <c r="L61" s="50">
        <v>7659.52</v>
      </c>
      <c r="M61" s="54">
        <f t="shared" si="2"/>
        <v>0.744721112221112</v>
      </c>
      <c r="N61" s="54">
        <f t="shared" si="3"/>
        <v>0.796288434560434</v>
      </c>
      <c r="O61" s="52"/>
      <c r="P61" s="53"/>
    </row>
    <row r="62" spans="1:16">
      <c r="A62" s="5">
        <v>60</v>
      </c>
      <c r="B62" s="5">
        <v>730</v>
      </c>
      <c r="C62" s="39" t="s">
        <v>91</v>
      </c>
      <c r="D62" s="5" t="s">
        <v>46</v>
      </c>
      <c r="E62" s="40" t="s">
        <v>19</v>
      </c>
      <c r="F62" s="41">
        <v>14089.4208</v>
      </c>
      <c r="G62" s="41">
        <f t="shared" si="0"/>
        <v>56357.6832</v>
      </c>
      <c r="H62" s="41">
        <v>3450.6707429376</v>
      </c>
      <c r="I62" s="41">
        <f t="shared" si="1"/>
        <v>13802.6829717504</v>
      </c>
      <c r="J62" s="49">
        <v>0.253983</v>
      </c>
      <c r="K62" s="50">
        <v>41819.52</v>
      </c>
      <c r="L62" s="50">
        <v>12346.54</v>
      </c>
      <c r="M62" s="54">
        <f t="shared" si="2"/>
        <v>0.742037600296529</v>
      </c>
      <c r="N62" s="54">
        <f t="shared" si="3"/>
        <v>0.89450290391146</v>
      </c>
      <c r="O62" s="52"/>
      <c r="P62" s="53">
        <v>-200</v>
      </c>
    </row>
    <row r="63" spans="1:16">
      <c r="A63" s="5">
        <v>61</v>
      </c>
      <c r="B63" s="5">
        <v>511</v>
      </c>
      <c r="C63" s="39" t="s">
        <v>92</v>
      </c>
      <c r="D63" s="5" t="s">
        <v>18</v>
      </c>
      <c r="E63" s="40" t="s">
        <v>19</v>
      </c>
      <c r="F63" s="41">
        <v>11856.4992</v>
      </c>
      <c r="G63" s="41">
        <f t="shared" si="0"/>
        <v>47425.9968</v>
      </c>
      <c r="H63" s="41">
        <v>3273.2887331664</v>
      </c>
      <c r="I63" s="41">
        <f t="shared" si="1"/>
        <v>13093.1549326656</v>
      </c>
      <c r="J63" s="49">
        <v>0.2863005</v>
      </c>
      <c r="K63" s="50">
        <v>35127.28</v>
      </c>
      <c r="L63" s="50">
        <v>9212.08</v>
      </c>
      <c r="M63" s="54">
        <f t="shared" si="2"/>
        <v>0.740675628772446</v>
      </c>
      <c r="N63" s="54">
        <f t="shared" si="3"/>
        <v>0.703579851256258</v>
      </c>
      <c r="O63" s="52"/>
      <c r="P63" s="53">
        <v>-200</v>
      </c>
    </row>
    <row r="64" spans="1:16">
      <c r="A64" s="5">
        <v>62</v>
      </c>
      <c r="B64" s="5">
        <v>709</v>
      </c>
      <c r="C64" s="39" t="s">
        <v>93</v>
      </c>
      <c r="D64" s="5" t="s">
        <v>46</v>
      </c>
      <c r="E64" s="40" t="s">
        <v>30</v>
      </c>
      <c r="F64" s="41">
        <v>11846.016</v>
      </c>
      <c r="G64" s="41">
        <f t="shared" si="0"/>
        <v>47384.064</v>
      </c>
      <c r="H64" s="41">
        <v>3150.350860176</v>
      </c>
      <c r="I64" s="41">
        <f t="shared" si="1"/>
        <v>12601.403440704</v>
      </c>
      <c r="J64" s="49">
        <v>0.2757915</v>
      </c>
      <c r="K64" s="50">
        <v>35031.77</v>
      </c>
      <c r="L64" s="50">
        <v>8669.27</v>
      </c>
      <c r="M64" s="54">
        <f t="shared" si="2"/>
        <v>0.739315437358855</v>
      </c>
      <c r="N64" s="54">
        <f t="shared" si="3"/>
        <v>0.687960673649829</v>
      </c>
      <c r="O64" s="52"/>
      <c r="P64" s="53"/>
    </row>
    <row r="65" spans="1:16">
      <c r="A65" s="5">
        <v>63</v>
      </c>
      <c r="B65" s="5">
        <v>116919</v>
      </c>
      <c r="C65" s="39" t="s">
        <v>94</v>
      </c>
      <c r="D65" s="5" t="s">
        <v>36</v>
      </c>
      <c r="E65" s="40" t="s">
        <v>47</v>
      </c>
      <c r="F65" s="41">
        <v>7007</v>
      </c>
      <c r="G65" s="41">
        <f t="shared" si="0"/>
        <v>28028</v>
      </c>
      <c r="H65" s="41">
        <v>2135.2275945</v>
      </c>
      <c r="I65" s="41">
        <f t="shared" si="1"/>
        <v>8540.910378</v>
      </c>
      <c r="J65" s="49">
        <v>0.316014</v>
      </c>
      <c r="K65" s="50">
        <v>20712.13</v>
      </c>
      <c r="L65" s="50">
        <v>6182.99</v>
      </c>
      <c r="M65" s="54">
        <f t="shared" si="2"/>
        <v>0.738979948622806</v>
      </c>
      <c r="N65" s="54">
        <f t="shared" si="3"/>
        <v>0.723926341145831</v>
      </c>
      <c r="O65" s="52"/>
      <c r="P65" s="53">
        <v>-100</v>
      </c>
    </row>
    <row r="66" spans="1:16">
      <c r="A66" s="5">
        <v>64</v>
      </c>
      <c r="B66" s="5">
        <v>351</v>
      </c>
      <c r="C66" s="39" t="s">
        <v>95</v>
      </c>
      <c r="D66" s="5" t="s">
        <v>46</v>
      </c>
      <c r="E66" s="40" t="s">
        <v>47</v>
      </c>
      <c r="F66" s="41">
        <v>6418.048</v>
      </c>
      <c r="G66" s="41">
        <f t="shared" si="0"/>
        <v>25672.192</v>
      </c>
      <c r="H66" s="41">
        <v>1769.563450512</v>
      </c>
      <c r="I66" s="41">
        <f t="shared" si="1"/>
        <v>7078.253802048</v>
      </c>
      <c r="J66" s="49">
        <v>0.2859285</v>
      </c>
      <c r="K66" s="50">
        <v>18889.37</v>
      </c>
      <c r="L66" s="50">
        <v>5153.42</v>
      </c>
      <c r="M66" s="54">
        <f t="shared" si="2"/>
        <v>0.73579108476596</v>
      </c>
      <c r="N66" s="54">
        <f t="shared" si="3"/>
        <v>0.728063749071688</v>
      </c>
      <c r="O66" s="52"/>
      <c r="P66" s="53">
        <v>-100</v>
      </c>
    </row>
    <row r="67" spans="1:16">
      <c r="A67" s="5">
        <v>65</v>
      </c>
      <c r="B67" s="5">
        <v>101453</v>
      </c>
      <c r="C67" s="39" t="s">
        <v>96</v>
      </c>
      <c r="D67" s="5" t="s">
        <v>46</v>
      </c>
      <c r="E67" s="40" t="s">
        <v>30</v>
      </c>
      <c r="F67" s="41">
        <v>10755.7632</v>
      </c>
      <c r="G67" s="41">
        <f t="shared" ref="G67:G130" si="4">F67*4</f>
        <v>43023.0528</v>
      </c>
      <c r="H67" s="41">
        <v>3144.9527003232</v>
      </c>
      <c r="I67" s="41">
        <f t="shared" ref="I67:I130" si="5">H67*4</f>
        <v>12579.8108012928</v>
      </c>
      <c r="J67" s="49">
        <v>0.3032265</v>
      </c>
      <c r="K67" s="50">
        <v>31639.4</v>
      </c>
      <c r="L67" s="50">
        <v>9826.17</v>
      </c>
      <c r="M67" s="54">
        <f t="shared" ref="M67:M130" si="6">K67/G67</f>
        <v>0.735405740431325</v>
      </c>
      <c r="N67" s="54">
        <f t="shared" ref="N67:N130" si="7">L67/I67</f>
        <v>0.781106342155018</v>
      </c>
      <c r="O67" s="52"/>
      <c r="P67" s="53"/>
    </row>
    <row r="68" spans="1:16">
      <c r="A68" s="5">
        <v>66</v>
      </c>
      <c r="B68" s="5">
        <v>743</v>
      </c>
      <c r="C68" s="39" t="s">
        <v>97</v>
      </c>
      <c r="D68" s="5" t="s">
        <v>18</v>
      </c>
      <c r="E68" s="40" t="s">
        <v>60</v>
      </c>
      <c r="F68" s="41">
        <v>7576.7328</v>
      </c>
      <c r="G68" s="41">
        <f t="shared" si="4"/>
        <v>30306.9312</v>
      </c>
      <c r="H68" s="41">
        <v>2191.9720704336</v>
      </c>
      <c r="I68" s="41">
        <f t="shared" si="5"/>
        <v>8767.8882817344</v>
      </c>
      <c r="J68" s="49">
        <v>0.300018</v>
      </c>
      <c r="K68" s="50">
        <v>22025.97</v>
      </c>
      <c r="L68" s="50">
        <v>6274.32</v>
      </c>
      <c r="M68" s="54">
        <f t="shared" si="6"/>
        <v>0.726763454031268</v>
      </c>
      <c r="N68" s="54">
        <f t="shared" si="7"/>
        <v>0.715602183603423</v>
      </c>
      <c r="O68" s="52"/>
      <c r="P68" s="53"/>
    </row>
    <row r="69" spans="1:16">
      <c r="A69" s="5">
        <v>67</v>
      </c>
      <c r="B69" s="5">
        <v>117310</v>
      </c>
      <c r="C69" s="39" t="s">
        <v>98</v>
      </c>
      <c r="D69" s="5" t="s">
        <v>36</v>
      </c>
      <c r="E69" s="40" t="s">
        <v>47</v>
      </c>
      <c r="F69" s="41">
        <v>6006</v>
      </c>
      <c r="G69" s="41">
        <f t="shared" si="4"/>
        <v>24024</v>
      </c>
      <c r="H69" s="41">
        <v>1486.29291525</v>
      </c>
      <c r="I69" s="41">
        <f t="shared" si="5"/>
        <v>5945.171661</v>
      </c>
      <c r="J69" s="49">
        <v>0.2566335</v>
      </c>
      <c r="K69" s="50">
        <v>17388.95</v>
      </c>
      <c r="L69" s="50">
        <v>4594.03</v>
      </c>
      <c r="M69" s="54">
        <f t="shared" si="6"/>
        <v>0.723815767565768</v>
      </c>
      <c r="N69" s="54">
        <f t="shared" si="7"/>
        <v>0.772732943968058</v>
      </c>
      <c r="O69" s="52"/>
      <c r="P69" s="53">
        <v>-100</v>
      </c>
    </row>
    <row r="70" spans="1:16">
      <c r="A70" s="5">
        <v>68</v>
      </c>
      <c r="B70" s="5">
        <v>104428</v>
      </c>
      <c r="C70" s="39" t="s">
        <v>99</v>
      </c>
      <c r="D70" s="5" t="s">
        <v>46</v>
      </c>
      <c r="E70" s="40" t="s">
        <v>60</v>
      </c>
      <c r="F70" s="41">
        <v>7731.36</v>
      </c>
      <c r="G70" s="41">
        <f t="shared" si="4"/>
        <v>30925.44</v>
      </c>
      <c r="H70" s="41">
        <v>2204.46600894</v>
      </c>
      <c r="I70" s="41">
        <f t="shared" si="5"/>
        <v>8817.86403576</v>
      </c>
      <c r="J70" s="49">
        <v>0.2956935</v>
      </c>
      <c r="K70" s="50">
        <v>22301.45</v>
      </c>
      <c r="L70" s="50">
        <v>5929.71</v>
      </c>
      <c r="M70" s="54">
        <f t="shared" si="6"/>
        <v>0.721136061443265</v>
      </c>
      <c r="N70" s="54">
        <f t="shared" si="7"/>
        <v>0.672465573970366</v>
      </c>
      <c r="O70" s="52"/>
      <c r="P70" s="53"/>
    </row>
    <row r="71" spans="1:16">
      <c r="A71" s="5">
        <v>69</v>
      </c>
      <c r="B71" s="5">
        <v>713</v>
      </c>
      <c r="C71" s="39" t="s">
        <v>100</v>
      </c>
      <c r="D71" s="5" t="s">
        <v>46</v>
      </c>
      <c r="E71" s="40" t="s">
        <v>47</v>
      </c>
      <c r="F71" s="41">
        <v>6370</v>
      </c>
      <c r="G71" s="41">
        <f t="shared" si="4"/>
        <v>25480</v>
      </c>
      <c r="H71" s="41">
        <v>1798.01724375</v>
      </c>
      <c r="I71" s="41">
        <f t="shared" si="5"/>
        <v>7192.068975</v>
      </c>
      <c r="J71" s="49">
        <v>0.2927175</v>
      </c>
      <c r="K71" s="50">
        <v>18354.26</v>
      </c>
      <c r="L71" s="50">
        <v>4594.52</v>
      </c>
      <c r="M71" s="54">
        <f t="shared" si="6"/>
        <v>0.720339874411303</v>
      </c>
      <c r="N71" s="54">
        <f t="shared" si="7"/>
        <v>0.638831470606134</v>
      </c>
      <c r="O71" s="52"/>
      <c r="P71" s="53">
        <v>-100</v>
      </c>
    </row>
    <row r="72" spans="1:16">
      <c r="A72" s="5">
        <v>70</v>
      </c>
      <c r="B72" s="5">
        <v>116482</v>
      </c>
      <c r="C72" s="39" t="s">
        <v>101</v>
      </c>
      <c r="D72" s="5" t="s">
        <v>36</v>
      </c>
      <c r="E72" s="40" t="s">
        <v>47</v>
      </c>
      <c r="F72" s="41">
        <v>7280</v>
      </c>
      <c r="G72" s="41">
        <f t="shared" si="4"/>
        <v>29120</v>
      </c>
      <c r="H72" s="41">
        <v>1998.07803</v>
      </c>
      <c r="I72" s="41">
        <f t="shared" si="5"/>
        <v>7992.31212</v>
      </c>
      <c r="J72" s="49">
        <v>0.2846265</v>
      </c>
      <c r="K72" s="50">
        <v>20725.57</v>
      </c>
      <c r="L72" s="50">
        <v>5238.94</v>
      </c>
      <c r="M72" s="54">
        <f t="shared" si="6"/>
        <v>0.711729739010989</v>
      </c>
      <c r="N72" s="54">
        <f t="shared" si="7"/>
        <v>0.655497423191225</v>
      </c>
      <c r="O72" s="52"/>
      <c r="P72" s="53">
        <v>-100</v>
      </c>
    </row>
    <row r="73" spans="1:16">
      <c r="A73" s="5">
        <v>71</v>
      </c>
      <c r="B73" s="5">
        <v>359</v>
      </c>
      <c r="C73" s="39" t="s">
        <v>102</v>
      </c>
      <c r="D73" s="5" t="s">
        <v>26</v>
      </c>
      <c r="E73" s="40" t="s">
        <v>30</v>
      </c>
      <c r="F73" s="41">
        <v>10944.4608</v>
      </c>
      <c r="G73" s="41">
        <f t="shared" si="4"/>
        <v>43777.8432</v>
      </c>
      <c r="H73" s="41">
        <v>2362.921790112</v>
      </c>
      <c r="I73" s="41">
        <f t="shared" si="5"/>
        <v>9451.687160448</v>
      </c>
      <c r="J73" s="49">
        <v>0.2238975</v>
      </c>
      <c r="K73" s="50">
        <v>31105</v>
      </c>
      <c r="L73" s="50">
        <v>7789.03</v>
      </c>
      <c r="M73" s="54">
        <f t="shared" si="6"/>
        <v>0.71051924275703</v>
      </c>
      <c r="N73" s="54">
        <f t="shared" si="7"/>
        <v>0.824088849723503</v>
      </c>
      <c r="O73" s="52"/>
      <c r="P73" s="53"/>
    </row>
    <row r="74" spans="1:16">
      <c r="A74" s="5">
        <v>72</v>
      </c>
      <c r="B74" s="5">
        <v>113025</v>
      </c>
      <c r="C74" s="39" t="s">
        <v>103</v>
      </c>
      <c r="D74" s="5" t="s">
        <v>26</v>
      </c>
      <c r="E74" s="40" t="s">
        <v>47</v>
      </c>
      <c r="F74" s="41">
        <v>6006</v>
      </c>
      <c r="G74" s="41">
        <f t="shared" si="4"/>
        <v>24024</v>
      </c>
      <c r="H74" s="41">
        <v>1447.782336</v>
      </c>
      <c r="I74" s="41">
        <f t="shared" si="5"/>
        <v>5791.129344</v>
      </c>
      <c r="J74" s="49">
        <v>0.249984</v>
      </c>
      <c r="K74" s="50">
        <v>17011.32</v>
      </c>
      <c r="L74" s="50">
        <v>4333.54</v>
      </c>
      <c r="M74" s="54">
        <f t="shared" si="6"/>
        <v>0.708096903096903</v>
      </c>
      <c r="N74" s="54">
        <f t="shared" si="7"/>
        <v>0.7483065465443</v>
      </c>
      <c r="O74" s="52"/>
      <c r="P74" s="53">
        <v>-100</v>
      </c>
    </row>
    <row r="75" spans="1:16">
      <c r="A75" s="5">
        <v>73</v>
      </c>
      <c r="B75" s="5">
        <v>539</v>
      </c>
      <c r="C75" s="39" t="s">
        <v>104</v>
      </c>
      <c r="D75" s="5" t="s">
        <v>38</v>
      </c>
      <c r="E75" s="40" t="s">
        <v>60</v>
      </c>
      <c r="F75" s="41">
        <v>7576.7328</v>
      </c>
      <c r="G75" s="41">
        <f t="shared" si="4"/>
        <v>30306.9312</v>
      </c>
      <c r="H75" s="41">
        <v>2005.1176626936</v>
      </c>
      <c r="I75" s="41">
        <f t="shared" si="5"/>
        <v>8020.4706507744</v>
      </c>
      <c r="J75" s="49">
        <v>0.274443</v>
      </c>
      <c r="K75" s="50">
        <v>21435.95</v>
      </c>
      <c r="L75" s="50">
        <v>6144.26</v>
      </c>
      <c r="M75" s="54">
        <f t="shared" si="6"/>
        <v>0.707295300158929</v>
      </c>
      <c r="N75" s="54">
        <f t="shared" si="7"/>
        <v>0.766072250311988</v>
      </c>
      <c r="O75" s="52"/>
      <c r="P75" s="53"/>
    </row>
    <row r="76" spans="1:16">
      <c r="A76" s="5">
        <v>74</v>
      </c>
      <c r="B76" s="5">
        <v>118074</v>
      </c>
      <c r="C76" s="39" t="s">
        <v>105</v>
      </c>
      <c r="D76" s="5" t="s">
        <v>18</v>
      </c>
      <c r="E76" s="40" t="s">
        <v>60</v>
      </c>
      <c r="F76" s="41">
        <v>7280</v>
      </c>
      <c r="G76" s="41">
        <f t="shared" si="4"/>
        <v>29120</v>
      </c>
      <c r="H76" s="41">
        <v>2017.3374</v>
      </c>
      <c r="I76" s="41">
        <f t="shared" si="5"/>
        <v>8069.3496</v>
      </c>
      <c r="J76" s="49">
        <v>0.28737</v>
      </c>
      <c r="K76" s="50">
        <v>20575.82</v>
      </c>
      <c r="L76" s="50">
        <v>6717.27</v>
      </c>
      <c r="M76" s="54">
        <f t="shared" si="6"/>
        <v>0.706587225274725</v>
      </c>
      <c r="N76" s="54">
        <f t="shared" si="7"/>
        <v>0.832442555221551</v>
      </c>
      <c r="O76" s="52"/>
      <c r="P76" s="53"/>
    </row>
    <row r="77" spans="1:16">
      <c r="A77" s="5">
        <v>75</v>
      </c>
      <c r="B77" s="5">
        <v>581</v>
      </c>
      <c r="C77" s="39" t="s">
        <v>106</v>
      </c>
      <c r="D77" s="5" t="s">
        <v>36</v>
      </c>
      <c r="E77" s="40" t="s">
        <v>19</v>
      </c>
      <c r="F77" s="41">
        <v>13062.0672</v>
      </c>
      <c r="G77" s="41">
        <f t="shared" si="4"/>
        <v>52248.2688</v>
      </c>
      <c r="H77" s="41">
        <v>3275.1995238144</v>
      </c>
      <c r="I77" s="41">
        <f t="shared" si="5"/>
        <v>13100.7980952576</v>
      </c>
      <c r="J77" s="49">
        <v>0.260028</v>
      </c>
      <c r="K77" s="50">
        <v>36860.16</v>
      </c>
      <c r="L77" s="50">
        <v>9221.33</v>
      </c>
      <c r="M77" s="54">
        <f t="shared" si="6"/>
        <v>0.705480982367018</v>
      </c>
      <c r="N77" s="54">
        <f t="shared" si="7"/>
        <v>0.70387543819472</v>
      </c>
      <c r="O77" s="52"/>
      <c r="P77" s="53">
        <v>-200</v>
      </c>
    </row>
    <row r="78" spans="1:16">
      <c r="A78" s="5">
        <v>76</v>
      </c>
      <c r="B78" s="5">
        <v>355</v>
      </c>
      <c r="C78" s="39" t="s">
        <v>107</v>
      </c>
      <c r="D78" s="5" t="s">
        <v>18</v>
      </c>
      <c r="E78" s="40" t="s">
        <v>60</v>
      </c>
      <c r="F78" s="41">
        <v>7699.9104</v>
      </c>
      <c r="G78" s="41">
        <f t="shared" si="4"/>
        <v>30799.6416</v>
      </c>
      <c r="H78" s="41">
        <v>2067.0625341288</v>
      </c>
      <c r="I78" s="41">
        <f t="shared" si="5"/>
        <v>8268.2501365152</v>
      </c>
      <c r="J78" s="49">
        <v>0.2783955</v>
      </c>
      <c r="K78" s="50">
        <v>21665.85</v>
      </c>
      <c r="L78" s="50">
        <v>5284.29</v>
      </c>
      <c r="M78" s="54">
        <f t="shared" si="6"/>
        <v>0.703444873852039</v>
      </c>
      <c r="N78" s="54">
        <f t="shared" si="7"/>
        <v>0.639106209022742</v>
      </c>
      <c r="O78" s="52"/>
      <c r="P78" s="53"/>
    </row>
    <row r="79" spans="1:16">
      <c r="A79" s="5">
        <v>77</v>
      </c>
      <c r="B79" s="5">
        <v>114622</v>
      </c>
      <c r="C79" s="39" t="s">
        <v>108</v>
      </c>
      <c r="D79" s="5" t="s">
        <v>36</v>
      </c>
      <c r="E79" s="40" t="s">
        <v>30</v>
      </c>
      <c r="F79" s="41">
        <v>10647</v>
      </c>
      <c r="G79" s="41">
        <f t="shared" si="4"/>
        <v>42588</v>
      </c>
      <c r="H79" s="41">
        <v>3070.184320125</v>
      </c>
      <c r="I79" s="41">
        <f t="shared" si="5"/>
        <v>12280.7372805</v>
      </c>
      <c r="J79" s="49">
        <v>0.2990415</v>
      </c>
      <c r="K79" s="50">
        <v>29808.34</v>
      </c>
      <c r="L79" s="50">
        <v>8601.38</v>
      </c>
      <c r="M79" s="54">
        <f t="shared" si="6"/>
        <v>0.69992345261576</v>
      </c>
      <c r="N79" s="54">
        <f t="shared" si="7"/>
        <v>0.700396059580048</v>
      </c>
      <c r="O79" s="52"/>
      <c r="P79" s="53"/>
    </row>
    <row r="80" spans="1:16">
      <c r="A80" s="5">
        <v>78</v>
      </c>
      <c r="B80" s="5">
        <v>754</v>
      </c>
      <c r="C80" s="39" t="s">
        <v>109</v>
      </c>
      <c r="D80" s="5" t="s">
        <v>46</v>
      </c>
      <c r="E80" s="40" t="s">
        <v>47</v>
      </c>
      <c r="F80" s="41">
        <v>6581.12</v>
      </c>
      <c r="G80" s="41">
        <f t="shared" si="4"/>
        <v>26324.48</v>
      </c>
      <c r="H80" s="41">
        <v>1730.42371008</v>
      </c>
      <c r="I80" s="41">
        <f t="shared" si="5"/>
        <v>6921.69484032</v>
      </c>
      <c r="J80" s="49">
        <v>0.272676</v>
      </c>
      <c r="K80" s="50">
        <v>18280.01</v>
      </c>
      <c r="L80" s="50">
        <v>5776.21</v>
      </c>
      <c r="M80" s="54">
        <f t="shared" si="6"/>
        <v>0.694411057692308</v>
      </c>
      <c r="N80" s="54">
        <f t="shared" si="7"/>
        <v>0.834508040769529</v>
      </c>
      <c r="O80" s="52"/>
      <c r="P80" s="53">
        <v>-100</v>
      </c>
    </row>
    <row r="81" spans="1:16">
      <c r="A81" s="5">
        <v>79</v>
      </c>
      <c r="B81" s="5">
        <v>724</v>
      </c>
      <c r="C81" s="39" t="s">
        <v>110</v>
      </c>
      <c r="D81" s="5" t="s">
        <v>36</v>
      </c>
      <c r="E81" s="40" t="s">
        <v>19</v>
      </c>
      <c r="F81" s="41">
        <v>10809.4896</v>
      </c>
      <c r="G81" s="41">
        <f t="shared" si="4"/>
        <v>43237.9584</v>
      </c>
      <c r="H81" s="41">
        <v>3045.7906566984</v>
      </c>
      <c r="I81" s="41">
        <f t="shared" si="5"/>
        <v>12183.1626267936</v>
      </c>
      <c r="J81" s="49">
        <v>0.292206</v>
      </c>
      <c r="K81" s="50">
        <v>29993.44</v>
      </c>
      <c r="L81" s="50">
        <v>8753.97</v>
      </c>
      <c r="M81" s="54">
        <f t="shared" si="6"/>
        <v>0.693683076396132</v>
      </c>
      <c r="N81" s="54">
        <f t="shared" si="7"/>
        <v>0.718530177110826</v>
      </c>
      <c r="O81" s="52"/>
      <c r="P81" s="53">
        <v>-200</v>
      </c>
    </row>
    <row r="82" spans="1:16">
      <c r="A82" s="5">
        <v>80</v>
      </c>
      <c r="B82" s="5">
        <v>371</v>
      </c>
      <c r="C82" s="39" t="s">
        <v>111</v>
      </c>
      <c r="D82" s="5" t="s">
        <v>23</v>
      </c>
      <c r="E82" s="40" t="s">
        <v>21</v>
      </c>
      <c r="F82" s="41">
        <v>4914</v>
      </c>
      <c r="G82" s="41">
        <f t="shared" si="4"/>
        <v>19656</v>
      </c>
      <c r="H82" s="41">
        <v>1300.888836</v>
      </c>
      <c r="I82" s="41">
        <f t="shared" si="5"/>
        <v>5203.555344</v>
      </c>
      <c r="J82" s="49">
        <v>0.274536</v>
      </c>
      <c r="K82" s="50">
        <v>13576.58</v>
      </c>
      <c r="L82" s="50">
        <v>3060.05</v>
      </c>
      <c r="M82" s="54">
        <f t="shared" si="6"/>
        <v>0.690709198209198</v>
      </c>
      <c r="N82" s="54">
        <f t="shared" si="7"/>
        <v>0.588069079255285</v>
      </c>
      <c r="O82" s="52"/>
      <c r="P82" s="53">
        <v>-100</v>
      </c>
    </row>
    <row r="83" spans="1:16">
      <c r="A83" s="5">
        <v>81</v>
      </c>
      <c r="B83" s="5">
        <v>119263</v>
      </c>
      <c r="C83" s="39" t="s">
        <v>112</v>
      </c>
      <c r="D83" s="5" t="s">
        <v>26</v>
      </c>
      <c r="E83" s="40" t="s">
        <v>47</v>
      </c>
      <c r="F83" s="41">
        <v>4550</v>
      </c>
      <c r="G83" s="41">
        <f t="shared" si="4"/>
        <v>18200</v>
      </c>
      <c r="H83" s="41">
        <v>1051.71665625</v>
      </c>
      <c r="I83" s="41">
        <f t="shared" si="5"/>
        <v>4206.866625</v>
      </c>
      <c r="J83" s="49">
        <v>0.2397075</v>
      </c>
      <c r="K83" s="50">
        <v>12489.38</v>
      </c>
      <c r="L83" s="50">
        <v>3061.13</v>
      </c>
      <c r="M83" s="54">
        <f t="shared" si="6"/>
        <v>0.68622967032967</v>
      </c>
      <c r="N83" s="54">
        <f t="shared" si="7"/>
        <v>0.727650832048901</v>
      </c>
      <c r="O83" s="52"/>
      <c r="P83" s="53">
        <v>-100</v>
      </c>
    </row>
    <row r="84" spans="1:16">
      <c r="A84" s="5">
        <v>82</v>
      </c>
      <c r="B84" s="5">
        <v>546</v>
      </c>
      <c r="C84" s="39" t="s">
        <v>113</v>
      </c>
      <c r="D84" s="5" t="s">
        <v>18</v>
      </c>
      <c r="E84" s="40" t="s">
        <v>19</v>
      </c>
      <c r="F84" s="41">
        <v>14067.144</v>
      </c>
      <c r="G84" s="41">
        <f t="shared" si="4"/>
        <v>56268.576</v>
      </c>
      <c r="H84" s="41">
        <v>4255.742368683</v>
      </c>
      <c r="I84" s="41">
        <f t="shared" si="5"/>
        <v>17022.969474732</v>
      </c>
      <c r="J84" s="49">
        <v>0.3137355</v>
      </c>
      <c r="K84" s="50">
        <v>38534.25</v>
      </c>
      <c r="L84" s="50">
        <v>12530.32</v>
      </c>
      <c r="M84" s="54">
        <f t="shared" si="6"/>
        <v>0.684827176006729</v>
      </c>
      <c r="N84" s="54">
        <f t="shared" si="7"/>
        <v>0.736083091648572</v>
      </c>
      <c r="O84" s="52"/>
      <c r="P84" s="53">
        <v>-200</v>
      </c>
    </row>
    <row r="85" spans="1:16">
      <c r="A85" s="5">
        <v>83</v>
      </c>
      <c r="B85" s="5">
        <v>114685</v>
      </c>
      <c r="C85" s="39" t="s">
        <v>114</v>
      </c>
      <c r="D85" s="5" t="s">
        <v>36</v>
      </c>
      <c r="E85" s="40" t="s">
        <v>27</v>
      </c>
      <c r="F85" s="41">
        <v>36400</v>
      </c>
      <c r="G85" s="41">
        <f t="shared" si="4"/>
        <v>145600</v>
      </c>
      <c r="H85" s="41">
        <v>5177.1798</v>
      </c>
      <c r="I85" s="41">
        <f t="shared" si="5"/>
        <v>20708.7192</v>
      </c>
      <c r="J85" s="49">
        <v>0.147498</v>
      </c>
      <c r="K85" s="50">
        <v>99378.4</v>
      </c>
      <c r="L85" s="50">
        <v>13300.11</v>
      </c>
      <c r="M85" s="54">
        <f t="shared" si="6"/>
        <v>0.682543956043956</v>
      </c>
      <c r="N85" s="54">
        <f t="shared" si="7"/>
        <v>0.642246865754981</v>
      </c>
      <c r="O85" s="52"/>
      <c r="P85" s="53">
        <v>-200</v>
      </c>
    </row>
    <row r="86" spans="1:16">
      <c r="A86" s="5">
        <v>84</v>
      </c>
      <c r="B86" s="5">
        <v>742</v>
      </c>
      <c r="C86" s="39" t="s">
        <v>115</v>
      </c>
      <c r="D86" s="5" t="s">
        <v>33</v>
      </c>
      <c r="E86" s="40" t="s">
        <v>24</v>
      </c>
      <c r="F86" s="41">
        <v>15547.896</v>
      </c>
      <c r="G86" s="41">
        <f t="shared" si="4"/>
        <v>62191.584</v>
      </c>
      <c r="H86" s="41">
        <v>3306.613521393</v>
      </c>
      <c r="I86" s="41">
        <f t="shared" si="5"/>
        <v>13226.454085572</v>
      </c>
      <c r="J86" s="49">
        <v>0.2205495</v>
      </c>
      <c r="K86" s="50">
        <v>42212.91</v>
      </c>
      <c r="L86" s="50">
        <v>8912.73</v>
      </c>
      <c r="M86" s="54">
        <f t="shared" si="6"/>
        <v>0.678755987305292</v>
      </c>
      <c r="N86" s="54">
        <f t="shared" si="7"/>
        <v>0.673856344439467</v>
      </c>
      <c r="O86" s="52"/>
      <c r="P86" s="53">
        <v>-200</v>
      </c>
    </row>
    <row r="87" spans="1:16">
      <c r="A87" s="5">
        <v>85</v>
      </c>
      <c r="B87" s="5">
        <v>720</v>
      </c>
      <c r="C87" s="39" t="s">
        <v>116</v>
      </c>
      <c r="D87" s="5" t="s">
        <v>38</v>
      </c>
      <c r="E87" s="40" t="s">
        <v>47</v>
      </c>
      <c r="F87" s="41">
        <v>7280</v>
      </c>
      <c r="G87" s="41">
        <f t="shared" si="4"/>
        <v>29120</v>
      </c>
      <c r="H87" s="41">
        <v>2081.64411</v>
      </c>
      <c r="I87" s="41">
        <f t="shared" si="5"/>
        <v>8326.57644</v>
      </c>
      <c r="J87" s="49">
        <v>0.2965305</v>
      </c>
      <c r="K87" s="50">
        <v>19747.34</v>
      </c>
      <c r="L87" s="50">
        <v>6974.5</v>
      </c>
      <c r="M87" s="54">
        <f t="shared" si="6"/>
        <v>0.678136675824176</v>
      </c>
      <c r="N87" s="54">
        <f t="shared" si="7"/>
        <v>0.837619164401738</v>
      </c>
      <c r="O87" s="52"/>
      <c r="P87" s="53">
        <v>-100</v>
      </c>
    </row>
    <row r="88" spans="1:16">
      <c r="A88" s="5">
        <v>86</v>
      </c>
      <c r="B88" s="5">
        <v>740</v>
      </c>
      <c r="C88" s="39" t="s">
        <v>117</v>
      </c>
      <c r="D88" s="5" t="s">
        <v>18</v>
      </c>
      <c r="E88" s="40" t="s">
        <v>47</v>
      </c>
      <c r="F88" s="41">
        <v>6734</v>
      </c>
      <c r="G88" s="41">
        <f t="shared" si="4"/>
        <v>26936</v>
      </c>
      <c r="H88" s="41">
        <v>2066.530401</v>
      </c>
      <c r="I88" s="41">
        <f t="shared" si="5"/>
        <v>8266.121604</v>
      </c>
      <c r="J88" s="49">
        <v>0.318246</v>
      </c>
      <c r="K88" s="50">
        <v>18248.33</v>
      </c>
      <c r="L88" s="50">
        <v>5514.12</v>
      </c>
      <c r="M88" s="54">
        <f t="shared" si="6"/>
        <v>0.677469928719929</v>
      </c>
      <c r="N88" s="54">
        <f t="shared" si="7"/>
        <v>0.667074628726935</v>
      </c>
      <c r="O88" s="52"/>
      <c r="P88" s="53">
        <v>-100</v>
      </c>
    </row>
    <row r="89" spans="1:16">
      <c r="A89" s="5">
        <v>87</v>
      </c>
      <c r="B89" s="5">
        <v>102934</v>
      </c>
      <c r="C89" s="39" t="s">
        <v>118</v>
      </c>
      <c r="D89" s="5" t="s">
        <v>26</v>
      </c>
      <c r="E89" s="40" t="s">
        <v>19</v>
      </c>
      <c r="F89" s="41">
        <v>11253.7152</v>
      </c>
      <c r="G89" s="41">
        <f t="shared" si="4"/>
        <v>45014.8608</v>
      </c>
      <c r="H89" s="41">
        <v>2956.5015014808</v>
      </c>
      <c r="I89" s="41">
        <f t="shared" si="5"/>
        <v>11826.0060059232</v>
      </c>
      <c r="J89" s="49">
        <v>0.2724435</v>
      </c>
      <c r="K89" s="50">
        <v>30384.24</v>
      </c>
      <c r="L89" s="50">
        <v>7539.43</v>
      </c>
      <c r="M89" s="54">
        <f t="shared" si="6"/>
        <v>0.674982427136596</v>
      </c>
      <c r="N89" s="54">
        <f t="shared" si="7"/>
        <v>0.637529694828819</v>
      </c>
      <c r="O89" s="52"/>
      <c r="P89" s="53">
        <v>-200</v>
      </c>
    </row>
    <row r="90" spans="1:16">
      <c r="A90" s="5">
        <v>88</v>
      </c>
      <c r="B90" s="5">
        <v>712</v>
      </c>
      <c r="C90" s="39" t="s">
        <v>119</v>
      </c>
      <c r="D90" s="5" t="s">
        <v>18</v>
      </c>
      <c r="E90" s="40" t="s">
        <v>24</v>
      </c>
      <c r="F90" s="41">
        <v>14414.4</v>
      </c>
      <c r="G90" s="41">
        <f t="shared" si="4"/>
        <v>57657.6</v>
      </c>
      <c r="H90" s="41">
        <v>4519.7954802</v>
      </c>
      <c r="I90" s="41">
        <f t="shared" si="5"/>
        <v>18079.1819208</v>
      </c>
      <c r="J90" s="49">
        <v>0.3251745</v>
      </c>
      <c r="K90" s="50">
        <v>38848.83</v>
      </c>
      <c r="L90" s="50">
        <v>11863.32</v>
      </c>
      <c r="M90" s="54">
        <f t="shared" si="6"/>
        <v>0.673785069097569</v>
      </c>
      <c r="N90" s="54">
        <f t="shared" si="7"/>
        <v>0.656186770616613</v>
      </c>
      <c r="O90" s="52"/>
      <c r="P90" s="53">
        <v>-200</v>
      </c>
    </row>
    <row r="91" spans="1:16">
      <c r="A91" s="5">
        <v>89</v>
      </c>
      <c r="B91" s="5">
        <v>329</v>
      </c>
      <c r="C91" s="39" t="s">
        <v>120</v>
      </c>
      <c r="D91" s="5" t="s">
        <v>46</v>
      </c>
      <c r="E91" s="40" t="s">
        <v>30</v>
      </c>
      <c r="F91" s="41">
        <v>8816.3712</v>
      </c>
      <c r="G91" s="41">
        <f t="shared" si="4"/>
        <v>35265.4848</v>
      </c>
      <c r="H91" s="41">
        <v>939.2798143872</v>
      </c>
      <c r="I91" s="41">
        <f t="shared" si="5"/>
        <v>3757.1192575488</v>
      </c>
      <c r="J91" s="49">
        <v>0.110484</v>
      </c>
      <c r="K91" s="50">
        <v>23686.85</v>
      </c>
      <c r="L91" s="50">
        <v>6758.62</v>
      </c>
      <c r="M91" s="54">
        <f t="shared" si="6"/>
        <v>0.671672320239874</v>
      </c>
      <c r="N91" s="54">
        <f t="shared" si="7"/>
        <v>1.79888354260264</v>
      </c>
      <c r="O91" s="52"/>
      <c r="P91" s="53"/>
    </row>
    <row r="92" spans="1:16">
      <c r="A92" s="5">
        <v>90</v>
      </c>
      <c r="B92" s="5">
        <v>113298</v>
      </c>
      <c r="C92" s="39" t="s">
        <v>121</v>
      </c>
      <c r="D92" s="5" t="s">
        <v>26</v>
      </c>
      <c r="E92" s="40" t="s">
        <v>47</v>
      </c>
      <c r="F92" s="41">
        <v>6188</v>
      </c>
      <c r="G92" s="41">
        <f t="shared" si="4"/>
        <v>24752</v>
      </c>
      <c r="H92" s="41">
        <v>1694.759274</v>
      </c>
      <c r="I92" s="41">
        <f t="shared" si="5"/>
        <v>6779.037096</v>
      </c>
      <c r="J92" s="49">
        <v>0.284022</v>
      </c>
      <c r="K92" s="50">
        <v>16534.05</v>
      </c>
      <c r="L92" s="50">
        <v>4242.42</v>
      </c>
      <c r="M92" s="54">
        <f t="shared" si="6"/>
        <v>0.667988445378151</v>
      </c>
      <c r="N92" s="54">
        <f t="shared" si="7"/>
        <v>0.62581454267351</v>
      </c>
      <c r="O92" s="52"/>
      <c r="P92" s="53">
        <v>-100</v>
      </c>
    </row>
    <row r="93" spans="1:16">
      <c r="A93" s="5">
        <v>91</v>
      </c>
      <c r="B93" s="5">
        <v>102567</v>
      </c>
      <c r="C93" s="39" t="s">
        <v>122</v>
      </c>
      <c r="D93" s="5" t="s">
        <v>23</v>
      </c>
      <c r="E93" s="40" t="s">
        <v>47</v>
      </c>
      <c r="F93" s="41">
        <v>5642</v>
      </c>
      <c r="G93" s="41">
        <f t="shared" si="4"/>
        <v>22568</v>
      </c>
      <c r="H93" s="41">
        <v>1461.231252</v>
      </c>
      <c r="I93" s="41">
        <f t="shared" si="5"/>
        <v>5844.925008</v>
      </c>
      <c r="J93" s="49">
        <v>0.268584</v>
      </c>
      <c r="K93" s="50">
        <v>14994.46</v>
      </c>
      <c r="L93" s="50">
        <v>3307.42</v>
      </c>
      <c r="M93" s="54">
        <f t="shared" si="6"/>
        <v>0.664412442396313</v>
      </c>
      <c r="N93" s="54">
        <f t="shared" si="7"/>
        <v>0.565861836631455</v>
      </c>
      <c r="O93" s="52"/>
      <c r="P93" s="53">
        <v>-100</v>
      </c>
    </row>
    <row r="94" s="21" customFormat="1" spans="1:16">
      <c r="A94" s="55">
        <v>92</v>
      </c>
      <c r="B94" s="55">
        <v>105396</v>
      </c>
      <c r="C94" s="56" t="s">
        <v>123</v>
      </c>
      <c r="D94" s="55" t="s">
        <v>36</v>
      </c>
      <c r="E94" s="57" t="s">
        <v>47</v>
      </c>
      <c r="F94" s="58">
        <v>6006</v>
      </c>
      <c r="G94" s="58">
        <f t="shared" si="4"/>
        <v>24024</v>
      </c>
      <c r="H94" s="58">
        <v>1945.18820925</v>
      </c>
      <c r="I94" s="58">
        <f t="shared" si="5"/>
        <v>7780.752837</v>
      </c>
      <c r="J94" s="59">
        <v>0.3358695</v>
      </c>
      <c r="K94" s="52">
        <v>20187.75</v>
      </c>
      <c r="L94" s="52">
        <v>6933.28</v>
      </c>
      <c r="M94" s="51">
        <f t="shared" si="6"/>
        <v>0.840315934065934</v>
      </c>
      <c r="N94" s="51">
        <f t="shared" si="7"/>
        <v>0.891080869068351</v>
      </c>
      <c r="O94" s="52"/>
      <c r="P94" s="52">
        <v>-100</v>
      </c>
    </row>
    <row r="95" spans="1:16">
      <c r="A95" s="5">
        <v>93</v>
      </c>
      <c r="B95" s="5">
        <v>110378</v>
      </c>
      <c r="C95" s="39" t="s">
        <v>124</v>
      </c>
      <c r="D95" s="5" t="s">
        <v>46</v>
      </c>
      <c r="E95" s="40" t="s">
        <v>47</v>
      </c>
      <c r="F95" s="41">
        <v>5278</v>
      </c>
      <c r="G95" s="41">
        <f t="shared" si="4"/>
        <v>21112</v>
      </c>
      <c r="H95" s="41">
        <v>1291.93649325</v>
      </c>
      <c r="I95" s="41">
        <f t="shared" si="5"/>
        <v>5167.745973</v>
      </c>
      <c r="J95" s="49">
        <v>0.2538435</v>
      </c>
      <c r="K95" s="50">
        <v>13925.09</v>
      </c>
      <c r="L95" s="50">
        <v>3939.85</v>
      </c>
      <c r="M95" s="54">
        <f t="shared" si="6"/>
        <v>0.659581754452444</v>
      </c>
      <c r="N95" s="54">
        <f t="shared" si="7"/>
        <v>0.762392350665956</v>
      </c>
      <c r="O95" s="52"/>
      <c r="P95" s="53">
        <v>-100</v>
      </c>
    </row>
    <row r="96" spans="1:16">
      <c r="A96" s="5">
        <v>94</v>
      </c>
      <c r="B96" s="5">
        <v>107728</v>
      </c>
      <c r="C96" s="39" t="s">
        <v>125</v>
      </c>
      <c r="D96" s="5" t="s">
        <v>38</v>
      </c>
      <c r="E96" s="40" t="s">
        <v>47</v>
      </c>
      <c r="F96" s="41">
        <v>8190</v>
      </c>
      <c r="G96" s="41">
        <f t="shared" si="4"/>
        <v>32760</v>
      </c>
      <c r="H96" s="41">
        <v>1915.49124</v>
      </c>
      <c r="I96" s="41">
        <f t="shared" si="5"/>
        <v>7661.96496</v>
      </c>
      <c r="J96" s="49">
        <v>0.242544</v>
      </c>
      <c r="K96" s="50">
        <v>21459.91</v>
      </c>
      <c r="L96" s="50">
        <v>5363.94</v>
      </c>
      <c r="M96" s="54">
        <f t="shared" si="6"/>
        <v>0.655064407814408</v>
      </c>
      <c r="N96" s="54">
        <f t="shared" si="7"/>
        <v>0.700073679271955</v>
      </c>
      <c r="O96" s="52"/>
      <c r="P96" s="53">
        <v>-100</v>
      </c>
    </row>
    <row r="97" spans="1:16">
      <c r="A97" s="5">
        <v>95</v>
      </c>
      <c r="B97" s="5">
        <v>349</v>
      </c>
      <c r="C97" s="39" t="s">
        <v>126</v>
      </c>
      <c r="D97" s="5" t="s">
        <v>36</v>
      </c>
      <c r="E97" s="40" t="s">
        <v>47</v>
      </c>
      <c r="F97" s="41">
        <v>7093.632</v>
      </c>
      <c r="G97" s="41">
        <f t="shared" si="4"/>
        <v>28374.528</v>
      </c>
      <c r="H97" s="41">
        <v>2057.616772848</v>
      </c>
      <c r="I97" s="41">
        <f t="shared" si="5"/>
        <v>8230.467091392</v>
      </c>
      <c r="J97" s="49">
        <v>0.3008085</v>
      </c>
      <c r="K97" s="50">
        <v>18550.61</v>
      </c>
      <c r="L97" s="50">
        <v>5085.21</v>
      </c>
      <c r="M97" s="54">
        <f t="shared" si="6"/>
        <v>0.653776866349988</v>
      </c>
      <c r="N97" s="54">
        <f t="shared" si="7"/>
        <v>0.617851932768004</v>
      </c>
      <c r="O97" s="52"/>
      <c r="P97" s="53">
        <v>-100</v>
      </c>
    </row>
    <row r="98" spans="1:16">
      <c r="A98" s="5">
        <v>96</v>
      </c>
      <c r="B98" s="5">
        <v>119262</v>
      </c>
      <c r="C98" s="39" t="s">
        <v>127</v>
      </c>
      <c r="D98" s="5" t="s">
        <v>36</v>
      </c>
      <c r="E98" s="40" t="s">
        <v>21</v>
      </c>
      <c r="F98" s="41">
        <v>3000</v>
      </c>
      <c r="G98" s="41">
        <f t="shared" si="4"/>
        <v>12000</v>
      </c>
      <c r="H98" s="41">
        <f>F98*J98</f>
        <v>795.715881355932</v>
      </c>
      <c r="I98" s="41">
        <f t="shared" si="5"/>
        <v>3182.86352542373</v>
      </c>
      <c r="J98" s="49">
        <v>0.265238627118644</v>
      </c>
      <c r="K98" s="50">
        <v>7838.54</v>
      </c>
      <c r="L98" s="50">
        <v>2773.46</v>
      </c>
      <c r="M98" s="54">
        <f t="shared" si="6"/>
        <v>0.653211666666667</v>
      </c>
      <c r="N98" s="54">
        <f t="shared" si="7"/>
        <v>0.871372579391626</v>
      </c>
      <c r="O98" s="52"/>
      <c r="P98" s="53">
        <v>-100</v>
      </c>
    </row>
    <row r="99" spans="1:16">
      <c r="A99" s="5">
        <v>97</v>
      </c>
      <c r="B99" s="5">
        <v>707</v>
      </c>
      <c r="C99" s="39" t="s">
        <v>128</v>
      </c>
      <c r="D99" s="5" t="s">
        <v>18</v>
      </c>
      <c r="E99" s="40" t="s">
        <v>24</v>
      </c>
      <c r="F99" s="41">
        <v>15135.12</v>
      </c>
      <c r="G99" s="41">
        <f t="shared" si="4"/>
        <v>60540.48</v>
      </c>
      <c r="H99" s="41">
        <v>4378.374</v>
      </c>
      <c r="I99" s="41">
        <f t="shared" si="5"/>
        <v>17513.496</v>
      </c>
      <c r="J99" s="49">
        <v>0.3</v>
      </c>
      <c r="K99" s="50">
        <v>39535.01</v>
      </c>
      <c r="L99" s="50">
        <v>11160.32</v>
      </c>
      <c r="M99" s="54">
        <f t="shared" si="6"/>
        <v>0.653034300355729</v>
      </c>
      <c r="N99" s="54">
        <f t="shared" si="7"/>
        <v>0.637241131068292</v>
      </c>
      <c r="O99" s="52"/>
      <c r="P99" s="53">
        <v>-200</v>
      </c>
    </row>
    <row r="100" spans="1:16">
      <c r="A100" s="5">
        <v>98</v>
      </c>
      <c r="B100" s="5">
        <v>105751</v>
      </c>
      <c r="C100" s="39" t="s">
        <v>129</v>
      </c>
      <c r="D100" s="5" t="s">
        <v>18</v>
      </c>
      <c r="E100" s="40" t="s">
        <v>30</v>
      </c>
      <c r="F100" s="41">
        <v>10514.6496</v>
      </c>
      <c r="G100" s="41">
        <f t="shared" si="4"/>
        <v>42058.5984</v>
      </c>
      <c r="H100" s="41">
        <v>3079.6379744832</v>
      </c>
      <c r="I100" s="41">
        <f t="shared" si="5"/>
        <v>12318.5518979328</v>
      </c>
      <c r="J100" s="49">
        <v>0.303738</v>
      </c>
      <c r="K100" s="50">
        <v>27120.79</v>
      </c>
      <c r="L100" s="50">
        <v>7385.88</v>
      </c>
      <c r="M100" s="54">
        <f t="shared" si="6"/>
        <v>0.644833423645425</v>
      </c>
      <c r="N100" s="54">
        <f t="shared" si="7"/>
        <v>0.599573721099429</v>
      </c>
      <c r="O100" s="52"/>
      <c r="P100" s="53"/>
    </row>
    <row r="101" spans="1:16">
      <c r="A101" s="5">
        <v>99</v>
      </c>
      <c r="B101" s="5">
        <v>723</v>
      </c>
      <c r="C101" s="39" t="s">
        <v>130</v>
      </c>
      <c r="D101" s="5" t="s">
        <v>18</v>
      </c>
      <c r="E101" s="40" t="s">
        <v>47</v>
      </c>
      <c r="F101" s="41">
        <v>7098</v>
      </c>
      <c r="G101" s="41">
        <f t="shared" si="4"/>
        <v>28392</v>
      </c>
      <c r="H101" s="41">
        <v>1711.6520265</v>
      </c>
      <c r="I101" s="41">
        <f t="shared" si="5"/>
        <v>6846.608106</v>
      </c>
      <c r="J101" s="49">
        <v>0.250077</v>
      </c>
      <c r="K101" s="50">
        <v>18291.85</v>
      </c>
      <c r="L101" s="50">
        <v>4758.38</v>
      </c>
      <c r="M101" s="54">
        <f t="shared" si="6"/>
        <v>0.644260707241476</v>
      </c>
      <c r="N101" s="54">
        <f t="shared" si="7"/>
        <v>0.694998154754909</v>
      </c>
      <c r="O101" s="52"/>
      <c r="P101" s="53">
        <v>-100</v>
      </c>
    </row>
    <row r="102" spans="1:16">
      <c r="A102" s="5">
        <v>100</v>
      </c>
      <c r="B102" s="5">
        <v>103199</v>
      </c>
      <c r="C102" s="39" t="s">
        <v>131</v>
      </c>
      <c r="D102" s="5" t="s">
        <v>36</v>
      </c>
      <c r="E102" s="40" t="s">
        <v>47</v>
      </c>
      <c r="F102" s="41">
        <v>8246.784</v>
      </c>
      <c r="G102" s="41">
        <f t="shared" si="4"/>
        <v>32987.136</v>
      </c>
      <c r="H102" s="41">
        <v>2452.750103232</v>
      </c>
      <c r="I102" s="41">
        <f t="shared" si="5"/>
        <v>9811.000412928</v>
      </c>
      <c r="J102" s="49">
        <v>0.3084345</v>
      </c>
      <c r="K102" s="50">
        <v>21155.01</v>
      </c>
      <c r="L102" s="50">
        <v>6967.31</v>
      </c>
      <c r="M102" s="54">
        <f t="shared" si="6"/>
        <v>0.641310903741386</v>
      </c>
      <c r="N102" s="54">
        <f t="shared" si="7"/>
        <v>0.710152859724595</v>
      </c>
      <c r="O102" s="52"/>
      <c r="P102" s="53">
        <v>-100</v>
      </c>
    </row>
    <row r="103" spans="1:16">
      <c r="A103" s="5">
        <v>101</v>
      </c>
      <c r="B103" s="5">
        <v>102935</v>
      </c>
      <c r="C103" s="39" t="s">
        <v>132</v>
      </c>
      <c r="D103" s="5" t="s">
        <v>33</v>
      </c>
      <c r="E103" s="40" t="s">
        <v>60</v>
      </c>
      <c r="F103" s="41">
        <v>8246.784</v>
      </c>
      <c r="G103" s="41">
        <f t="shared" si="4"/>
        <v>32987.136</v>
      </c>
      <c r="H103" s="41">
        <v>2682.75320352</v>
      </c>
      <c r="I103" s="41">
        <f t="shared" si="5"/>
        <v>10731.01281408</v>
      </c>
      <c r="J103" s="49">
        <v>0.3373575</v>
      </c>
      <c r="K103" s="50">
        <v>21154.8</v>
      </c>
      <c r="L103" s="50">
        <v>6265.76</v>
      </c>
      <c r="M103" s="54">
        <f t="shared" si="6"/>
        <v>0.641304537623394</v>
      </c>
      <c r="N103" s="54">
        <f t="shared" si="7"/>
        <v>0.583892695736864</v>
      </c>
      <c r="O103" s="52"/>
      <c r="P103" s="53"/>
    </row>
    <row r="104" spans="1:16">
      <c r="A104" s="5">
        <v>102</v>
      </c>
      <c r="B104" s="5">
        <v>710</v>
      </c>
      <c r="C104" s="39" t="s">
        <v>133</v>
      </c>
      <c r="D104" s="5" t="s">
        <v>46</v>
      </c>
      <c r="E104" s="40" t="s">
        <v>47</v>
      </c>
      <c r="F104" s="41">
        <v>7098</v>
      </c>
      <c r="G104" s="41">
        <f t="shared" si="4"/>
        <v>28392</v>
      </c>
      <c r="H104" s="41">
        <v>2207.83378725</v>
      </c>
      <c r="I104" s="41">
        <f t="shared" si="5"/>
        <v>8831.335149</v>
      </c>
      <c r="J104" s="49">
        <v>0.3225705</v>
      </c>
      <c r="K104" s="50">
        <v>18194.9</v>
      </c>
      <c r="L104" s="50">
        <v>5038.45</v>
      </c>
      <c r="M104" s="54">
        <f t="shared" si="6"/>
        <v>0.640846012961398</v>
      </c>
      <c r="N104" s="54">
        <f t="shared" si="7"/>
        <v>0.570519623023311</v>
      </c>
      <c r="O104" s="52"/>
      <c r="P104" s="53">
        <v>-100</v>
      </c>
    </row>
    <row r="105" spans="1:16">
      <c r="A105" s="5">
        <v>103</v>
      </c>
      <c r="B105" s="5">
        <v>706</v>
      </c>
      <c r="C105" s="39" t="s">
        <v>134</v>
      </c>
      <c r="D105" s="5" t="s">
        <v>46</v>
      </c>
      <c r="E105" s="40" t="s">
        <v>47</v>
      </c>
      <c r="F105" s="41">
        <v>6552</v>
      </c>
      <c r="G105" s="41">
        <f t="shared" si="4"/>
        <v>26208</v>
      </c>
      <c r="H105" s="41">
        <v>2006.858997</v>
      </c>
      <c r="I105" s="41">
        <f t="shared" si="5"/>
        <v>8027.435988</v>
      </c>
      <c r="J105" s="49">
        <v>0.3176415</v>
      </c>
      <c r="K105" s="50">
        <v>16773.33</v>
      </c>
      <c r="L105" s="50">
        <v>5048.75</v>
      </c>
      <c r="M105" s="54">
        <f t="shared" si="6"/>
        <v>0.640008012820513</v>
      </c>
      <c r="N105" s="54">
        <f t="shared" si="7"/>
        <v>0.62893681214615</v>
      </c>
      <c r="O105" s="52"/>
      <c r="P105" s="53">
        <v>-100</v>
      </c>
    </row>
    <row r="106" spans="1:16">
      <c r="A106" s="5">
        <v>104</v>
      </c>
      <c r="B106" s="5">
        <v>104429</v>
      </c>
      <c r="C106" s="39" t="s">
        <v>135</v>
      </c>
      <c r="D106" s="5" t="s">
        <v>26</v>
      </c>
      <c r="E106" s="40" t="s">
        <v>47</v>
      </c>
      <c r="F106" s="41">
        <v>5824</v>
      </c>
      <c r="G106" s="41">
        <f t="shared" si="4"/>
        <v>23296</v>
      </c>
      <c r="H106" s="41">
        <v>1172.014272</v>
      </c>
      <c r="I106" s="41">
        <f t="shared" si="5"/>
        <v>4688.057088</v>
      </c>
      <c r="J106" s="49">
        <v>0.208692</v>
      </c>
      <c r="K106" s="50">
        <v>14874.35</v>
      </c>
      <c r="L106" s="50">
        <v>3858.98</v>
      </c>
      <c r="M106" s="54">
        <f t="shared" si="6"/>
        <v>0.63849373282967</v>
      </c>
      <c r="N106" s="54">
        <f t="shared" si="7"/>
        <v>0.823151238895494</v>
      </c>
      <c r="O106" s="52"/>
      <c r="P106" s="53">
        <v>-100</v>
      </c>
    </row>
    <row r="107" spans="1:16">
      <c r="A107" s="5">
        <v>105</v>
      </c>
      <c r="B107" s="5">
        <v>56</v>
      </c>
      <c r="C107" s="39" t="s">
        <v>136</v>
      </c>
      <c r="D107" s="5" t="s">
        <v>46</v>
      </c>
      <c r="E107" s="40" t="s">
        <v>47</v>
      </c>
      <c r="F107" s="41">
        <v>6006</v>
      </c>
      <c r="G107" s="41">
        <f t="shared" si="4"/>
        <v>24024</v>
      </c>
      <c r="H107" s="41">
        <v>1552.54188375</v>
      </c>
      <c r="I107" s="41">
        <f t="shared" si="5"/>
        <v>6210.167535</v>
      </c>
      <c r="J107" s="49">
        <v>0.2680725</v>
      </c>
      <c r="K107" s="50">
        <v>15331.18</v>
      </c>
      <c r="L107" s="50">
        <v>3109.68</v>
      </c>
      <c r="M107" s="54">
        <f t="shared" si="6"/>
        <v>0.638161005661006</v>
      </c>
      <c r="N107" s="54">
        <f t="shared" si="7"/>
        <v>0.50074011409098</v>
      </c>
      <c r="O107" s="52"/>
      <c r="P107" s="53">
        <v>-100</v>
      </c>
    </row>
    <row r="108" spans="1:16">
      <c r="A108" s="5">
        <v>106</v>
      </c>
      <c r="B108" s="5">
        <v>598</v>
      </c>
      <c r="C108" s="39" t="s">
        <v>137</v>
      </c>
      <c r="D108" s="5" t="s">
        <v>36</v>
      </c>
      <c r="E108" s="40" t="s">
        <v>30</v>
      </c>
      <c r="F108" s="41">
        <v>9328.7376</v>
      </c>
      <c r="G108" s="41">
        <f t="shared" si="4"/>
        <v>37314.9504</v>
      </c>
      <c r="H108" s="41">
        <v>2682.9372708684</v>
      </c>
      <c r="I108" s="41">
        <f t="shared" si="5"/>
        <v>10731.7490834736</v>
      </c>
      <c r="J108" s="49">
        <v>0.298251</v>
      </c>
      <c r="K108" s="50">
        <v>23762.03</v>
      </c>
      <c r="L108" s="50">
        <v>7033.7</v>
      </c>
      <c r="M108" s="54">
        <f t="shared" si="6"/>
        <v>0.636796505027647</v>
      </c>
      <c r="N108" s="54">
        <f t="shared" si="7"/>
        <v>0.655410403773936</v>
      </c>
      <c r="O108" s="52"/>
      <c r="P108" s="53"/>
    </row>
    <row r="109" spans="1:16">
      <c r="A109" s="5">
        <v>107</v>
      </c>
      <c r="B109" s="5">
        <v>515</v>
      </c>
      <c r="C109" s="39" t="s">
        <v>138</v>
      </c>
      <c r="D109" s="5" t="s">
        <v>18</v>
      </c>
      <c r="E109" s="40" t="s">
        <v>30</v>
      </c>
      <c r="F109" s="41">
        <v>9261.9072</v>
      </c>
      <c r="G109" s="41">
        <f t="shared" si="4"/>
        <v>37047.6288</v>
      </c>
      <c r="H109" s="41">
        <v>2437.3798724808</v>
      </c>
      <c r="I109" s="41">
        <f t="shared" si="5"/>
        <v>9749.5194899232</v>
      </c>
      <c r="J109" s="49">
        <v>0.2729085</v>
      </c>
      <c r="K109" s="50">
        <v>23454.11</v>
      </c>
      <c r="L109" s="50">
        <v>6267.45</v>
      </c>
      <c r="M109" s="54">
        <f t="shared" si="6"/>
        <v>0.63307992332292</v>
      </c>
      <c r="N109" s="54">
        <f t="shared" si="7"/>
        <v>0.642847066101857</v>
      </c>
      <c r="O109" s="52"/>
      <c r="P109" s="53"/>
    </row>
    <row r="110" spans="1:16">
      <c r="A110" s="5">
        <v>108</v>
      </c>
      <c r="B110" s="5">
        <v>107658</v>
      </c>
      <c r="C110" s="39" t="s">
        <v>139</v>
      </c>
      <c r="D110" s="5" t="s">
        <v>46</v>
      </c>
      <c r="E110" s="40" t="s">
        <v>19</v>
      </c>
      <c r="F110" s="41">
        <v>12285</v>
      </c>
      <c r="G110" s="41">
        <f t="shared" si="4"/>
        <v>49140</v>
      </c>
      <c r="H110" s="41">
        <v>2996.076549375</v>
      </c>
      <c r="I110" s="41">
        <f t="shared" si="5"/>
        <v>11984.3061975</v>
      </c>
      <c r="J110" s="49">
        <v>0.2529135</v>
      </c>
      <c r="K110" s="50">
        <v>30783.6</v>
      </c>
      <c r="L110" s="50">
        <v>7628.61</v>
      </c>
      <c r="M110" s="54">
        <f t="shared" si="6"/>
        <v>0.626446886446886</v>
      </c>
      <c r="N110" s="54">
        <f t="shared" si="7"/>
        <v>0.636549990819775</v>
      </c>
      <c r="O110" s="52"/>
      <c r="P110" s="53">
        <v>-200</v>
      </c>
    </row>
    <row r="111" spans="1:16">
      <c r="A111" s="5">
        <v>109</v>
      </c>
      <c r="B111" s="5">
        <v>106485</v>
      </c>
      <c r="C111" s="39" t="s">
        <v>140</v>
      </c>
      <c r="D111" s="5" t="s">
        <v>36</v>
      </c>
      <c r="E111" s="40" t="s">
        <v>47</v>
      </c>
      <c r="F111" s="41">
        <v>6734</v>
      </c>
      <c r="G111" s="41">
        <f t="shared" si="4"/>
        <v>26936</v>
      </c>
      <c r="H111" s="41">
        <v>1430.6284395</v>
      </c>
      <c r="I111" s="41">
        <f t="shared" si="5"/>
        <v>5722.513758</v>
      </c>
      <c r="J111" s="49">
        <v>0.220317</v>
      </c>
      <c r="K111" s="50">
        <v>16873.06</v>
      </c>
      <c r="L111" s="50">
        <v>2537.19</v>
      </c>
      <c r="M111" s="54">
        <f t="shared" si="6"/>
        <v>0.626412978912979</v>
      </c>
      <c r="N111" s="54">
        <f t="shared" si="7"/>
        <v>0.44336983837794</v>
      </c>
      <c r="O111" s="52"/>
      <c r="P111" s="53">
        <v>-100</v>
      </c>
    </row>
    <row r="112" spans="1:16">
      <c r="A112" s="5">
        <v>110</v>
      </c>
      <c r="B112" s="5">
        <v>113299</v>
      </c>
      <c r="C112" s="39" t="s">
        <v>141</v>
      </c>
      <c r="D112" s="5" t="s">
        <v>36</v>
      </c>
      <c r="E112" s="40" t="s">
        <v>47</v>
      </c>
      <c r="F112" s="41">
        <v>6916</v>
      </c>
      <c r="G112" s="41">
        <f t="shared" si="4"/>
        <v>27664</v>
      </c>
      <c r="H112" s="41">
        <v>1647.6064605</v>
      </c>
      <c r="I112" s="41">
        <f t="shared" si="5"/>
        <v>6590.425842</v>
      </c>
      <c r="J112" s="49">
        <v>0.2470545</v>
      </c>
      <c r="K112" s="50">
        <v>17220.45</v>
      </c>
      <c r="L112" s="50">
        <v>3863.89</v>
      </c>
      <c r="M112" s="54">
        <f t="shared" si="6"/>
        <v>0.622485902255639</v>
      </c>
      <c r="N112" s="54">
        <f t="shared" si="7"/>
        <v>0.586288366280657</v>
      </c>
      <c r="O112" s="52"/>
      <c r="P112" s="53">
        <v>-100</v>
      </c>
    </row>
    <row r="113" spans="1:16">
      <c r="A113" s="5">
        <v>111</v>
      </c>
      <c r="B113" s="5">
        <v>339</v>
      </c>
      <c r="C113" s="39" t="s">
        <v>142</v>
      </c>
      <c r="D113" s="5" t="s">
        <v>26</v>
      </c>
      <c r="E113" s="40" t="s">
        <v>47</v>
      </c>
      <c r="F113" s="41">
        <v>6528.704</v>
      </c>
      <c r="G113" s="41">
        <f t="shared" si="4"/>
        <v>26114.816</v>
      </c>
      <c r="H113" s="41">
        <v>1591.05507444</v>
      </c>
      <c r="I113" s="41">
        <f t="shared" si="5"/>
        <v>6364.22029776</v>
      </c>
      <c r="J113" s="49">
        <v>0.2527275</v>
      </c>
      <c r="K113" s="50">
        <v>16235.34</v>
      </c>
      <c r="L113" s="50">
        <v>3799.48</v>
      </c>
      <c r="M113" s="54">
        <f t="shared" si="6"/>
        <v>0.621690767417239</v>
      </c>
      <c r="N113" s="54">
        <f t="shared" si="7"/>
        <v>0.597006360910746</v>
      </c>
      <c r="O113" s="52"/>
      <c r="P113" s="53">
        <v>-100</v>
      </c>
    </row>
    <row r="114" spans="1:16">
      <c r="A114" s="5">
        <v>112</v>
      </c>
      <c r="B114" s="5">
        <v>753</v>
      </c>
      <c r="C114" s="39" t="s">
        <v>143</v>
      </c>
      <c r="D114" s="5" t="s">
        <v>36</v>
      </c>
      <c r="E114" s="40" t="s">
        <v>21</v>
      </c>
      <c r="F114" s="41">
        <v>3276</v>
      </c>
      <c r="G114" s="41">
        <f t="shared" si="4"/>
        <v>13104</v>
      </c>
      <c r="H114" s="41">
        <v>926.310411</v>
      </c>
      <c r="I114" s="41">
        <f t="shared" si="5"/>
        <v>3705.241644</v>
      </c>
      <c r="J114" s="49">
        <v>0.293229</v>
      </c>
      <c r="K114" s="50">
        <v>8137.95</v>
      </c>
      <c r="L114" s="50">
        <v>2123.33</v>
      </c>
      <c r="M114" s="54">
        <f t="shared" si="6"/>
        <v>0.62102793040293</v>
      </c>
      <c r="N114" s="54">
        <f t="shared" si="7"/>
        <v>0.573061139868804</v>
      </c>
      <c r="O114" s="52"/>
      <c r="P114" s="53">
        <v>-100</v>
      </c>
    </row>
    <row r="115" spans="1:16">
      <c r="A115" s="5">
        <v>113</v>
      </c>
      <c r="B115" s="5">
        <v>373</v>
      </c>
      <c r="C115" s="39" t="s">
        <v>144</v>
      </c>
      <c r="D115" s="5" t="s">
        <v>36</v>
      </c>
      <c r="E115" s="40" t="s">
        <v>24</v>
      </c>
      <c r="F115" s="41">
        <v>12734.4672</v>
      </c>
      <c r="G115" s="41">
        <f t="shared" si="4"/>
        <v>50937.8688</v>
      </c>
      <c r="H115" s="41">
        <v>3446.011633662</v>
      </c>
      <c r="I115" s="41">
        <f t="shared" si="5"/>
        <v>13784.046534648</v>
      </c>
      <c r="J115" s="49">
        <v>0.2806275</v>
      </c>
      <c r="K115" s="50">
        <v>31461.21</v>
      </c>
      <c r="L115" s="50">
        <v>8476.1</v>
      </c>
      <c r="M115" s="54">
        <f t="shared" si="6"/>
        <v>0.617638914645758</v>
      </c>
      <c r="N115" s="54">
        <f t="shared" si="7"/>
        <v>0.614921023278195</v>
      </c>
      <c r="O115" s="52"/>
      <c r="P115" s="53">
        <v>-200</v>
      </c>
    </row>
    <row r="116" spans="1:16">
      <c r="A116" s="5">
        <v>114</v>
      </c>
      <c r="B116" s="5">
        <v>752</v>
      </c>
      <c r="C116" s="39" t="s">
        <v>145</v>
      </c>
      <c r="D116" s="5" t="s">
        <v>26</v>
      </c>
      <c r="E116" s="40" t="s">
        <v>47</v>
      </c>
      <c r="F116" s="41">
        <v>7098</v>
      </c>
      <c r="G116" s="41">
        <f t="shared" si="4"/>
        <v>28392</v>
      </c>
      <c r="H116" s="41">
        <v>2026.738584</v>
      </c>
      <c r="I116" s="41">
        <f t="shared" si="5"/>
        <v>8106.954336</v>
      </c>
      <c r="J116" s="49">
        <v>0.296112</v>
      </c>
      <c r="K116" s="50">
        <v>17503.46</v>
      </c>
      <c r="L116" s="50">
        <v>5644.75</v>
      </c>
      <c r="M116" s="54">
        <f t="shared" si="6"/>
        <v>0.616492673992674</v>
      </c>
      <c r="N116" s="54">
        <f t="shared" si="7"/>
        <v>0.696284913673899</v>
      </c>
      <c r="O116" s="52"/>
      <c r="P116" s="53">
        <v>-100</v>
      </c>
    </row>
    <row r="117" spans="1:16">
      <c r="A117" s="5">
        <v>115</v>
      </c>
      <c r="B117" s="5">
        <v>594</v>
      </c>
      <c r="C117" s="39" t="s">
        <v>146</v>
      </c>
      <c r="D117" s="5" t="s">
        <v>38</v>
      </c>
      <c r="E117" s="40" t="s">
        <v>60</v>
      </c>
      <c r="F117" s="41">
        <v>8008</v>
      </c>
      <c r="G117" s="41">
        <f t="shared" si="4"/>
        <v>32032</v>
      </c>
      <c r="H117" s="41">
        <v>2235.588498</v>
      </c>
      <c r="I117" s="41">
        <f t="shared" si="5"/>
        <v>8942.353992</v>
      </c>
      <c r="J117" s="49">
        <v>0.289509</v>
      </c>
      <c r="K117" s="50">
        <v>19738.08</v>
      </c>
      <c r="L117" s="50">
        <v>5070.56</v>
      </c>
      <c r="M117" s="54">
        <f t="shared" si="6"/>
        <v>0.616198801198801</v>
      </c>
      <c r="N117" s="54">
        <f t="shared" si="7"/>
        <v>0.567027429750178</v>
      </c>
      <c r="O117" s="52"/>
      <c r="P117" s="53"/>
    </row>
    <row r="118" spans="1:16">
      <c r="A118" s="5">
        <v>116</v>
      </c>
      <c r="B118" s="5">
        <v>732</v>
      </c>
      <c r="C118" s="39" t="s">
        <v>147</v>
      </c>
      <c r="D118" s="5" t="s">
        <v>38</v>
      </c>
      <c r="E118" s="40" t="s">
        <v>47</v>
      </c>
      <c r="F118" s="41">
        <v>6734</v>
      </c>
      <c r="G118" s="41">
        <f t="shared" si="4"/>
        <v>26936</v>
      </c>
      <c r="H118" s="41">
        <v>2003.725269</v>
      </c>
      <c r="I118" s="41">
        <f t="shared" si="5"/>
        <v>8014.901076</v>
      </c>
      <c r="J118" s="49">
        <v>0.308574</v>
      </c>
      <c r="K118" s="50">
        <v>16543.46</v>
      </c>
      <c r="L118" s="50">
        <v>4357.55</v>
      </c>
      <c r="M118" s="54">
        <f t="shared" si="6"/>
        <v>0.614176566676567</v>
      </c>
      <c r="N118" s="54">
        <f t="shared" si="7"/>
        <v>0.543681070880381</v>
      </c>
      <c r="O118" s="52"/>
      <c r="P118" s="53">
        <v>-100</v>
      </c>
    </row>
    <row r="119" spans="1:16">
      <c r="A119" s="5">
        <v>117</v>
      </c>
      <c r="B119" s="5">
        <v>103639</v>
      </c>
      <c r="C119" s="39" t="s">
        <v>148</v>
      </c>
      <c r="D119" s="5" t="s">
        <v>18</v>
      </c>
      <c r="E119" s="40" t="s">
        <v>30</v>
      </c>
      <c r="F119" s="41">
        <v>8512.3584</v>
      </c>
      <c r="G119" s="41">
        <f t="shared" si="4"/>
        <v>34049.4336</v>
      </c>
      <c r="H119" s="41">
        <v>2414.17704528</v>
      </c>
      <c r="I119" s="41">
        <f t="shared" si="5"/>
        <v>9656.70818112</v>
      </c>
      <c r="J119" s="49">
        <v>0.2941125</v>
      </c>
      <c r="K119" s="50">
        <v>20518.72</v>
      </c>
      <c r="L119" s="50">
        <v>5479.73</v>
      </c>
      <c r="M119" s="54">
        <f t="shared" si="6"/>
        <v>0.602615604155013</v>
      </c>
      <c r="N119" s="54">
        <f t="shared" si="7"/>
        <v>0.56745320426204</v>
      </c>
      <c r="O119" s="52"/>
      <c r="P119" s="53"/>
    </row>
    <row r="120" spans="1:16">
      <c r="A120" s="5">
        <v>118</v>
      </c>
      <c r="B120" s="5">
        <v>112888</v>
      </c>
      <c r="C120" s="39" t="s">
        <v>149</v>
      </c>
      <c r="D120" s="5" t="s">
        <v>26</v>
      </c>
      <c r="E120" s="40" t="s">
        <v>47</v>
      </c>
      <c r="F120" s="41">
        <v>7280</v>
      </c>
      <c r="G120" s="41">
        <f t="shared" si="4"/>
        <v>29120</v>
      </c>
      <c r="H120" s="41">
        <v>2015.37882</v>
      </c>
      <c r="I120" s="41">
        <f t="shared" si="5"/>
        <v>8061.51528</v>
      </c>
      <c r="J120" s="49">
        <v>0.287091</v>
      </c>
      <c r="K120" s="50">
        <v>17298.57</v>
      </c>
      <c r="L120" s="50">
        <v>4890.36</v>
      </c>
      <c r="M120" s="54">
        <f t="shared" si="6"/>
        <v>0.594044299450549</v>
      </c>
      <c r="N120" s="54">
        <f t="shared" si="7"/>
        <v>0.606630370363821</v>
      </c>
      <c r="O120" s="52"/>
      <c r="P120" s="53">
        <v>-100</v>
      </c>
    </row>
    <row r="121" spans="1:16">
      <c r="A121" s="5">
        <v>119</v>
      </c>
      <c r="B121" s="5">
        <v>102479</v>
      </c>
      <c r="C121" s="39" t="s">
        <v>150</v>
      </c>
      <c r="D121" s="5" t="s">
        <v>36</v>
      </c>
      <c r="E121" s="40" t="s">
        <v>47</v>
      </c>
      <c r="F121" s="41">
        <v>7903.168</v>
      </c>
      <c r="G121" s="41">
        <f t="shared" si="4"/>
        <v>31612.672</v>
      </c>
      <c r="H121" s="41">
        <v>2434.892815368</v>
      </c>
      <c r="I121" s="41">
        <f t="shared" si="5"/>
        <v>9739.571261472</v>
      </c>
      <c r="J121" s="49">
        <v>0.3195015</v>
      </c>
      <c r="K121" s="50">
        <v>18741.59</v>
      </c>
      <c r="L121" s="50">
        <v>5206.96</v>
      </c>
      <c r="M121" s="54">
        <f t="shared" si="6"/>
        <v>0.592850550564027</v>
      </c>
      <c r="N121" s="54">
        <f t="shared" si="7"/>
        <v>0.534619015582113</v>
      </c>
      <c r="O121" s="52"/>
      <c r="P121" s="53">
        <v>-100</v>
      </c>
    </row>
    <row r="122" spans="1:16">
      <c r="A122" s="5">
        <v>120</v>
      </c>
      <c r="B122" s="5">
        <v>117184</v>
      </c>
      <c r="C122" s="39" t="s">
        <v>151</v>
      </c>
      <c r="D122" s="5" t="s">
        <v>36</v>
      </c>
      <c r="E122" s="40" t="s">
        <v>30</v>
      </c>
      <c r="F122" s="41">
        <v>9172.8</v>
      </c>
      <c r="G122" s="41">
        <f t="shared" si="4"/>
        <v>36691.2</v>
      </c>
      <c r="H122" s="41">
        <v>2883.6369198</v>
      </c>
      <c r="I122" s="41">
        <f t="shared" si="5"/>
        <v>11534.5476792</v>
      </c>
      <c r="J122" s="49">
        <v>0.3260115</v>
      </c>
      <c r="K122" s="50">
        <v>21699.27</v>
      </c>
      <c r="L122" s="50">
        <v>6885.42</v>
      </c>
      <c r="M122" s="54">
        <f t="shared" si="6"/>
        <v>0.591402570643642</v>
      </c>
      <c r="N122" s="54">
        <f t="shared" si="7"/>
        <v>0.596938882347015</v>
      </c>
      <c r="O122" s="52"/>
      <c r="P122" s="53"/>
    </row>
    <row r="123" spans="1:16">
      <c r="A123" s="5">
        <v>121</v>
      </c>
      <c r="B123" s="5">
        <v>733</v>
      </c>
      <c r="C123" s="39" t="s">
        <v>152</v>
      </c>
      <c r="D123" s="5" t="s">
        <v>18</v>
      </c>
      <c r="E123" s="40" t="s">
        <v>47</v>
      </c>
      <c r="F123" s="41">
        <v>7280</v>
      </c>
      <c r="G123" s="41">
        <f t="shared" si="4"/>
        <v>29120</v>
      </c>
      <c r="H123" s="41">
        <v>2321.57016</v>
      </c>
      <c r="I123" s="41">
        <f t="shared" si="5"/>
        <v>9286.28064</v>
      </c>
      <c r="J123" s="49">
        <v>0.330708</v>
      </c>
      <c r="K123" s="50">
        <v>17183.29</v>
      </c>
      <c r="L123" s="50">
        <v>5539.62</v>
      </c>
      <c r="M123" s="54">
        <f t="shared" si="6"/>
        <v>0.590085508241758</v>
      </c>
      <c r="N123" s="54">
        <f t="shared" si="7"/>
        <v>0.596538077488039</v>
      </c>
      <c r="O123" s="52"/>
      <c r="P123" s="53">
        <v>-100</v>
      </c>
    </row>
    <row r="124" spans="1:16">
      <c r="A124" s="5">
        <v>122</v>
      </c>
      <c r="B124" s="5">
        <v>113833</v>
      </c>
      <c r="C124" s="39" t="s">
        <v>153</v>
      </c>
      <c r="D124" s="5" t="s">
        <v>26</v>
      </c>
      <c r="E124" s="40" t="s">
        <v>47</v>
      </c>
      <c r="F124" s="41">
        <v>5642</v>
      </c>
      <c r="G124" s="41">
        <f t="shared" si="4"/>
        <v>22568</v>
      </c>
      <c r="H124" s="41">
        <v>1756.715688</v>
      </c>
      <c r="I124" s="41">
        <f t="shared" si="5"/>
        <v>7026.862752</v>
      </c>
      <c r="J124" s="49">
        <v>0.322896</v>
      </c>
      <c r="K124" s="50">
        <v>13311.77</v>
      </c>
      <c r="L124" s="50">
        <v>4352.34</v>
      </c>
      <c r="M124" s="54">
        <f t="shared" si="6"/>
        <v>0.589851559730592</v>
      </c>
      <c r="N124" s="54">
        <f t="shared" si="7"/>
        <v>0.619385941295243</v>
      </c>
      <c r="O124" s="52"/>
      <c r="P124" s="53">
        <v>-100</v>
      </c>
    </row>
    <row r="125" spans="1:16">
      <c r="A125" s="5">
        <v>123</v>
      </c>
      <c r="B125" s="5">
        <v>341</v>
      </c>
      <c r="C125" s="39" t="s">
        <v>154</v>
      </c>
      <c r="D125" s="5" t="s">
        <v>38</v>
      </c>
      <c r="E125" s="40" t="s">
        <v>24</v>
      </c>
      <c r="F125" s="41">
        <v>19590.48</v>
      </c>
      <c r="G125" s="41">
        <f t="shared" si="4"/>
        <v>78361.92</v>
      </c>
      <c r="H125" s="41">
        <v>5325.87943719</v>
      </c>
      <c r="I125" s="41">
        <f t="shared" si="5"/>
        <v>21303.51774876</v>
      </c>
      <c r="J125" s="49">
        <v>0.2819295</v>
      </c>
      <c r="K125" s="50">
        <v>45063.7</v>
      </c>
      <c r="L125" s="50">
        <v>14063.46</v>
      </c>
      <c r="M125" s="54">
        <f t="shared" si="6"/>
        <v>0.575071412236964</v>
      </c>
      <c r="N125" s="54">
        <f t="shared" si="7"/>
        <v>0.660147313033247</v>
      </c>
      <c r="O125" s="52"/>
      <c r="P125" s="53">
        <v>-200</v>
      </c>
    </row>
    <row r="126" spans="1:16">
      <c r="A126" s="5">
        <v>124</v>
      </c>
      <c r="B126" s="5">
        <v>117923</v>
      </c>
      <c r="C126" s="39" t="s">
        <v>155</v>
      </c>
      <c r="D126" s="5" t="s">
        <v>38</v>
      </c>
      <c r="E126" s="40" t="s">
        <v>47</v>
      </c>
      <c r="F126" s="41">
        <v>5096</v>
      </c>
      <c r="G126" s="41">
        <f t="shared" si="4"/>
        <v>20384</v>
      </c>
      <c r="H126" s="41">
        <v>1167.183108</v>
      </c>
      <c r="I126" s="41">
        <f t="shared" si="5"/>
        <v>4668.732432</v>
      </c>
      <c r="J126" s="49">
        <v>0.237522</v>
      </c>
      <c r="K126" s="50">
        <v>11720.64</v>
      </c>
      <c r="L126" s="50">
        <v>2566.14</v>
      </c>
      <c r="M126" s="54">
        <f t="shared" si="6"/>
        <v>0.574992150706436</v>
      </c>
      <c r="N126" s="54">
        <f t="shared" si="7"/>
        <v>0.549643835318425</v>
      </c>
      <c r="O126" s="52"/>
      <c r="P126" s="53">
        <v>-100</v>
      </c>
    </row>
    <row r="127" spans="1:16">
      <c r="A127" s="5">
        <v>125</v>
      </c>
      <c r="B127" s="5">
        <v>106865</v>
      </c>
      <c r="C127" s="39" t="s">
        <v>156</v>
      </c>
      <c r="D127" s="5" t="s">
        <v>33</v>
      </c>
      <c r="E127" s="40" t="s">
        <v>60</v>
      </c>
      <c r="F127" s="41">
        <v>7826</v>
      </c>
      <c r="G127" s="41">
        <f t="shared" si="4"/>
        <v>31304</v>
      </c>
      <c r="H127" s="41">
        <v>2098.80616725</v>
      </c>
      <c r="I127" s="41">
        <f t="shared" si="5"/>
        <v>8395.224669</v>
      </c>
      <c r="J127" s="49">
        <v>0.2781165</v>
      </c>
      <c r="K127" s="50">
        <v>17872.49</v>
      </c>
      <c r="L127" s="50">
        <v>4799.44</v>
      </c>
      <c r="M127" s="54">
        <f t="shared" si="6"/>
        <v>0.570933107590084</v>
      </c>
      <c r="N127" s="54">
        <f t="shared" si="7"/>
        <v>0.57168690407087</v>
      </c>
      <c r="O127" s="52"/>
      <c r="P127" s="53">
        <v>-150</v>
      </c>
    </row>
    <row r="128" spans="1:16">
      <c r="A128" s="5">
        <v>126</v>
      </c>
      <c r="B128" s="5">
        <v>391</v>
      </c>
      <c r="C128" s="39" t="s">
        <v>157</v>
      </c>
      <c r="D128" s="5" t="s">
        <v>36</v>
      </c>
      <c r="E128" s="40" t="s">
        <v>47</v>
      </c>
      <c r="F128" s="41">
        <v>8226.4</v>
      </c>
      <c r="G128" s="41">
        <f t="shared" si="4"/>
        <v>32905.6</v>
      </c>
      <c r="H128" s="41">
        <v>2459.9666871</v>
      </c>
      <c r="I128" s="41">
        <f t="shared" si="5"/>
        <v>9839.8667484</v>
      </c>
      <c r="J128" s="49">
        <v>0.3101085</v>
      </c>
      <c r="K128" s="50">
        <v>18679.85</v>
      </c>
      <c r="L128" s="50">
        <v>6020.8</v>
      </c>
      <c r="M128" s="54">
        <f t="shared" si="6"/>
        <v>0.567679969366916</v>
      </c>
      <c r="N128" s="54">
        <f t="shared" si="7"/>
        <v>0.611878204649367</v>
      </c>
      <c r="O128" s="52"/>
      <c r="P128" s="53">
        <v>-100</v>
      </c>
    </row>
    <row r="129" spans="1:16">
      <c r="A129" s="5">
        <v>127</v>
      </c>
      <c r="B129" s="5">
        <v>117637</v>
      </c>
      <c r="C129" s="39" t="s">
        <v>158</v>
      </c>
      <c r="D129" s="5" t="s">
        <v>38</v>
      </c>
      <c r="E129" s="40" t="s">
        <v>47</v>
      </c>
      <c r="F129" s="41">
        <v>5642</v>
      </c>
      <c r="G129" s="41">
        <f t="shared" si="4"/>
        <v>22568</v>
      </c>
      <c r="H129" s="41">
        <v>1451.36490525</v>
      </c>
      <c r="I129" s="41">
        <f t="shared" si="5"/>
        <v>5805.459621</v>
      </c>
      <c r="J129" s="49">
        <v>0.2667705</v>
      </c>
      <c r="K129" s="50">
        <v>12774.12</v>
      </c>
      <c r="L129" s="50">
        <v>2871.08</v>
      </c>
      <c r="M129" s="54">
        <f t="shared" si="6"/>
        <v>0.566028004253811</v>
      </c>
      <c r="N129" s="54">
        <f t="shared" si="7"/>
        <v>0.49454826791224</v>
      </c>
      <c r="O129" s="52"/>
      <c r="P129" s="53">
        <v>-100</v>
      </c>
    </row>
    <row r="130" spans="1:16">
      <c r="A130" s="5">
        <v>128</v>
      </c>
      <c r="B130" s="5">
        <v>727</v>
      </c>
      <c r="C130" s="39" t="s">
        <v>159</v>
      </c>
      <c r="D130" s="5" t="s">
        <v>26</v>
      </c>
      <c r="E130" s="40" t="s">
        <v>47</v>
      </c>
      <c r="F130" s="41">
        <v>6872.32</v>
      </c>
      <c r="G130" s="41">
        <f t="shared" si="4"/>
        <v>27489.28</v>
      </c>
      <c r="H130" s="41">
        <v>1869.23741472</v>
      </c>
      <c r="I130" s="41">
        <f t="shared" si="5"/>
        <v>7476.94965888</v>
      </c>
      <c r="J130" s="49">
        <v>0.282069</v>
      </c>
      <c r="K130" s="50">
        <v>15505.31</v>
      </c>
      <c r="L130" s="50">
        <v>4426.96</v>
      </c>
      <c r="M130" s="54">
        <f t="shared" si="6"/>
        <v>0.564049331230211</v>
      </c>
      <c r="N130" s="54">
        <f t="shared" si="7"/>
        <v>0.592081022605565</v>
      </c>
      <c r="O130" s="52"/>
      <c r="P130" s="53">
        <v>-100</v>
      </c>
    </row>
    <row r="131" spans="1:16">
      <c r="A131" s="5">
        <v>129</v>
      </c>
      <c r="B131" s="5">
        <v>573</v>
      </c>
      <c r="C131" s="39" t="s">
        <v>160</v>
      </c>
      <c r="D131" s="5" t="s">
        <v>18</v>
      </c>
      <c r="E131" s="40" t="s">
        <v>47</v>
      </c>
      <c r="F131" s="41">
        <v>6872.32</v>
      </c>
      <c r="G131" s="41">
        <f t="shared" ref="G131:G150" si="8">F131*4</f>
        <v>27489.28</v>
      </c>
      <c r="H131" s="41">
        <v>1872.62706384</v>
      </c>
      <c r="I131" s="41">
        <f t="shared" ref="I131:I150" si="9">H131*4</f>
        <v>7490.50825536</v>
      </c>
      <c r="J131" s="49">
        <v>0.2825805</v>
      </c>
      <c r="K131" s="50">
        <v>15141.12</v>
      </c>
      <c r="L131" s="50">
        <v>4600.8</v>
      </c>
      <c r="M131" s="54">
        <f t="shared" ref="M131:M150" si="10">K131/G131</f>
        <v>0.550800894021233</v>
      </c>
      <c r="N131" s="54">
        <f t="shared" ref="N131:N150" si="11">L131/I131</f>
        <v>0.614217332543195</v>
      </c>
      <c r="O131" s="52"/>
      <c r="P131" s="53">
        <v>-100</v>
      </c>
    </row>
    <row r="132" spans="1:16">
      <c r="A132" s="5">
        <v>130</v>
      </c>
      <c r="B132" s="5">
        <v>115971</v>
      </c>
      <c r="C132" s="39" t="s">
        <v>161</v>
      </c>
      <c r="D132" s="5" t="s">
        <v>36</v>
      </c>
      <c r="E132" s="40" t="s">
        <v>47</v>
      </c>
      <c r="F132" s="41">
        <v>6916</v>
      </c>
      <c r="G132" s="41">
        <f t="shared" si="8"/>
        <v>27664</v>
      </c>
      <c r="H132" s="41">
        <v>1919.2615065</v>
      </c>
      <c r="I132" s="41">
        <f t="shared" si="9"/>
        <v>7677.046026</v>
      </c>
      <c r="J132" s="49">
        <v>0.2877885</v>
      </c>
      <c r="K132" s="50">
        <v>15122.9</v>
      </c>
      <c r="L132" s="50">
        <v>3891.36</v>
      </c>
      <c r="M132" s="54">
        <f t="shared" si="10"/>
        <v>0.546663533834586</v>
      </c>
      <c r="N132" s="54">
        <f t="shared" si="11"/>
        <v>0.506882463231438</v>
      </c>
      <c r="O132" s="52"/>
      <c r="P132" s="53">
        <v>-100</v>
      </c>
    </row>
    <row r="133" spans="1:16">
      <c r="A133" s="5">
        <v>131</v>
      </c>
      <c r="B133" s="5">
        <v>112415</v>
      </c>
      <c r="C133" s="39" t="s">
        <v>162</v>
      </c>
      <c r="D133" s="5" t="s">
        <v>26</v>
      </c>
      <c r="E133" s="40" t="s">
        <v>47</v>
      </c>
      <c r="F133" s="41">
        <v>6916</v>
      </c>
      <c r="G133" s="41">
        <f t="shared" si="8"/>
        <v>27664</v>
      </c>
      <c r="H133" s="41">
        <v>1462.471686</v>
      </c>
      <c r="I133" s="41">
        <f t="shared" si="9"/>
        <v>5849.886744</v>
      </c>
      <c r="J133" s="49">
        <v>0.219294</v>
      </c>
      <c r="K133" s="50">
        <v>15113.14</v>
      </c>
      <c r="L133" s="50">
        <v>3518.06</v>
      </c>
      <c r="M133" s="54">
        <f t="shared" si="10"/>
        <v>0.546310728744939</v>
      </c>
      <c r="N133" s="54">
        <f t="shared" si="11"/>
        <v>0.601389420676962</v>
      </c>
      <c r="O133" s="52"/>
      <c r="P133" s="53">
        <v>-100</v>
      </c>
    </row>
    <row r="134" spans="1:16">
      <c r="A134" s="5">
        <v>132</v>
      </c>
      <c r="B134" s="5">
        <v>102564</v>
      </c>
      <c r="C134" s="39" t="s">
        <v>163</v>
      </c>
      <c r="D134" s="5" t="s">
        <v>38</v>
      </c>
      <c r="E134" s="40" t="s">
        <v>47</v>
      </c>
      <c r="F134" s="41">
        <v>8008</v>
      </c>
      <c r="G134" s="41">
        <f t="shared" si="8"/>
        <v>32032</v>
      </c>
      <c r="H134" s="41">
        <v>2074.723794</v>
      </c>
      <c r="I134" s="41">
        <f t="shared" si="9"/>
        <v>8298.895176</v>
      </c>
      <c r="J134" s="49">
        <v>0.268677</v>
      </c>
      <c r="K134" s="50">
        <v>17336.74</v>
      </c>
      <c r="L134" s="50">
        <v>4583.46</v>
      </c>
      <c r="M134" s="54">
        <f t="shared" si="10"/>
        <v>0.541231893106893</v>
      </c>
      <c r="N134" s="54">
        <f t="shared" si="11"/>
        <v>0.55229761345283</v>
      </c>
      <c r="O134" s="52"/>
      <c r="P134" s="53">
        <v>-100</v>
      </c>
    </row>
    <row r="135" s="22" customFormat="1" spans="1:16">
      <c r="A135" s="60">
        <v>133</v>
      </c>
      <c r="B135" s="60">
        <v>123007</v>
      </c>
      <c r="C135" s="61" t="s">
        <v>164</v>
      </c>
      <c r="D135" s="60" t="s">
        <v>38</v>
      </c>
      <c r="E135" s="62" t="s">
        <v>21</v>
      </c>
      <c r="F135" s="63">
        <v>2730</v>
      </c>
      <c r="G135" s="63">
        <f t="shared" si="8"/>
        <v>10920</v>
      </c>
      <c r="H135" s="63">
        <v>661.884475356001</v>
      </c>
      <c r="I135" s="63">
        <f t="shared" si="9"/>
        <v>2647.537901424</v>
      </c>
      <c r="J135" s="68">
        <v>0.266192935629588</v>
      </c>
      <c r="K135" s="53">
        <v>5620.25</v>
      </c>
      <c r="L135" s="50">
        <v>1412.48</v>
      </c>
      <c r="M135" s="69">
        <f t="shared" si="10"/>
        <v>0.514674908424908</v>
      </c>
      <c r="N135" s="69">
        <f t="shared" si="11"/>
        <v>0.533506998800767</v>
      </c>
      <c r="O135" s="53"/>
      <c r="P135" s="53">
        <v>0</v>
      </c>
    </row>
    <row r="136" spans="1:16">
      <c r="A136" s="5">
        <v>134</v>
      </c>
      <c r="B136" s="5">
        <v>104533</v>
      </c>
      <c r="C136" s="39" t="s">
        <v>165</v>
      </c>
      <c r="D136" s="5" t="s">
        <v>38</v>
      </c>
      <c r="E136" s="40" t="s">
        <v>47</v>
      </c>
      <c r="F136" s="41">
        <v>7098</v>
      </c>
      <c r="G136" s="41">
        <f t="shared" si="8"/>
        <v>28392</v>
      </c>
      <c r="H136" s="41">
        <v>2004.4597365</v>
      </c>
      <c r="I136" s="41">
        <f t="shared" si="9"/>
        <v>8017.838946</v>
      </c>
      <c r="J136" s="49">
        <v>0.292857</v>
      </c>
      <c r="K136" s="50">
        <v>14375.5</v>
      </c>
      <c r="L136" s="50">
        <v>4107.65</v>
      </c>
      <c r="M136" s="54">
        <f t="shared" si="10"/>
        <v>0.506322203437588</v>
      </c>
      <c r="N136" s="54">
        <f t="shared" si="11"/>
        <v>0.512313857594914</v>
      </c>
      <c r="O136" s="52"/>
      <c r="P136" s="53">
        <v>-100</v>
      </c>
    </row>
    <row r="137" spans="1:16">
      <c r="A137" s="5">
        <v>135</v>
      </c>
      <c r="B137" s="5">
        <v>114069</v>
      </c>
      <c r="C137" s="39" t="s">
        <v>166</v>
      </c>
      <c r="D137" s="5" t="s">
        <v>18</v>
      </c>
      <c r="E137" s="40" t="s">
        <v>21</v>
      </c>
      <c r="F137" s="41">
        <v>5096</v>
      </c>
      <c r="G137" s="41">
        <f t="shared" si="8"/>
        <v>20384</v>
      </c>
      <c r="H137" s="41">
        <v>1502.622576</v>
      </c>
      <c r="I137" s="41">
        <f t="shared" si="9"/>
        <v>6010.490304</v>
      </c>
      <c r="J137" s="49">
        <v>0.305784</v>
      </c>
      <c r="K137" s="50">
        <v>10230.96</v>
      </c>
      <c r="L137" s="50">
        <v>3248.77</v>
      </c>
      <c r="M137" s="54">
        <f t="shared" si="10"/>
        <v>0.501911302982732</v>
      </c>
      <c r="N137" s="54">
        <f t="shared" si="11"/>
        <v>0.540516636028501</v>
      </c>
      <c r="O137" s="52"/>
      <c r="P137" s="53">
        <v>-100</v>
      </c>
    </row>
    <row r="138" spans="1:16">
      <c r="A138" s="5">
        <v>136</v>
      </c>
      <c r="B138" s="5">
        <v>311</v>
      </c>
      <c r="C138" s="39" t="s">
        <v>167</v>
      </c>
      <c r="D138" s="5" t="s">
        <v>26</v>
      </c>
      <c r="E138" s="40" t="s">
        <v>47</v>
      </c>
      <c r="F138" s="41">
        <v>9880.416</v>
      </c>
      <c r="G138" s="41">
        <f t="shared" si="8"/>
        <v>39521.664</v>
      </c>
      <c r="H138" s="41">
        <v>2052.561677868</v>
      </c>
      <c r="I138" s="41">
        <f t="shared" si="9"/>
        <v>8210.246711472</v>
      </c>
      <c r="J138" s="49">
        <v>0.2154345</v>
      </c>
      <c r="K138" s="50">
        <v>19111.9</v>
      </c>
      <c r="L138" s="50">
        <v>3817.09</v>
      </c>
      <c r="M138" s="54">
        <f t="shared" si="10"/>
        <v>0.483580347224246</v>
      </c>
      <c r="N138" s="54">
        <f t="shared" si="11"/>
        <v>0.464917819663867</v>
      </c>
      <c r="O138" s="52"/>
      <c r="P138" s="53">
        <v>-100</v>
      </c>
    </row>
    <row r="139" s="23" customFormat="1" spans="1:16">
      <c r="A139" s="55">
        <v>137</v>
      </c>
      <c r="B139" s="55">
        <v>308</v>
      </c>
      <c r="C139" s="56" t="s">
        <v>168</v>
      </c>
      <c r="D139" s="55" t="s">
        <v>36</v>
      </c>
      <c r="E139" s="57" t="s">
        <v>60</v>
      </c>
      <c r="F139" s="58">
        <v>7897.344</v>
      </c>
      <c r="G139" s="58">
        <f t="shared" si="8"/>
        <v>31589.376</v>
      </c>
      <c r="H139" s="58">
        <v>2437.701941376</v>
      </c>
      <c r="I139" s="58">
        <f t="shared" si="9"/>
        <v>9750.807765504</v>
      </c>
      <c r="J139" s="59">
        <v>0.320106</v>
      </c>
      <c r="K139" s="52">
        <v>22273.89</v>
      </c>
      <c r="L139" s="52">
        <v>6762.7</v>
      </c>
      <c r="M139" s="51">
        <f t="shared" si="10"/>
        <v>0.705106995465817</v>
      </c>
      <c r="N139" s="51">
        <f t="shared" si="11"/>
        <v>0.69355279712567</v>
      </c>
      <c r="O139" s="52"/>
      <c r="P139" s="52">
        <v>-150</v>
      </c>
    </row>
    <row r="140" spans="1:16">
      <c r="A140" s="5">
        <v>138</v>
      </c>
      <c r="B140" s="5">
        <v>545</v>
      </c>
      <c r="C140" s="39" t="s">
        <v>169</v>
      </c>
      <c r="D140" s="5" t="s">
        <v>18</v>
      </c>
      <c r="E140" s="40" t="s">
        <v>21</v>
      </c>
      <c r="F140" s="41">
        <v>3640</v>
      </c>
      <c r="G140" s="41">
        <f t="shared" si="8"/>
        <v>14560</v>
      </c>
      <c r="H140" s="41">
        <v>1026.785565</v>
      </c>
      <c r="I140" s="41">
        <f t="shared" si="9"/>
        <v>4107.14226</v>
      </c>
      <c r="J140" s="49">
        <v>0.2925315</v>
      </c>
      <c r="K140" s="50">
        <v>6370.43</v>
      </c>
      <c r="L140" s="50">
        <v>1585.89</v>
      </c>
      <c r="M140" s="54">
        <f t="shared" si="10"/>
        <v>0.437529532967033</v>
      </c>
      <c r="N140" s="54">
        <f t="shared" si="11"/>
        <v>0.386129795270349</v>
      </c>
      <c r="O140" s="52"/>
      <c r="P140" s="53">
        <v>-100</v>
      </c>
    </row>
    <row r="141" spans="1:16">
      <c r="A141" s="5">
        <v>139</v>
      </c>
      <c r="B141" s="5">
        <v>104838</v>
      </c>
      <c r="C141" s="39" t="s">
        <v>170</v>
      </c>
      <c r="D141" s="5" t="s">
        <v>46</v>
      </c>
      <c r="E141" s="40" t="s">
        <v>47</v>
      </c>
      <c r="F141" s="41">
        <v>6916</v>
      </c>
      <c r="G141" s="41">
        <f t="shared" si="8"/>
        <v>27664</v>
      </c>
      <c r="H141" s="41">
        <v>1858.170132</v>
      </c>
      <c r="I141" s="41">
        <f t="shared" si="9"/>
        <v>7432.680528</v>
      </c>
      <c r="J141" s="49">
        <v>0.278628</v>
      </c>
      <c r="K141" s="50">
        <v>12022.48</v>
      </c>
      <c r="L141" s="50">
        <v>3556.18</v>
      </c>
      <c r="M141" s="54">
        <f t="shared" si="10"/>
        <v>0.434589358010411</v>
      </c>
      <c r="N141" s="54">
        <f t="shared" si="11"/>
        <v>0.478451883758941</v>
      </c>
      <c r="O141" s="52"/>
      <c r="P141" s="53">
        <v>-100</v>
      </c>
    </row>
    <row r="142" spans="1:16">
      <c r="A142" s="5">
        <v>140</v>
      </c>
      <c r="B142" s="5">
        <v>116773</v>
      </c>
      <c r="C142" s="39" t="s">
        <v>171</v>
      </c>
      <c r="D142" s="5" t="s">
        <v>26</v>
      </c>
      <c r="E142" s="40" t="s">
        <v>47</v>
      </c>
      <c r="F142" s="41">
        <v>5642</v>
      </c>
      <c r="G142" s="41">
        <f t="shared" si="8"/>
        <v>22568</v>
      </c>
      <c r="H142" s="41">
        <v>1507.2742035</v>
      </c>
      <c r="I142" s="41">
        <f t="shared" si="9"/>
        <v>6029.096814</v>
      </c>
      <c r="J142" s="49">
        <v>0.277047</v>
      </c>
      <c r="K142" s="50">
        <v>9485.76</v>
      </c>
      <c r="L142" s="50">
        <v>2829.88</v>
      </c>
      <c r="M142" s="54">
        <f t="shared" si="10"/>
        <v>0.420319035802907</v>
      </c>
      <c r="N142" s="54">
        <f t="shared" si="11"/>
        <v>0.469370469127119</v>
      </c>
      <c r="O142" s="52"/>
      <c r="P142" s="53">
        <v>-100</v>
      </c>
    </row>
    <row r="143" spans="1:16">
      <c r="A143" s="5">
        <v>141</v>
      </c>
      <c r="B143" s="5">
        <v>52</v>
      </c>
      <c r="C143" s="39" t="s">
        <v>172</v>
      </c>
      <c r="D143" s="5" t="s">
        <v>46</v>
      </c>
      <c r="E143" s="40" t="s">
        <v>47</v>
      </c>
      <c r="F143" s="41">
        <v>6080.256</v>
      </c>
      <c r="G143" s="41">
        <f t="shared" si="8"/>
        <v>24321.024</v>
      </c>
      <c r="H143" s="41">
        <v>1729.592227584</v>
      </c>
      <c r="I143" s="41">
        <f t="shared" si="9"/>
        <v>6918.368910336</v>
      </c>
      <c r="J143" s="49">
        <v>0.294996</v>
      </c>
      <c r="K143" s="50">
        <v>9785</v>
      </c>
      <c r="L143" s="50">
        <v>3562.38</v>
      </c>
      <c r="M143" s="54">
        <f t="shared" si="10"/>
        <v>0.402326809923793</v>
      </c>
      <c r="N143" s="54">
        <f t="shared" si="11"/>
        <v>0.514916166826234</v>
      </c>
      <c r="O143" s="52"/>
      <c r="P143" s="53">
        <v>-100</v>
      </c>
    </row>
    <row r="144" s="22" customFormat="1" spans="1:16">
      <c r="A144" s="60">
        <v>142</v>
      </c>
      <c r="B144" s="60">
        <v>122686</v>
      </c>
      <c r="C144" s="61" t="s">
        <v>173</v>
      </c>
      <c r="D144" s="60" t="s">
        <v>38</v>
      </c>
      <c r="E144" s="62" t="s">
        <v>21</v>
      </c>
      <c r="F144" s="63">
        <v>2730</v>
      </c>
      <c r="G144" s="63">
        <f t="shared" si="8"/>
        <v>10920</v>
      </c>
      <c r="H144" s="63">
        <v>659.13267888</v>
      </c>
      <c r="I144" s="63">
        <f t="shared" si="9"/>
        <v>2636.53071552</v>
      </c>
      <c r="J144" s="68">
        <v>0.265236</v>
      </c>
      <c r="K144" s="53">
        <v>3683.78</v>
      </c>
      <c r="L144" s="50">
        <v>886.98</v>
      </c>
      <c r="M144" s="69">
        <f t="shared" si="10"/>
        <v>0.337342490842491</v>
      </c>
      <c r="N144" s="69">
        <f t="shared" si="11"/>
        <v>0.336419369127305</v>
      </c>
      <c r="O144" s="53"/>
      <c r="P144" s="53">
        <v>0</v>
      </c>
    </row>
    <row r="145" s="22" customFormat="1" spans="1:16">
      <c r="A145" s="60">
        <v>143</v>
      </c>
      <c r="B145" s="60">
        <v>122718</v>
      </c>
      <c r="C145" s="61" t="s">
        <v>174</v>
      </c>
      <c r="D145" s="60" t="s">
        <v>38</v>
      </c>
      <c r="E145" s="62" t="s">
        <v>21</v>
      </c>
      <c r="F145" s="63">
        <v>2730</v>
      </c>
      <c r="G145" s="63">
        <f t="shared" si="8"/>
        <v>10920</v>
      </c>
      <c r="H145" s="63">
        <v>617.0702148</v>
      </c>
      <c r="I145" s="63">
        <f t="shared" si="9"/>
        <v>2468.2808592</v>
      </c>
      <c r="J145" s="68">
        <v>0.24831</v>
      </c>
      <c r="K145" s="53">
        <v>3495.33</v>
      </c>
      <c r="L145" s="50">
        <v>677.39</v>
      </c>
      <c r="M145" s="69">
        <f t="shared" si="10"/>
        <v>0.320085164835165</v>
      </c>
      <c r="N145" s="69">
        <f t="shared" si="11"/>
        <v>0.274437974704204</v>
      </c>
      <c r="O145" s="53"/>
      <c r="P145" s="53">
        <v>0</v>
      </c>
    </row>
    <row r="146" s="22" customFormat="1" spans="1:16">
      <c r="A146" s="60">
        <v>144</v>
      </c>
      <c r="B146" s="60">
        <v>119622</v>
      </c>
      <c r="C146" s="61" t="s">
        <v>175</v>
      </c>
      <c r="D146" s="60" t="s">
        <v>26</v>
      </c>
      <c r="E146" s="62" t="s">
        <v>21</v>
      </c>
      <c r="F146" s="63">
        <v>2730</v>
      </c>
      <c r="G146" s="63">
        <f t="shared" si="8"/>
        <v>10920</v>
      </c>
      <c r="H146" s="63">
        <v>621.80801982</v>
      </c>
      <c r="I146" s="63">
        <f t="shared" si="9"/>
        <v>2487.23207928</v>
      </c>
      <c r="J146" s="68">
        <v>0.2502165</v>
      </c>
      <c r="K146" s="53">
        <v>3137.97</v>
      </c>
      <c r="L146" s="50">
        <v>946.6</v>
      </c>
      <c r="M146" s="69">
        <f t="shared" si="10"/>
        <v>0.28735989010989</v>
      </c>
      <c r="N146" s="69">
        <f t="shared" si="11"/>
        <v>0.380583705029255</v>
      </c>
      <c r="O146" s="53"/>
      <c r="P146" s="53">
        <v>0</v>
      </c>
    </row>
    <row r="147" s="22" customFormat="1" spans="1:16">
      <c r="A147" s="60">
        <v>145</v>
      </c>
      <c r="B147" s="60">
        <v>113023</v>
      </c>
      <c r="C147" s="61" t="s">
        <v>176</v>
      </c>
      <c r="D147" s="60" t="s">
        <v>36</v>
      </c>
      <c r="E147" s="62" t="s">
        <v>21</v>
      </c>
      <c r="F147" s="63">
        <v>3640</v>
      </c>
      <c r="G147" s="63">
        <f t="shared" si="8"/>
        <v>14560</v>
      </c>
      <c r="H147" s="63">
        <v>700.029135</v>
      </c>
      <c r="I147" s="63">
        <f t="shared" si="9"/>
        <v>2800.11654</v>
      </c>
      <c r="J147" s="68">
        <v>0.1994385</v>
      </c>
      <c r="K147" s="53">
        <v>2990.73</v>
      </c>
      <c r="L147" s="50">
        <v>467.95</v>
      </c>
      <c r="M147" s="69">
        <f t="shared" si="10"/>
        <v>0.20540728021978</v>
      </c>
      <c r="N147" s="69">
        <f t="shared" si="11"/>
        <v>0.167118044308256</v>
      </c>
      <c r="O147" s="53"/>
      <c r="P147" s="53">
        <v>0</v>
      </c>
    </row>
    <row r="148" s="22" customFormat="1" spans="1:16">
      <c r="A148" s="60">
        <v>146</v>
      </c>
      <c r="B148" s="64">
        <v>122176</v>
      </c>
      <c r="C148" s="61" t="s">
        <v>177</v>
      </c>
      <c r="D148" s="60" t="s">
        <v>46</v>
      </c>
      <c r="E148" s="62" t="s">
        <v>21</v>
      </c>
      <c r="F148" s="63">
        <v>2730</v>
      </c>
      <c r="G148" s="63">
        <f t="shared" si="8"/>
        <v>10920</v>
      </c>
      <c r="H148" s="63">
        <v>696.91956282</v>
      </c>
      <c r="I148" s="63">
        <f t="shared" si="9"/>
        <v>2787.67825128</v>
      </c>
      <c r="J148" s="68">
        <v>0.2804415</v>
      </c>
      <c r="K148" s="53">
        <v>1950.6</v>
      </c>
      <c r="L148" s="50">
        <v>667.27</v>
      </c>
      <c r="M148" s="69">
        <f t="shared" si="10"/>
        <v>0.178626373626374</v>
      </c>
      <c r="N148" s="69">
        <f t="shared" si="11"/>
        <v>0.23936406566777</v>
      </c>
      <c r="O148" s="53"/>
      <c r="P148" s="53">
        <v>0</v>
      </c>
    </row>
    <row r="149" s="22" customFormat="1" spans="1:16">
      <c r="A149" s="60">
        <v>147</v>
      </c>
      <c r="B149" s="65">
        <v>111064</v>
      </c>
      <c r="C149" s="61" t="s">
        <v>178</v>
      </c>
      <c r="D149" s="60" t="s">
        <v>38</v>
      </c>
      <c r="E149" s="62" t="s">
        <v>21</v>
      </c>
      <c r="F149" s="63">
        <v>2730</v>
      </c>
      <c r="G149" s="63">
        <f t="shared" si="8"/>
        <v>10920</v>
      </c>
      <c r="H149" s="63">
        <v>547.912755</v>
      </c>
      <c r="I149" s="63">
        <f t="shared" si="9"/>
        <v>2191.65102</v>
      </c>
      <c r="J149" s="68">
        <v>0.208134</v>
      </c>
      <c r="K149" s="53">
        <v>1928.39</v>
      </c>
      <c r="L149" s="50">
        <v>-931.79</v>
      </c>
      <c r="M149" s="69">
        <f t="shared" si="10"/>
        <v>0.176592490842491</v>
      </c>
      <c r="N149" s="69">
        <f t="shared" si="11"/>
        <v>-0.42515436604501</v>
      </c>
      <c r="O149" s="53"/>
      <c r="P149" s="53">
        <v>0</v>
      </c>
    </row>
    <row r="150" spans="1:16">
      <c r="A150" s="66" t="s">
        <v>179</v>
      </c>
      <c r="B150" s="66"/>
      <c r="C150" s="66"/>
      <c r="D150" s="66"/>
      <c r="E150" s="67"/>
      <c r="F150" s="41">
        <f>SUM(F3:F149)</f>
        <v>1462603.7456</v>
      </c>
      <c r="G150" s="41">
        <f t="shared" si="8"/>
        <v>5850414.9824</v>
      </c>
      <c r="H150" s="41">
        <f>SUM(H3:H149)</f>
        <v>358985.651621845</v>
      </c>
      <c r="I150" s="41">
        <f t="shared" si="9"/>
        <v>1435942.60648738</v>
      </c>
      <c r="J150" s="49">
        <v>0.254669598487111</v>
      </c>
      <c r="K150" s="50">
        <f>SUM(K3:K149)</f>
        <v>4514690.71</v>
      </c>
      <c r="L150" s="50">
        <f>SUM(L3:L149)</f>
        <v>1071555.14</v>
      </c>
      <c r="M150" s="54">
        <f t="shared" si="10"/>
        <v>0.771687260404893</v>
      </c>
      <c r="N150" s="69">
        <f t="shared" si="11"/>
        <v>0.746238140130998</v>
      </c>
      <c r="O150" s="50"/>
      <c r="P150" s="53"/>
    </row>
  </sheetData>
  <sortState ref="A3:N150">
    <sortCondition ref="M3" descending="1"/>
  </sortState>
  <mergeCells count="4">
    <mergeCell ref="A1:E1"/>
    <mergeCell ref="F1:J1"/>
    <mergeCell ref="M1:N1"/>
    <mergeCell ref="O1:P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C6" sqref="C6"/>
    </sheetView>
  </sheetViews>
  <sheetFormatPr defaultColWidth="9" defaultRowHeight="30" customHeight="1" outlineLevelCol="7"/>
  <cols>
    <col min="2" max="2" width="22" customWidth="1"/>
    <col min="8" max="8" width="17.125" customWidth="1"/>
  </cols>
  <sheetData>
    <row r="1" customHeight="1" spans="1:8">
      <c r="A1" s="7" t="s">
        <v>180</v>
      </c>
      <c r="B1" s="7"/>
      <c r="C1" s="7"/>
      <c r="D1" s="7"/>
      <c r="E1" s="7"/>
      <c r="F1" s="7"/>
      <c r="G1" s="7"/>
      <c r="H1" s="7"/>
    </row>
    <row r="2" customHeight="1" spans="1:8">
      <c r="A2" s="8" t="s">
        <v>5</v>
      </c>
      <c r="B2" s="8" t="s">
        <v>181</v>
      </c>
      <c r="C2" s="8" t="s">
        <v>182</v>
      </c>
      <c r="D2" s="9" t="s">
        <v>183</v>
      </c>
      <c r="E2" s="10" t="s">
        <v>184</v>
      </c>
      <c r="F2" s="11" t="s">
        <v>185</v>
      </c>
      <c r="G2" s="12" t="s">
        <v>186</v>
      </c>
      <c r="H2" s="13" t="s">
        <v>187</v>
      </c>
    </row>
    <row r="3" customHeight="1" spans="1:8">
      <c r="A3" s="14">
        <v>1</v>
      </c>
      <c r="B3" s="14" t="s">
        <v>188</v>
      </c>
      <c r="C3" s="14">
        <v>22</v>
      </c>
      <c r="D3" s="15">
        <v>0</v>
      </c>
      <c r="E3" s="16">
        <f t="shared" ref="E3:E10" si="0">D3/C3</f>
        <v>0</v>
      </c>
      <c r="F3" s="17"/>
      <c r="G3" s="17"/>
      <c r="H3" s="18">
        <f t="shared" ref="H3:H9" si="1">(1-E3)*-4</f>
        <v>-4</v>
      </c>
    </row>
    <row r="4" customHeight="1" spans="1:8">
      <c r="A4" s="14">
        <v>2</v>
      </c>
      <c r="B4" s="14" t="s">
        <v>189</v>
      </c>
      <c r="C4" s="14">
        <v>22</v>
      </c>
      <c r="D4" s="15">
        <v>1</v>
      </c>
      <c r="E4" s="16">
        <f t="shared" si="0"/>
        <v>0.0454545454545455</v>
      </c>
      <c r="F4" s="17"/>
      <c r="G4" s="17"/>
      <c r="H4" s="18">
        <f t="shared" si="1"/>
        <v>-3.81818181818182</v>
      </c>
    </row>
    <row r="5" customHeight="1" spans="1:8">
      <c r="A5" s="14">
        <v>4</v>
      </c>
      <c r="B5" s="14" t="s">
        <v>190</v>
      </c>
      <c r="C5" s="14">
        <v>5</v>
      </c>
      <c r="D5" s="15">
        <v>2</v>
      </c>
      <c r="E5" s="16">
        <f t="shared" si="0"/>
        <v>0.4</v>
      </c>
      <c r="F5" s="17"/>
      <c r="G5" s="17"/>
      <c r="H5" s="18">
        <f t="shared" si="1"/>
        <v>-2.4</v>
      </c>
    </row>
    <row r="6" customHeight="1" spans="1:8">
      <c r="A6" s="14">
        <v>5</v>
      </c>
      <c r="B6" s="14" t="s">
        <v>36</v>
      </c>
      <c r="C6" s="14">
        <v>32</v>
      </c>
      <c r="D6" s="15">
        <v>1</v>
      </c>
      <c r="E6" s="16">
        <f t="shared" si="0"/>
        <v>0.03125</v>
      </c>
      <c r="F6" s="17"/>
      <c r="G6" s="17"/>
      <c r="H6" s="18">
        <f t="shared" si="1"/>
        <v>-3.875</v>
      </c>
    </row>
    <row r="7" customHeight="1" spans="1:8">
      <c r="A7" s="14">
        <v>6</v>
      </c>
      <c r="B7" s="14" t="s">
        <v>18</v>
      </c>
      <c r="C7" s="14">
        <v>24</v>
      </c>
      <c r="D7" s="15">
        <v>2</v>
      </c>
      <c r="E7" s="16">
        <f t="shared" si="0"/>
        <v>0.0833333333333333</v>
      </c>
      <c r="F7" s="17"/>
      <c r="G7" s="17"/>
      <c r="H7" s="18">
        <f t="shared" si="1"/>
        <v>-3.66666666666667</v>
      </c>
    </row>
    <row r="8" customHeight="1" spans="1:8">
      <c r="A8" s="14">
        <v>7</v>
      </c>
      <c r="B8" s="14" t="s">
        <v>191</v>
      </c>
      <c r="C8" s="14">
        <v>6</v>
      </c>
      <c r="D8" s="15">
        <v>1</v>
      </c>
      <c r="E8" s="16">
        <f t="shared" si="0"/>
        <v>0.166666666666667</v>
      </c>
      <c r="F8" s="19"/>
      <c r="G8" s="17"/>
      <c r="H8" s="18">
        <f t="shared" si="1"/>
        <v>-3.33333333333333</v>
      </c>
    </row>
    <row r="9" customHeight="1" spans="1:8">
      <c r="A9" s="14">
        <v>8</v>
      </c>
      <c r="B9" s="14" t="s">
        <v>26</v>
      </c>
      <c r="C9" s="14">
        <v>36</v>
      </c>
      <c r="D9" s="15">
        <v>4</v>
      </c>
      <c r="E9" s="16">
        <f t="shared" si="0"/>
        <v>0.111111111111111</v>
      </c>
      <c r="F9" s="17"/>
      <c r="G9" s="17"/>
      <c r="H9" s="18">
        <f t="shared" si="1"/>
        <v>-3.55555555555556</v>
      </c>
    </row>
    <row r="10" customHeight="1" spans="1:8">
      <c r="A10" s="7" t="s">
        <v>179</v>
      </c>
      <c r="B10" s="7"/>
      <c r="C10" s="7">
        <f t="shared" ref="C10:H10" si="2">SUM(C3:C9)</f>
        <v>147</v>
      </c>
      <c r="D10" s="7">
        <f t="shared" si="2"/>
        <v>11</v>
      </c>
      <c r="E10" s="10">
        <f t="shared" si="0"/>
        <v>0.0748299319727891</v>
      </c>
      <c r="F10" s="11"/>
      <c r="G10" s="12">
        <f t="shared" si="2"/>
        <v>0</v>
      </c>
      <c r="H10" s="20">
        <f t="shared" si="2"/>
        <v>-24.6487373737374</v>
      </c>
    </row>
  </sheetData>
  <mergeCells count="2">
    <mergeCell ref="A1:H1"/>
    <mergeCell ref="A10:B1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N15" sqref="N15"/>
    </sheetView>
  </sheetViews>
  <sheetFormatPr defaultColWidth="9" defaultRowHeight="13.5" outlineLevelCol="7"/>
  <sheetData>
    <row r="1" spans="1:8">
      <c r="A1" s="1" t="s">
        <v>192</v>
      </c>
      <c r="B1" s="1"/>
      <c r="C1" s="1"/>
      <c r="D1" s="1"/>
      <c r="E1" s="1"/>
      <c r="F1" s="1"/>
      <c r="G1" s="2"/>
      <c r="H1" s="1"/>
    </row>
    <row r="2" spans="1:8">
      <c r="A2" s="3" t="s">
        <v>5</v>
      </c>
      <c r="B2" s="3" t="s">
        <v>193</v>
      </c>
      <c r="C2" s="3" t="s">
        <v>194</v>
      </c>
      <c r="D2" s="3" t="s">
        <v>181</v>
      </c>
      <c r="E2" s="3" t="s">
        <v>195</v>
      </c>
      <c r="F2" s="3" t="s">
        <v>196</v>
      </c>
      <c r="G2" s="4" t="s">
        <v>197</v>
      </c>
      <c r="H2" s="5" t="s">
        <v>198</v>
      </c>
    </row>
    <row r="3" spans="1:8">
      <c r="A3" s="6"/>
      <c r="B3" s="6"/>
      <c r="C3" s="6"/>
      <c r="D3" s="6"/>
      <c r="E3" s="6"/>
      <c r="F3" s="6"/>
      <c r="G3" s="6"/>
      <c r="H3" s="6"/>
    </row>
    <row r="4" spans="1:8">
      <c r="A4" s="6"/>
      <c r="B4" s="6"/>
      <c r="C4" s="6"/>
      <c r="D4" s="6"/>
      <c r="E4" s="6"/>
      <c r="F4" s="6"/>
      <c r="G4" s="6"/>
      <c r="H4" s="6"/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12.24-12.27数据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2021-12-09T03:17:00Z</dcterms:created>
  <dcterms:modified xsi:type="dcterms:W3CDTF">2022-01-05T05:56:14Z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6EEE461DC8924ACCBC2478BDDCAF4029</vt:lpwstr>
  </property>
  <property fmtid="{D5CDD505-2E9C-101B-9397-08002B2CF9AE}" pid="3" name="KSOProductBuildVer">
    <vt:lpwstr>2052-11.1.0.11194</vt:lpwstr>
  </property>
</Properties>
</file>