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收银台换购处罚" sheetId="1" r:id="rId1"/>
    <sheet name="乳酸菌素片" sheetId="2" r:id="rId2"/>
    <sheet name="大山楂丸" sheetId="3" r:id="rId3"/>
    <sheet name="锐洁卫生湿巾" sheetId="4" r:id="rId4"/>
  </sheets>
  <definedNames>
    <definedName name="_xlnm._FilterDatabase" localSheetId="0" hidden="1">收银台换购处罚!$A$3:$N$145</definedName>
    <definedName name="_xlnm._FilterDatabase" localSheetId="1" hidden="1">乳酸菌素片!$A$2:$G$380</definedName>
    <definedName name="_xlnm._FilterDatabase" localSheetId="2" hidden="1">大山楂丸!$A$2:$G$337</definedName>
    <definedName name="_xlnm._FilterDatabase" localSheetId="3" hidden="1">锐洁卫生湿巾!$A$2:$G$304</definedName>
  </definedNames>
  <calcPr calcId="144525"/>
</workbook>
</file>

<file path=xl/sharedStrings.xml><?xml version="1.0" encoding="utf-8"?>
<sst xmlns="http://schemas.openxmlformats.org/spreadsheetml/2006/main" count="1953" uniqueCount="615">
  <si>
    <r>
      <rPr>
        <b/>
        <sz val="10"/>
        <rFont val="Arial"/>
        <charset val="0"/>
      </rPr>
      <t>8</t>
    </r>
    <r>
      <rPr>
        <b/>
        <sz val="10"/>
        <rFont val="宋体"/>
        <charset val="0"/>
      </rPr>
      <t>月收银台换购任务</t>
    </r>
  </si>
  <si>
    <t>序号</t>
  </si>
  <si>
    <t>门店ID</t>
  </si>
  <si>
    <t>门店名称</t>
  </si>
  <si>
    <t>片区名称</t>
  </si>
  <si>
    <t>分类</t>
  </si>
  <si>
    <r>
      <rPr>
        <b/>
        <sz val="10"/>
        <rFont val="Arial"/>
        <charset val="0"/>
      </rPr>
      <t xml:space="preserve">209341 </t>
    </r>
    <r>
      <rPr>
        <b/>
        <sz val="10"/>
        <rFont val="宋体"/>
        <charset val="0"/>
      </rPr>
      <t>西洋参</t>
    </r>
  </si>
  <si>
    <r>
      <rPr>
        <b/>
        <sz val="10"/>
        <rFont val="Arial"/>
        <charset val="0"/>
      </rPr>
      <t xml:space="preserve">165276 </t>
    </r>
    <r>
      <rPr>
        <b/>
        <sz val="10"/>
        <rFont val="宋体"/>
        <charset val="0"/>
      </rPr>
      <t>大山楂丸</t>
    </r>
  </si>
  <si>
    <r>
      <rPr>
        <b/>
        <sz val="10"/>
        <rFont val="Arial"/>
        <charset val="0"/>
      </rPr>
      <t xml:space="preserve">161198  </t>
    </r>
    <r>
      <rPr>
        <b/>
        <sz val="10"/>
        <rFont val="宋体"/>
        <charset val="0"/>
      </rPr>
      <t>乳酸菌素片</t>
    </r>
  </si>
  <si>
    <t>任务</t>
  </si>
  <si>
    <t>销售</t>
  </si>
  <si>
    <t>差额处罚   （1元/袋）</t>
  </si>
  <si>
    <t>差额处罚（1元/袋）</t>
  </si>
  <si>
    <t>差额处罚  （1元/盒）</t>
  </si>
  <si>
    <t>四川太极旗舰店</t>
  </si>
  <si>
    <t>旗舰片区</t>
  </si>
  <si>
    <t>T</t>
  </si>
  <si>
    <t>四川太极青羊区十二桥药店</t>
  </si>
  <si>
    <t>西门片区</t>
  </si>
  <si>
    <t>A1</t>
  </si>
  <si>
    <t>四川太极青羊区北东街店</t>
  </si>
  <si>
    <t>城中片区</t>
  </si>
  <si>
    <t>成都成汉太极大药房有限公司</t>
  </si>
  <si>
    <t>四川太极浆洗街药店</t>
  </si>
  <si>
    <t>四川太极青羊区青龙街药店</t>
  </si>
  <si>
    <t>A2</t>
  </si>
  <si>
    <t>四川太极光华药店</t>
  </si>
  <si>
    <t>四川太极邛崃中心药店</t>
  </si>
  <si>
    <t>城郊一片</t>
  </si>
  <si>
    <t>四川太极邛崃市文君街道杏林路药店</t>
  </si>
  <si>
    <t>四川太极新都区新繁镇繁江北路药店</t>
  </si>
  <si>
    <t>北门片区</t>
  </si>
  <si>
    <t>四川太极高新区锦城大道药店</t>
  </si>
  <si>
    <t>东南片区</t>
  </si>
  <si>
    <t>四川太极锦江区庆云南街药店</t>
  </si>
  <si>
    <t>四川太极成华区万科路药店</t>
  </si>
  <si>
    <t>四川太极成华区华泰路药店</t>
  </si>
  <si>
    <t>四川太极五津西路药店</t>
  </si>
  <si>
    <t>新津片区</t>
  </si>
  <si>
    <t>四川太极光华村街药店</t>
  </si>
  <si>
    <t>A3</t>
  </si>
  <si>
    <t>四川太极成华区培华东路药店</t>
  </si>
  <si>
    <t>四川太极锦江区榕声路店</t>
  </si>
  <si>
    <t>四川太极通盈街药店</t>
  </si>
  <si>
    <t>四川太极郫县郫筒镇一环路东南段药店</t>
  </si>
  <si>
    <t>B1</t>
  </si>
  <si>
    <t>四川太极成华区羊子山西路药店（兴元华盛）</t>
  </si>
  <si>
    <t>四川太极成华区二环路北四段药店（汇融名城）</t>
  </si>
  <si>
    <t>四川太极新乐中街药店</t>
  </si>
  <si>
    <t>四川太极锦江区梨花街药店</t>
  </si>
  <si>
    <t>四川太极枣子巷药店</t>
  </si>
  <si>
    <t>四川太极成华杉板桥南一路店</t>
  </si>
  <si>
    <t>四川太极新津县五津镇五津西路二药房</t>
  </si>
  <si>
    <t>四川太极土龙路药店</t>
  </si>
  <si>
    <t>四川太极新津邓双镇岷江店</t>
  </si>
  <si>
    <t>四川太极金牛区银河北街药店</t>
  </si>
  <si>
    <t>四川太极武侯区顺和街店</t>
  </si>
  <si>
    <t>四川太极清江东路药店</t>
  </si>
  <si>
    <t>四川太极大邑县晋原镇内蒙古大道桃源药店</t>
  </si>
  <si>
    <t>四川太极成华区华油路药店</t>
  </si>
  <si>
    <t>四川太极金牛区蜀汉路药店</t>
  </si>
  <si>
    <t>四川太极新都区马超东路店</t>
  </si>
  <si>
    <t>四川太极怀远店</t>
  </si>
  <si>
    <t>城郊二片</t>
  </si>
  <si>
    <t>四川太极金牛区花照壁中横街药店</t>
  </si>
  <si>
    <t>四川太极武侯区佳灵路药店</t>
  </si>
  <si>
    <t>B2</t>
  </si>
  <si>
    <t>四川太极金牛区交大路第三药店</t>
  </si>
  <si>
    <t>四川太极新都区新都街道万和北路药店</t>
  </si>
  <si>
    <t>四川太极金牛区花照壁药店</t>
  </si>
  <si>
    <t>四川太极武侯区科华街药店</t>
  </si>
  <si>
    <t>四川太极温江区公平街道江安路药店</t>
  </si>
  <si>
    <t>四川太极锦江区观音桥街药店</t>
  </si>
  <si>
    <t>四川太极高新天久北巷药店</t>
  </si>
  <si>
    <t>四川太极高新区新下街药店</t>
  </si>
  <si>
    <t>四川太极新园大道药店</t>
  </si>
  <si>
    <t>四川太极成华区东昌路一药店</t>
  </si>
  <si>
    <t>四川太极武侯区大悦路药店</t>
  </si>
  <si>
    <t>四川太极锦江区水杉街药店</t>
  </si>
  <si>
    <t>四川太极青羊区贝森北路药店</t>
  </si>
  <si>
    <t>四川太极郫县郫筒镇东大街药店</t>
  </si>
  <si>
    <t>四川太极高新区大源北街药店</t>
  </si>
  <si>
    <t>四川太极青羊区蜀辉路药店</t>
  </si>
  <si>
    <t>四川太极成华区金马河路药店</t>
  </si>
  <si>
    <t>四川太极锦江区静沙南路药店</t>
  </si>
  <si>
    <t>四川太极高新区紫薇东路药店</t>
  </si>
  <si>
    <t>四川太极成华区崔家店路药店</t>
  </si>
  <si>
    <t>四川太极人民中路店</t>
  </si>
  <si>
    <t>C1</t>
  </si>
  <si>
    <t>四川太极邛崃市临邛镇洪川小区药店</t>
  </si>
  <si>
    <t>四川太极双林路药店</t>
  </si>
  <si>
    <t>四川太极温江店</t>
  </si>
  <si>
    <t>四川太极大邑县晋原镇东街药店</t>
  </si>
  <si>
    <t>四川太极金牛区黄苑东街药店</t>
  </si>
  <si>
    <t xml:space="preserve">四川太极崇州市崇阳镇永康东路药店 </t>
  </si>
  <si>
    <t>四川太极都江堰景中路店</t>
  </si>
  <si>
    <t>四川太极西部店</t>
  </si>
  <si>
    <t>四川太极金丝街药店</t>
  </si>
  <si>
    <t>四川太极大邑县沙渠镇方圆路药店</t>
  </si>
  <si>
    <t>四川太极金牛区金沙路药店</t>
  </si>
  <si>
    <t>四川太极崇州市崇阳镇尚贤坊街药店</t>
  </si>
  <si>
    <t>四川太极金牛区银沙路药店</t>
  </si>
  <si>
    <t>四川太极成华区万宇路药店</t>
  </si>
  <si>
    <t>四川太极大邑县安仁镇千禧街药店</t>
  </si>
  <si>
    <t>四川太极大邑县晋原镇子龙路店</t>
  </si>
  <si>
    <t>四川太极红星店</t>
  </si>
  <si>
    <t>四川太极金带街药店</t>
  </si>
  <si>
    <t>四川太极锦江区宏济中路药店</t>
  </si>
  <si>
    <t>四川太极武侯区丝竹路药店</t>
  </si>
  <si>
    <t>四川太极锦江区劼人路药店</t>
  </si>
  <si>
    <t>四川太极武侯区科华北路药店</t>
  </si>
  <si>
    <t>四川太极大邑县新场镇文昌街药店</t>
  </si>
  <si>
    <t>四川太极都江堰市蒲阳镇堰问道西路药店</t>
  </si>
  <si>
    <t>四川太极成华区西林一街药店</t>
  </si>
  <si>
    <t>四川太极大邑县晋原镇通达东路五段药店</t>
  </si>
  <si>
    <t>四川太极成华区华康路药店</t>
  </si>
  <si>
    <t>四川太极崇州市崇阳镇蜀州中路药店</t>
  </si>
  <si>
    <t>四川太极都江堰奎光路中段药店</t>
  </si>
  <si>
    <t>四川太极大邑县晋原镇潘家街药店</t>
  </si>
  <si>
    <t>四川太极都江堰市蒲阳路药店</t>
  </si>
  <si>
    <t>四川太极大邑县晋源镇东壕沟段药店</t>
  </si>
  <si>
    <t>四川太极大邑县晋原镇北街药店</t>
  </si>
  <si>
    <t>四川太极青羊区光华北五路药店</t>
  </si>
  <si>
    <t>四川太极青羊区童子街药店</t>
  </si>
  <si>
    <t>四川太极青羊区大石西路药店</t>
  </si>
  <si>
    <t>四川太极都江堰幸福镇翔凤路药店</t>
  </si>
  <si>
    <t>四川太极双流区东升街道三强西路药店</t>
  </si>
  <si>
    <t>四川太极锦江区柳翠路药店</t>
  </si>
  <si>
    <t>四川太极青羊区清江东路三药店</t>
  </si>
  <si>
    <t>四川太极邛崃市临邛镇翠荫街药店</t>
  </si>
  <si>
    <t>四川太极邛崃市羊安镇永康大道药店</t>
  </si>
  <si>
    <t>四川太极双流县西航港街道锦华路一段药店</t>
  </si>
  <si>
    <t>四川太极武侯区双楠路药店</t>
  </si>
  <si>
    <t>四川太极成都高新区元华二巷药店</t>
  </si>
  <si>
    <t>四川太极金牛区五福桥东路药店</t>
  </si>
  <si>
    <t>四川太极沙河源药店</t>
  </si>
  <si>
    <t>四川太极都江堰药店</t>
  </si>
  <si>
    <t>四川太极大药房连锁有限公司武侯区聚萃街药店</t>
  </si>
  <si>
    <t>四川太极都江堰聚源镇药店</t>
  </si>
  <si>
    <t>四川太极高新区天顺路药店</t>
  </si>
  <si>
    <t>四川太极高新区中和大道药店</t>
  </si>
  <si>
    <t>四川太极青羊区蜀鑫路药店</t>
  </si>
  <si>
    <t>四川太极新津县五津镇武阳西路药店</t>
  </si>
  <si>
    <t>四川太极武侯区大华街药店</t>
  </si>
  <si>
    <t>C2</t>
  </si>
  <si>
    <t>四川太极武侯区逸都路药店</t>
  </si>
  <si>
    <t>四川太极武侯区航中街药店</t>
  </si>
  <si>
    <t>四川太极三江店</t>
  </si>
  <si>
    <t>四川太极都江堰市永丰街道宝莲路药店</t>
  </si>
  <si>
    <t>四川太极武侯区倪家桥路药店</t>
  </si>
  <si>
    <t>四川太极青羊区光华西一路药店</t>
  </si>
  <si>
    <t>四川太极崇州中心店</t>
  </si>
  <si>
    <t>四川太极青羊区经一路药店</t>
  </si>
  <si>
    <t>四川太极兴义镇万兴路药店</t>
  </si>
  <si>
    <t>四川太极成华区龙潭西路药店</t>
  </si>
  <si>
    <t>四川太极邛崃市临邛镇长安大道药店</t>
  </si>
  <si>
    <t>四川太极高新区中和公济桥路药店</t>
  </si>
  <si>
    <t>四川太极锦江区合欢树街药店</t>
  </si>
  <si>
    <t>四川太极金牛区沙湾东一路药店</t>
  </si>
  <si>
    <t>四川太极武侯区长寿路药店</t>
  </si>
  <si>
    <t>四川太极高新区泰和二街药店</t>
  </si>
  <si>
    <t>四川太极高新区剑南大道药店</t>
  </si>
  <si>
    <t>四川太极大邑晋原街道金巷西街药店</t>
  </si>
  <si>
    <t>四川太极成华区云龙南路药店</t>
  </si>
  <si>
    <t>四川太极成华区水碾河路药店</t>
  </si>
  <si>
    <t>四川太极大邑县观音阁街西段店</t>
  </si>
  <si>
    <t>四川太极青羊区金祥路药店</t>
  </si>
  <si>
    <t>四川太极邛崃市临邛街道涌泉街药店</t>
  </si>
  <si>
    <t>四川太极青羊区蜀源路药店保管帐</t>
  </si>
  <si>
    <t>四川太极成华区驷马桥店</t>
  </si>
  <si>
    <t>四川太极彭州医院店</t>
  </si>
  <si>
    <t>合计</t>
  </si>
  <si>
    <t/>
  </si>
  <si>
    <r>
      <rPr>
        <b/>
        <sz val="10"/>
        <rFont val="Arial"/>
        <charset val="0"/>
      </rPr>
      <t>8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—8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</t>
    </r>
    <r>
      <rPr>
        <b/>
        <sz val="10"/>
        <color rgb="FFFF0000"/>
        <rFont val="宋体"/>
        <charset val="0"/>
      </rPr>
      <t>员工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</si>
  <si>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</si>
  <si>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</si>
  <si>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</si>
  <si>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</si>
  <si>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销售数量</t>
  </si>
  <si>
    <t>奖励金额     （1.5元/盒）</t>
  </si>
  <si>
    <t>朱春容</t>
  </si>
  <si>
    <t>王凯慧</t>
  </si>
  <si>
    <t>韩艳梅</t>
  </si>
  <si>
    <t>窦潘</t>
  </si>
  <si>
    <t>曹琼</t>
  </si>
  <si>
    <t>费诗尧</t>
  </si>
  <si>
    <t>骆素花</t>
  </si>
  <si>
    <t>何倩倩</t>
  </si>
  <si>
    <t>谭庆娟</t>
  </si>
  <si>
    <t>黄长菊</t>
  </si>
  <si>
    <t>吴凤兰</t>
  </si>
  <si>
    <t>马昕</t>
  </si>
  <si>
    <t>李佳岭</t>
  </si>
  <si>
    <t>余志彬</t>
  </si>
  <si>
    <t>阮丽</t>
  </si>
  <si>
    <t>张玲</t>
  </si>
  <si>
    <t>阳玲</t>
  </si>
  <si>
    <t>刁晓梅</t>
  </si>
  <si>
    <t>熊雅洁</t>
  </si>
  <si>
    <t>胡静</t>
  </si>
  <si>
    <t>邱运丽</t>
  </si>
  <si>
    <t>邓智</t>
  </si>
  <si>
    <t>孙霁野</t>
  </si>
  <si>
    <t xml:space="preserve">杨素芬 </t>
  </si>
  <si>
    <t>周娟</t>
  </si>
  <si>
    <t>夏彩红</t>
  </si>
  <si>
    <t>龚玉林</t>
  </si>
  <si>
    <t xml:space="preserve">江元梅 </t>
  </si>
  <si>
    <t>唐丽</t>
  </si>
  <si>
    <t>谭凤旭</t>
  </si>
  <si>
    <t>陈娟</t>
  </si>
  <si>
    <t>李秀芳</t>
  </si>
  <si>
    <t xml:space="preserve">李远婷 </t>
  </si>
  <si>
    <t xml:space="preserve">刘燕 </t>
  </si>
  <si>
    <t>古素琼</t>
  </si>
  <si>
    <t xml:space="preserve">张雪梅
</t>
  </si>
  <si>
    <t>金敏霜</t>
  </si>
  <si>
    <t>刘星月</t>
  </si>
  <si>
    <t>魏津</t>
  </si>
  <si>
    <t>汤雪芹</t>
  </si>
  <si>
    <t>李丽</t>
  </si>
  <si>
    <t>郑欣慧</t>
  </si>
  <si>
    <t>程改</t>
  </si>
  <si>
    <t>王丽超</t>
  </si>
  <si>
    <t>宋留艺</t>
  </si>
  <si>
    <t>聂丽</t>
  </si>
  <si>
    <t>梁海燕</t>
  </si>
  <si>
    <t>贾益娟</t>
  </si>
  <si>
    <t>张玉</t>
  </si>
  <si>
    <t>梅茜</t>
  </si>
  <si>
    <t>张意雪</t>
  </si>
  <si>
    <t>夏秀娟</t>
  </si>
  <si>
    <t>胡艳弘</t>
  </si>
  <si>
    <t>代曾莲</t>
  </si>
  <si>
    <t>张华</t>
  </si>
  <si>
    <t>熊廷妮</t>
  </si>
  <si>
    <t xml:space="preserve">段宁宁 </t>
  </si>
  <si>
    <t xml:space="preserve">刘洋 </t>
  </si>
  <si>
    <t>陈思敏（枣子巷)</t>
  </si>
  <si>
    <t>何艳芬（枣子巷）</t>
  </si>
  <si>
    <t>辜瑞琪（枣子巷）</t>
  </si>
  <si>
    <t xml:space="preserve">朱晓桃 </t>
  </si>
  <si>
    <t>姜孝杨</t>
  </si>
  <si>
    <t>陈凤珍</t>
  </si>
  <si>
    <t>王依纯</t>
  </si>
  <si>
    <t>庄静</t>
  </si>
  <si>
    <t>张丹</t>
  </si>
  <si>
    <t>黄天平</t>
  </si>
  <si>
    <t>董华</t>
  </si>
  <si>
    <t>刘科言</t>
  </si>
  <si>
    <t>刘静</t>
  </si>
  <si>
    <t>范仕菊</t>
  </si>
  <si>
    <t>蒋嘉欣</t>
  </si>
  <si>
    <t>罗婷</t>
  </si>
  <si>
    <t>朱文艺</t>
  </si>
  <si>
    <t>潘易</t>
  </si>
  <si>
    <t>张兰兰</t>
  </si>
  <si>
    <t>罗阿呷</t>
  </si>
  <si>
    <t>贾静</t>
  </si>
  <si>
    <t>刘新</t>
  </si>
  <si>
    <t>何英</t>
  </si>
  <si>
    <t>王燕丽</t>
  </si>
  <si>
    <t>刘芬</t>
  </si>
  <si>
    <t>谌美静</t>
  </si>
  <si>
    <t>廖文莉</t>
  </si>
  <si>
    <t>任远芳</t>
  </si>
  <si>
    <t>刘莉</t>
  </si>
  <si>
    <t xml:space="preserve">李平
</t>
  </si>
  <si>
    <t>曾家钰</t>
  </si>
  <si>
    <t>冯婧恩</t>
  </si>
  <si>
    <t>陈昌敏</t>
  </si>
  <si>
    <t>周红蓉</t>
  </si>
  <si>
    <t>李艳萍</t>
  </si>
  <si>
    <t>张春苗</t>
  </si>
  <si>
    <t>殷岱菊</t>
  </si>
  <si>
    <t>詹步蓉</t>
  </si>
  <si>
    <t xml:space="preserve">牟小燕 </t>
  </si>
  <si>
    <t>杨小英</t>
  </si>
  <si>
    <t>李媛2</t>
  </si>
  <si>
    <t>黄焰</t>
  </si>
  <si>
    <t xml:space="preserve">郑红艳 </t>
  </si>
  <si>
    <t>张琴</t>
  </si>
  <si>
    <t>张飘</t>
  </si>
  <si>
    <t>陈亭亭</t>
  </si>
  <si>
    <t>吕彩霞</t>
  </si>
  <si>
    <t>杨伟钰</t>
  </si>
  <si>
    <t xml:space="preserve">向海英 </t>
  </si>
  <si>
    <t>王盛英</t>
  </si>
  <si>
    <t>代琳</t>
  </si>
  <si>
    <t xml:space="preserve">罗绍梅 </t>
  </si>
  <si>
    <t>秦玲</t>
  </si>
  <si>
    <t>周琼</t>
  </si>
  <si>
    <t>张秀</t>
  </si>
  <si>
    <t>李秀辉</t>
  </si>
  <si>
    <t>熊小玲</t>
  </si>
  <si>
    <t>黄姣</t>
  </si>
  <si>
    <t>李馨怡</t>
  </si>
  <si>
    <t>王芳</t>
  </si>
  <si>
    <t>张丽</t>
  </si>
  <si>
    <t>陈香利</t>
  </si>
  <si>
    <t>许静</t>
  </si>
  <si>
    <t>彭蓉</t>
  </si>
  <si>
    <t>王娅</t>
  </si>
  <si>
    <t>李海燕（大石西路）</t>
  </si>
  <si>
    <t>张雪（大石西路）</t>
  </si>
  <si>
    <t>于春莲</t>
  </si>
  <si>
    <t>杨秀娟</t>
  </si>
  <si>
    <t>黄雅冰</t>
  </si>
  <si>
    <t>李甜甜</t>
  </si>
  <si>
    <t>王俊</t>
  </si>
  <si>
    <t>邹惠</t>
  </si>
  <si>
    <t>钟世豪</t>
  </si>
  <si>
    <t>谢玉涛</t>
  </si>
  <si>
    <t>周燕</t>
  </si>
  <si>
    <t>高玉</t>
  </si>
  <si>
    <t>彭志萍</t>
  </si>
  <si>
    <t>蒋小琼</t>
  </si>
  <si>
    <t xml:space="preserve">辜瑞琪 </t>
  </si>
  <si>
    <t xml:space="preserve">冯莉 </t>
  </si>
  <si>
    <t>陈思敏</t>
  </si>
  <si>
    <t>何艳芬</t>
  </si>
  <si>
    <t>吕显杨</t>
  </si>
  <si>
    <t>高红华</t>
  </si>
  <si>
    <t>王波</t>
  </si>
  <si>
    <t>罗晓梅</t>
  </si>
  <si>
    <t>晏祥春</t>
  </si>
  <si>
    <t>杨科</t>
  </si>
  <si>
    <t>四川太极邛崃市文君街道凤凰大道药店</t>
  </si>
  <si>
    <t>万义丽</t>
  </si>
  <si>
    <t>吴琳</t>
  </si>
  <si>
    <t>李沙</t>
  </si>
  <si>
    <t>张群</t>
  </si>
  <si>
    <t>唐冬芳</t>
  </si>
  <si>
    <t>黄洁欣</t>
  </si>
  <si>
    <t>徐平梅</t>
  </si>
  <si>
    <t>韩启敏</t>
  </si>
  <si>
    <t>陈蓉</t>
  </si>
  <si>
    <t>杨文英</t>
  </si>
  <si>
    <t>乐良清</t>
  </si>
  <si>
    <t xml:space="preserve">马雪 </t>
  </si>
  <si>
    <t>朱静</t>
  </si>
  <si>
    <t>陈伟</t>
  </si>
  <si>
    <t>罗丹</t>
  </si>
  <si>
    <t>黄杨</t>
  </si>
  <si>
    <t>廖红（马超）</t>
  </si>
  <si>
    <t>孙佳丽</t>
  </si>
  <si>
    <t>吴志海</t>
  </si>
  <si>
    <t>毛静静</t>
  </si>
  <si>
    <t>李桂芳</t>
  </si>
  <si>
    <t>张杰</t>
  </si>
  <si>
    <t>刘春花</t>
  </si>
  <si>
    <t>何丽萍</t>
  </si>
  <si>
    <t>易月红</t>
  </si>
  <si>
    <t>范阳</t>
  </si>
  <si>
    <t>严蓉</t>
  </si>
  <si>
    <t>付曦</t>
  </si>
  <si>
    <t>唐礼萍</t>
  </si>
  <si>
    <t>孟小明</t>
  </si>
  <si>
    <t>王茹</t>
  </si>
  <si>
    <t>杨平</t>
  </si>
  <si>
    <t>马婷婷</t>
  </si>
  <si>
    <t>高星宇</t>
  </si>
  <si>
    <t>付雅雯</t>
  </si>
  <si>
    <t>施雪</t>
  </si>
  <si>
    <t>袁咏梅</t>
  </si>
  <si>
    <t>陈文芳</t>
  </si>
  <si>
    <t>魏小琴</t>
  </si>
  <si>
    <t>梁娟</t>
  </si>
  <si>
    <t>吴绪妍</t>
  </si>
  <si>
    <t xml:space="preserve">朱朝霞 </t>
  </si>
  <si>
    <t>蔡小丽</t>
  </si>
  <si>
    <t>唐阳</t>
  </si>
  <si>
    <t>闵雪</t>
  </si>
  <si>
    <t>岳琴</t>
  </si>
  <si>
    <t xml:space="preserve">黄兴中 </t>
  </si>
  <si>
    <t>李银萍</t>
  </si>
  <si>
    <t>任红艳</t>
  </si>
  <si>
    <t>张亚红</t>
  </si>
  <si>
    <t>苏婷婷</t>
  </si>
  <si>
    <t>韩思雨</t>
  </si>
  <si>
    <t>周有惠</t>
  </si>
  <si>
    <t>李燕</t>
  </si>
  <si>
    <t>陈丽梅</t>
  </si>
  <si>
    <t>黄艳</t>
  </si>
  <si>
    <t>蔡旌晶</t>
  </si>
  <si>
    <t>王晓雁（庆云南街）</t>
  </si>
  <si>
    <t>马昕（庆云南街）</t>
  </si>
  <si>
    <t>余志彬（庆云南街）</t>
  </si>
  <si>
    <t>黄长菊（庆云南街）</t>
  </si>
  <si>
    <t>张娟娟（庆云南街）</t>
  </si>
  <si>
    <t xml:space="preserve">吴佩娟 </t>
  </si>
  <si>
    <t>黄玲</t>
  </si>
  <si>
    <t>罗妍</t>
  </si>
  <si>
    <t>魏存敏</t>
  </si>
  <si>
    <t>程艳</t>
  </si>
  <si>
    <t>刘秀琼</t>
  </si>
  <si>
    <t>何姣姣</t>
  </si>
  <si>
    <t xml:space="preserve">田兰 </t>
  </si>
  <si>
    <t>方晓敏</t>
  </si>
  <si>
    <t>牟彩云</t>
  </si>
  <si>
    <t>郭益</t>
  </si>
  <si>
    <t>邓红梅</t>
  </si>
  <si>
    <t>邹东梅</t>
  </si>
  <si>
    <t>杨丽</t>
  </si>
  <si>
    <t>彭亚丹</t>
  </si>
  <si>
    <t>朱欢</t>
  </si>
  <si>
    <t xml:space="preserve">蒋雪琴 </t>
  </si>
  <si>
    <t>李蕊彤</t>
  </si>
  <si>
    <t>吴洪瑶</t>
  </si>
  <si>
    <t>冯瑞坤</t>
  </si>
  <si>
    <t>任雪</t>
  </si>
  <si>
    <t>李俊俐</t>
  </si>
  <si>
    <t>陈娇娇</t>
  </si>
  <si>
    <t>胡光宾</t>
  </si>
  <si>
    <t>朱玉梅</t>
  </si>
  <si>
    <t>涂思佩</t>
  </si>
  <si>
    <t>王慧</t>
  </si>
  <si>
    <t>贺春芳</t>
  </si>
  <si>
    <t>杨萧</t>
  </si>
  <si>
    <t>赵秋丽</t>
  </si>
  <si>
    <t>梅雅霜（劼人）</t>
  </si>
  <si>
    <t>高榕（劼人）</t>
  </si>
  <si>
    <t>任姗姗</t>
  </si>
  <si>
    <t>陈礼凤</t>
  </si>
  <si>
    <t>汪婷</t>
  </si>
  <si>
    <t>谢雯倩</t>
  </si>
  <si>
    <t>水六罗西</t>
  </si>
  <si>
    <t>祁荣</t>
  </si>
  <si>
    <t>李迎新</t>
  </si>
  <si>
    <t xml:space="preserve">代志斌 </t>
  </si>
  <si>
    <t>万雪倩</t>
  </si>
  <si>
    <t>龚正红</t>
  </si>
  <si>
    <t xml:space="preserve">刘丹 </t>
  </si>
  <si>
    <t>周燕（童子街）</t>
  </si>
  <si>
    <t>刘丹（童子街）</t>
  </si>
  <si>
    <t>高玉（童子街）</t>
  </si>
  <si>
    <t>曾蕾蕾</t>
  </si>
  <si>
    <t>张雪</t>
  </si>
  <si>
    <t>吴成芬</t>
  </si>
  <si>
    <t>易永红</t>
  </si>
  <si>
    <t>刘建芳</t>
  </si>
  <si>
    <t>杨荣婷</t>
  </si>
  <si>
    <t>胡建梅</t>
  </si>
  <si>
    <t xml:space="preserve">翁尼阿呷莫
</t>
  </si>
  <si>
    <t>段娟</t>
  </si>
  <si>
    <t>李雪</t>
  </si>
  <si>
    <t>马花</t>
  </si>
  <si>
    <t>黄丹</t>
  </si>
  <si>
    <t>李文静</t>
  </si>
  <si>
    <t xml:space="preserve">黄梅 </t>
  </si>
  <si>
    <t>闵巧</t>
  </si>
  <si>
    <t>王旭</t>
  </si>
  <si>
    <t>彭勤</t>
  </si>
  <si>
    <t>羊薇</t>
  </si>
  <si>
    <t>蒋文勤</t>
  </si>
  <si>
    <t>江月红</t>
  </si>
  <si>
    <t>马艺芮</t>
  </si>
  <si>
    <t>谢敏</t>
  </si>
  <si>
    <t>晏玲</t>
  </si>
  <si>
    <t>韩守玉</t>
  </si>
  <si>
    <t>纪莉萍</t>
  </si>
  <si>
    <t xml:space="preserve">熊小芳 </t>
  </si>
  <si>
    <t>文淼</t>
  </si>
  <si>
    <t>郭俊梅</t>
  </si>
  <si>
    <t>杨玉婷</t>
  </si>
  <si>
    <t>唐文琼（梨花街）</t>
  </si>
  <si>
    <t>张娟娟（梨花街）</t>
  </si>
  <si>
    <t>李佳岭（梨花街）</t>
  </si>
  <si>
    <t>范珂君（梨花街）</t>
  </si>
  <si>
    <t>付能梅</t>
  </si>
  <si>
    <t>潘恒旭</t>
  </si>
  <si>
    <t>邓梦玲</t>
  </si>
  <si>
    <t>罗豪</t>
  </si>
  <si>
    <t>邱如秀</t>
  </si>
  <si>
    <t>徐丽丽</t>
  </si>
  <si>
    <t>周茂兰</t>
  </si>
  <si>
    <t>唐田</t>
  </si>
  <si>
    <t>阴静（丝竹路）</t>
  </si>
  <si>
    <t>彭关敏（丝竹路）</t>
  </si>
  <si>
    <t>欧玲</t>
  </si>
  <si>
    <t>廖红</t>
  </si>
  <si>
    <t>吕晓琴</t>
  </si>
  <si>
    <t>黄霞</t>
  </si>
  <si>
    <t>罗艳蓉</t>
  </si>
  <si>
    <t>林禹帅</t>
  </si>
  <si>
    <t xml:space="preserve">高敏 </t>
  </si>
  <si>
    <t>杨红</t>
  </si>
  <si>
    <t xml:space="preserve">李红梅 </t>
  </si>
  <si>
    <t>朱春梅</t>
  </si>
  <si>
    <t>吴阳</t>
  </si>
  <si>
    <t>秦庭月</t>
  </si>
  <si>
    <t>方霞</t>
  </si>
  <si>
    <t>肖瑶</t>
  </si>
  <si>
    <t>李梦菊</t>
  </si>
  <si>
    <t>李雪梅</t>
  </si>
  <si>
    <t>李宋琴</t>
  </si>
  <si>
    <t xml:space="preserve">黄娟 </t>
  </si>
  <si>
    <t>邓婧</t>
  </si>
  <si>
    <t>李海燕</t>
  </si>
  <si>
    <t>曾艳</t>
  </si>
  <si>
    <t>张阿几</t>
  </si>
  <si>
    <t>沈长英</t>
  </si>
  <si>
    <t>何晓阳</t>
  </si>
  <si>
    <t>童俊</t>
  </si>
  <si>
    <t>尹萍</t>
  </si>
  <si>
    <t>吕越</t>
  </si>
  <si>
    <t>李玉先</t>
  </si>
  <si>
    <t>廖晓静</t>
  </si>
  <si>
    <t xml:space="preserve">贾兰 </t>
  </si>
  <si>
    <t>朱红郦</t>
  </si>
  <si>
    <t>李莹</t>
  </si>
  <si>
    <t>羊玉梅</t>
  </si>
  <si>
    <t>陈志勇</t>
  </si>
  <si>
    <t xml:space="preserve">高文棋 </t>
  </si>
  <si>
    <t>李可</t>
  </si>
  <si>
    <t>蹇艺</t>
  </si>
  <si>
    <t>张娜</t>
  </si>
  <si>
    <t>蔡红秀</t>
  </si>
  <si>
    <t>朱丹</t>
  </si>
  <si>
    <t>林铃</t>
  </si>
  <si>
    <t>苏方惠</t>
  </si>
  <si>
    <t>李静</t>
  </si>
  <si>
    <t>旦增平措</t>
  </si>
  <si>
    <t>高小菁</t>
  </si>
  <si>
    <t>唐丹</t>
  </si>
  <si>
    <t>黄玲（科华北路）</t>
  </si>
  <si>
    <t>罗妍（科华北路）</t>
  </si>
  <si>
    <t>钟友群</t>
  </si>
  <si>
    <t>杨蕊吉（静沙南路）</t>
  </si>
  <si>
    <t>吴湘燏</t>
  </si>
  <si>
    <t>秦怡</t>
  </si>
  <si>
    <t>廖艳萍</t>
  </si>
  <si>
    <t xml:space="preserve">李秀丽 </t>
  </si>
  <si>
    <t>孙莉</t>
  </si>
  <si>
    <t>赵晓丹</t>
  </si>
  <si>
    <t>韩彬</t>
  </si>
  <si>
    <t>刘成童</t>
  </si>
  <si>
    <t>蒋润</t>
  </si>
  <si>
    <t>龚敏</t>
  </si>
  <si>
    <t>杨凤麟（水碾河）</t>
  </si>
  <si>
    <t>夏秀娟（水碾河）</t>
  </si>
  <si>
    <t>张意雪（水碾河）</t>
  </si>
  <si>
    <t>王佳</t>
  </si>
  <si>
    <t>向桂西</t>
  </si>
  <si>
    <t>四川太极成华区驷马桥三路药店</t>
  </si>
  <si>
    <t>刘青</t>
  </si>
  <si>
    <t>胡建兴（驷马桥三路店）</t>
  </si>
  <si>
    <t>蒋小琼（驷马桥三路店）</t>
  </si>
  <si>
    <t>四川太极武侯区聚福路药店</t>
  </si>
  <si>
    <t>李俊俐（聚福路店）</t>
  </si>
  <si>
    <t>四川太极彭州市致和镇南三环路药店</t>
  </si>
  <si>
    <t>黄雨</t>
  </si>
  <si>
    <t>徐莉</t>
  </si>
  <si>
    <t>合计奖励</t>
  </si>
  <si>
    <t>备注：此奖励金额随员工8月工资下发</t>
  </si>
  <si>
    <t>制表人：王四维</t>
  </si>
  <si>
    <t>2021.9.2</t>
  </si>
  <si>
    <r>
      <rPr>
        <b/>
        <sz val="10"/>
        <rFont val="Arial"/>
        <charset val="0"/>
      </rPr>
      <t>8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—8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促销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</si>
  <si>
    <t>廖桂英</t>
  </si>
  <si>
    <t>周金梅（销售员）</t>
  </si>
  <si>
    <t>赵英（销售员）</t>
  </si>
  <si>
    <t>古显琼（销售员）</t>
  </si>
  <si>
    <t>备注：促销 财务部单独发放</t>
  </si>
  <si>
    <t>8月1日—8月31日 大山楂丸  （员工奖励明细）</t>
  </si>
  <si>
    <t>奖励金额     （1元/袋）</t>
  </si>
  <si>
    <t>张娟娟</t>
  </si>
  <si>
    <t>陈霜</t>
  </si>
  <si>
    <t>月颜颜</t>
  </si>
  <si>
    <t>李巧</t>
  </si>
  <si>
    <t>姚莉</t>
  </si>
  <si>
    <t>张建</t>
  </si>
  <si>
    <t>周小靖</t>
  </si>
  <si>
    <t>胡建兴</t>
  </si>
  <si>
    <t>单菊</t>
  </si>
  <si>
    <t>吴佩娟（万科店）</t>
  </si>
  <si>
    <t xml:space="preserve">唐静 </t>
  </si>
  <si>
    <t>张玲（庆云南街）</t>
  </si>
  <si>
    <t>干丽华（庆云南街）</t>
  </si>
  <si>
    <t>廖苹</t>
  </si>
  <si>
    <t>范春雨</t>
  </si>
  <si>
    <t>冯元香</t>
  </si>
  <si>
    <t>陈岚欣</t>
  </si>
  <si>
    <t>王承澜</t>
  </si>
  <si>
    <t>罗伟林</t>
  </si>
  <si>
    <t>刘科言（元华二巷）</t>
  </si>
  <si>
    <t>刘小琴</t>
  </si>
  <si>
    <t>杨晓毅</t>
  </si>
  <si>
    <t xml:space="preserve">戚彩 </t>
  </si>
  <si>
    <t>李思艳</t>
  </si>
  <si>
    <t>四川太极高新区南华巷药店</t>
  </si>
  <si>
    <t>舒海燕</t>
  </si>
  <si>
    <t>邓正良</t>
  </si>
  <si>
    <t>邓磊</t>
  </si>
  <si>
    <t>高榕</t>
  </si>
  <si>
    <t>李娟</t>
  </si>
  <si>
    <t>张玉（水碾河）</t>
  </si>
  <si>
    <t>四川太极青羊区蜀源路药店</t>
  </si>
  <si>
    <t>邹芊</t>
  </si>
  <si>
    <t>向芬</t>
  </si>
  <si>
    <t>8月1日—8月31日 大山楂丸  （促销 奖励明细）</t>
  </si>
  <si>
    <t>8月1日—8月31日 锐洁牌卫生湿巾  （员工奖励明细）</t>
  </si>
  <si>
    <t>奖励金额     （0.5元/袋）</t>
  </si>
  <si>
    <t>彭蕾</t>
  </si>
  <si>
    <t>刘洋（枣子巷）</t>
  </si>
  <si>
    <t>田秋琳</t>
  </si>
  <si>
    <t>胡荣琼</t>
  </si>
  <si>
    <t>阳玲（庆云南街）</t>
  </si>
  <si>
    <t>方恒</t>
  </si>
  <si>
    <t>张静梅</t>
  </si>
  <si>
    <t>苏兴宝</t>
  </si>
  <si>
    <t>张玲（梨花街）</t>
  </si>
  <si>
    <t>吴凤兰（梨花街）</t>
  </si>
  <si>
    <t>严善群（梨花街）</t>
  </si>
  <si>
    <t>梅雅霜</t>
  </si>
  <si>
    <r>
      <rPr>
        <b/>
        <sz val="10"/>
        <rFont val="Arial"/>
        <charset val="0"/>
      </rPr>
      <t>8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—8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锐洁湿纸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（促销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</si>
</sst>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31" fillId="8" borderId="9" applyNumberFormat="0" applyAlignment="0" applyProtection="0">
      <alignment vertical="center"/>
    </xf>
    <xf numFmtId="0" fontId="34" fillId="22" borderId="12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opLeftCell="A131" workbookViewId="0">
      <selection activeCell="C148" sqref="C148"/>
    </sheetView>
  </sheetViews>
  <sheetFormatPr defaultColWidth="9" defaultRowHeight="15" customHeight="1"/>
  <cols>
    <col min="1" max="1" width="5.25" style="40" customWidth="1"/>
    <col min="2" max="2" width="8" style="40"/>
    <col min="3" max="3" width="28" style="41" customWidth="1"/>
    <col min="4" max="4" width="9.125" style="40" customWidth="1"/>
    <col min="5" max="5" width="5.75" style="40" customWidth="1"/>
    <col min="6" max="6" width="8.125" style="40" customWidth="1"/>
    <col min="7" max="7" width="8.125" style="42" customWidth="1"/>
    <col min="8" max="8" width="9.75" style="42" customWidth="1"/>
    <col min="9" max="9" width="8.25" style="43" customWidth="1"/>
    <col min="10" max="10" width="8.5" style="44" customWidth="1"/>
    <col min="11" max="11" width="10" style="44" customWidth="1"/>
    <col min="12" max="12" width="9.75" style="43" customWidth="1"/>
    <col min="13" max="13" width="7.5" style="45" customWidth="1"/>
    <col min="14" max="14" width="9.875" style="45" customWidth="1"/>
  </cols>
  <sheetData>
    <row r="1" ht="2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" customHeight="1" spans="1:14">
      <c r="A2" s="46" t="s">
        <v>1</v>
      </c>
      <c r="B2" s="46" t="s">
        <v>2</v>
      </c>
      <c r="C2" s="47" t="s">
        <v>3</v>
      </c>
      <c r="D2" s="46" t="s">
        <v>4</v>
      </c>
      <c r="E2" s="46" t="s">
        <v>5</v>
      </c>
      <c r="F2" s="26" t="s">
        <v>6</v>
      </c>
      <c r="G2" s="27"/>
      <c r="H2" s="28"/>
      <c r="I2" s="26" t="s">
        <v>7</v>
      </c>
      <c r="J2" s="27"/>
      <c r="K2" s="28"/>
      <c r="L2" s="26" t="s">
        <v>8</v>
      </c>
      <c r="M2" s="27"/>
      <c r="N2" s="28"/>
    </row>
    <row r="3" ht="24" customHeight="1" spans="1:14">
      <c r="A3" s="48"/>
      <c r="B3" s="48"/>
      <c r="C3" s="49"/>
      <c r="D3" s="48"/>
      <c r="E3" s="48"/>
      <c r="F3" s="3" t="s">
        <v>9</v>
      </c>
      <c r="G3" s="50" t="s">
        <v>10</v>
      </c>
      <c r="H3" s="5" t="s">
        <v>11</v>
      </c>
      <c r="I3" s="3" t="s">
        <v>9</v>
      </c>
      <c r="J3" s="50" t="s">
        <v>10</v>
      </c>
      <c r="K3" s="5" t="s">
        <v>12</v>
      </c>
      <c r="L3" s="3" t="s">
        <v>9</v>
      </c>
      <c r="M3" s="50" t="s">
        <v>10</v>
      </c>
      <c r="N3" s="5" t="s">
        <v>13</v>
      </c>
    </row>
    <row r="4" customHeight="1" spans="1:14">
      <c r="A4" s="51">
        <v>1</v>
      </c>
      <c r="B4" s="51">
        <v>307</v>
      </c>
      <c r="C4" s="52" t="s">
        <v>14</v>
      </c>
      <c r="D4" s="51" t="s">
        <v>15</v>
      </c>
      <c r="E4" s="51" t="s">
        <v>16</v>
      </c>
      <c r="F4" s="7">
        <v>400</v>
      </c>
      <c r="G4" s="9">
        <v>686</v>
      </c>
      <c r="H4" s="9"/>
      <c r="I4" s="7">
        <v>175</v>
      </c>
      <c r="J4" s="9">
        <v>111</v>
      </c>
      <c r="K4" s="9">
        <f>J4-I4</f>
        <v>-64</v>
      </c>
      <c r="L4" s="7">
        <v>200</v>
      </c>
      <c r="M4" s="9">
        <v>133</v>
      </c>
      <c r="N4" s="9">
        <f>M4-L4</f>
        <v>-67</v>
      </c>
    </row>
    <row r="5" customHeight="1" spans="1:14">
      <c r="A5" s="51">
        <v>2</v>
      </c>
      <c r="B5" s="51">
        <v>582</v>
      </c>
      <c r="C5" s="52" t="s">
        <v>17</v>
      </c>
      <c r="D5" s="51" t="s">
        <v>18</v>
      </c>
      <c r="E5" s="51" t="s">
        <v>19</v>
      </c>
      <c r="F5" s="7">
        <v>100</v>
      </c>
      <c r="G5" s="9">
        <v>103.5</v>
      </c>
      <c r="H5" s="9"/>
      <c r="I5" s="7">
        <v>100</v>
      </c>
      <c r="J5" s="9">
        <v>5</v>
      </c>
      <c r="K5" s="9">
        <f t="shared" ref="K5:K36" si="0">J5-I5</f>
        <v>-95</v>
      </c>
      <c r="L5" s="7">
        <v>110</v>
      </c>
      <c r="M5" s="9">
        <v>13</v>
      </c>
      <c r="N5" s="9">
        <f t="shared" ref="N5:N36" si="1">M5-L5</f>
        <v>-97</v>
      </c>
    </row>
    <row r="6" customHeight="1" spans="1:14">
      <c r="A6" s="51">
        <v>3</v>
      </c>
      <c r="B6" s="51">
        <v>517</v>
      </c>
      <c r="C6" s="52" t="s">
        <v>20</v>
      </c>
      <c r="D6" s="51" t="s">
        <v>21</v>
      </c>
      <c r="E6" s="51" t="s">
        <v>19</v>
      </c>
      <c r="F6" s="7">
        <v>90</v>
      </c>
      <c r="G6" s="9">
        <v>67</v>
      </c>
      <c r="H6" s="9">
        <f t="shared" ref="H5:H36" si="2">(G6-F6)*1</f>
        <v>-23</v>
      </c>
      <c r="I6" s="7">
        <v>90</v>
      </c>
      <c r="J6" s="9">
        <v>11</v>
      </c>
      <c r="K6" s="9">
        <f t="shared" si="0"/>
        <v>-79</v>
      </c>
      <c r="L6" s="7">
        <v>110</v>
      </c>
      <c r="M6" s="9">
        <v>67</v>
      </c>
      <c r="N6" s="9">
        <f t="shared" si="1"/>
        <v>-43</v>
      </c>
    </row>
    <row r="7" customHeight="1" spans="1:14">
      <c r="A7" s="51">
        <v>4</v>
      </c>
      <c r="B7" s="51">
        <v>750</v>
      </c>
      <c r="C7" s="52" t="s">
        <v>22</v>
      </c>
      <c r="D7" s="51" t="s">
        <v>15</v>
      </c>
      <c r="E7" s="51" t="s">
        <v>19</v>
      </c>
      <c r="F7" s="7">
        <v>150</v>
      </c>
      <c r="G7" s="9">
        <v>177.5</v>
      </c>
      <c r="H7" s="9"/>
      <c r="I7" s="7">
        <v>120</v>
      </c>
      <c r="J7" s="9">
        <v>25</v>
      </c>
      <c r="K7" s="9">
        <f t="shared" si="0"/>
        <v>-95</v>
      </c>
      <c r="L7" s="7">
        <v>170</v>
      </c>
      <c r="M7" s="9">
        <v>117</v>
      </c>
      <c r="N7" s="9">
        <f t="shared" si="1"/>
        <v>-53</v>
      </c>
    </row>
    <row r="8" customHeight="1" spans="1:14">
      <c r="A8" s="51">
        <v>5</v>
      </c>
      <c r="B8" s="51">
        <v>337</v>
      </c>
      <c r="C8" s="52" t="s">
        <v>23</v>
      </c>
      <c r="D8" s="51" t="s">
        <v>21</v>
      </c>
      <c r="E8" s="51" t="s">
        <v>19</v>
      </c>
      <c r="F8" s="7">
        <v>100</v>
      </c>
      <c r="G8" s="9">
        <v>66</v>
      </c>
      <c r="H8" s="9">
        <f t="shared" si="2"/>
        <v>-34</v>
      </c>
      <c r="I8" s="7">
        <v>100</v>
      </c>
      <c r="J8" s="9">
        <v>59</v>
      </c>
      <c r="K8" s="9">
        <f t="shared" si="0"/>
        <v>-41</v>
      </c>
      <c r="L8" s="7">
        <v>110</v>
      </c>
      <c r="M8" s="9">
        <v>76</v>
      </c>
      <c r="N8" s="9">
        <f t="shared" si="1"/>
        <v>-34</v>
      </c>
    </row>
    <row r="9" customHeight="1" spans="1:14">
      <c r="A9" s="51">
        <v>6</v>
      </c>
      <c r="B9" s="51">
        <v>114685</v>
      </c>
      <c r="C9" s="52" t="s">
        <v>24</v>
      </c>
      <c r="D9" s="51" t="s">
        <v>21</v>
      </c>
      <c r="E9" s="51" t="s">
        <v>25</v>
      </c>
      <c r="F9" s="7">
        <v>100</v>
      </c>
      <c r="G9" s="9">
        <v>64</v>
      </c>
      <c r="H9" s="9">
        <f t="shared" si="2"/>
        <v>-36</v>
      </c>
      <c r="I9" s="7">
        <v>60</v>
      </c>
      <c r="J9" s="9">
        <v>6</v>
      </c>
      <c r="K9" s="9">
        <f t="shared" si="0"/>
        <v>-54</v>
      </c>
      <c r="L9" s="7">
        <v>70</v>
      </c>
      <c r="M9" s="9">
        <v>10</v>
      </c>
      <c r="N9" s="9">
        <f t="shared" si="1"/>
        <v>-60</v>
      </c>
    </row>
    <row r="10" customHeight="1" spans="1:14">
      <c r="A10" s="51">
        <v>7</v>
      </c>
      <c r="B10" s="51">
        <v>343</v>
      </c>
      <c r="C10" s="52" t="s">
        <v>26</v>
      </c>
      <c r="D10" s="51" t="s">
        <v>18</v>
      </c>
      <c r="E10" s="51" t="s">
        <v>25</v>
      </c>
      <c r="F10" s="7">
        <v>150</v>
      </c>
      <c r="G10" s="9">
        <v>75</v>
      </c>
      <c r="H10" s="9">
        <f t="shared" si="2"/>
        <v>-75</v>
      </c>
      <c r="I10" s="7">
        <v>75</v>
      </c>
      <c r="J10" s="9">
        <v>8</v>
      </c>
      <c r="K10" s="9">
        <f t="shared" si="0"/>
        <v>-67</v>
      </c>
      <c r="L10" s="7">
        <v>110</v>
      </c>
      <c r="M10" s="9">
        <v>41</v>
      </c>
      <c r="N10" s="9">
        <f t="shared" si="1"/>
        <v>-69</v>
      </c>
    </row>
    <row r="11" customHeight="1" spans="1:14">
      <c r="A11" s="51">
        <v>8</v>
      </c>
      <c r="B11" s="51">
        <v>341</v>
      </c>
      <c r="C11" s="52" t="s">
        <v>27</v>
      </c>
      <c r="D11" s="51" t="s">
        <v>28</v>
      </c>
      <c r="E11" s="51" t="s">
        <v>25</v>
      </c>
      <c r="F11" s="7">
        <v>150</v>
      </c>
      <c r="G11" s="9">
        <v>233</v>
      </c>
      <c r="H11" s="9"/>
      <c r="I11" s="7">
        <v>70</v>
      </c>
      <c r="J11" s="9">
        <v>8</v>
      </c>
      <c r="K11" s="9">
        <f t="shared" si="0"/>
        <v>-62</v>
      </c>
      <c r="L11" s="7">
        <v>120</v>
      </c>
      <c r="M11" s="9">
        <v>37</v>
      </c>
      <c r="N11" s="9">
        <f t="shared" si="1"/>
        <v>-83</v>
      </c>
    </row>
    <row r="12" customHeight="1" spans="1:14">
      <c r="A12" s="51">
        <v>9</v>
      </c>
      <c r="B12" s="51">
        <v>111400</v>
      </c>
      <c r="C12" s="52" t="s">
        <v>29</v>
      </c>
      <c r="D12" s="51" t="s">
        <v>28</v>
      </c>
      <c r="E12" s="51" t="s">
        <v>25</v>
      </c>
      <c r="F12" s="7">
        <v>80</v>
      </c>
      <c r="G12" s="9">
        <v>32</v>
      </c>
      <c r="H12" s="9">
        <f t="shared" si="2"/>
        <v>-48</v>
      </c>
      <c r="I12" s="7">
        <v>50</v>
      </c>
      <c r="J12" s="9">
        <v>2</v>
      </c>
      <c r="K12" s="9">
        <f t="shared" si="0"/>
        <v>-48</v>
      </c>
      <c r="L12" s="7">
        <v>80</v>
      </c>
      <c r="M12" s="9">
        <v>3</v>
      </c>
      <c r="N12" s="9">
        <f t="shared" si="1"/>
        <v>-77</v>
      </c>
    </row>
    <row r="13" customHeight="1" spans="1:14">
      <c r="A13" s="51">
        <v>10</v>
      </c>
      <c r="B13" s="51">
        <v>730</v>
      </c>
      <c r="C13" s="52" t="s">
        <v>30</v>
      </c>
      <c r="D13" s="51" t="s">
        <v>31</v>
      </c>
      <c r="E13" s="51" t="s">
        <v>25</v>
      </c>
      <c r="F13" s="7">
        <v>100</v>
      </c>
      <c r="G13" s="9">
        <v>106</v>
      </c>
      <c r="H13" s="9"/>
      <c r="I13" s="7">
        <v>75</v>
      </c>
      <c r="J13" s="9">
        <v>16</v>
      </c>
      <c r="K13" s="9">
        <f t="shared" si="0"/>
        <v>-59</v>
      </c>
      <c r="L13" s="7">
        <v>80</v>
      </c>
      <c r="M13" s="9">
        <v>47</v>
      </c>
      <c r="N13" s="9">
        <f t="shared" si="1"/>
        <v>-33</v>
      </c>
    </row>
    <row r="14" customHeight="1" spans="1:14">
      <c r="A14" s="51">
        <v>11</v>
      </c>
      <c r="B14" s="51">
        <v>571</v>
      </c>
      <c r="C14" s="52" t="s">
        <v>32</v>
      </c>
      <c r="D14" s="51" t="s">
        <v>33</v>
      </c>
      <c r="E14" s="51" t="s">
        <v>25</v>
      </c>
      <c r="F14" s="7">
        <v>90</v>
      </c>
      <c r="G14" s="9">
        <v>51</v>
      </c>
      <c r="H14" s="9">
        <f t="shared" si="2"/>
        <v>-39</v>
      </c>
      <c r="I14" s="7">
        <v>60</v>
      </c>
      <c r="J14" s="9">
        <v>12</v>
      </c>
      <c r="K14" s="9">
        <f t="shared" si="0"/>
        <v>-48</v>
      </c>
      <c r="L14" s="7">
        <v>110</v>
      </c>
      <c r="M14" s="9">
        <v>47</v>
      </c>
      <c r="N14" s="9">
        <f t="shared" si="1"/>
        <v>-63</v>
      </c>
    </row>
    <row r="15" customHeight="1" spans="1:14">
      <c r="A15" s="51">
        <v>12</v>
      </c>
      <c r="B15" s="51">
        <v>742</v>
      </c>
      <c r="C15" s="52" t="s">
        <v>34</v>
      </c>
      <c r="D15" s="51" t="s">
        <v>15</v>
      </c>
      <c r="E15" s="51" t="s">
        <v>25</v>
      </c>
      <c r="F15" s="7">
        <v>80</v>
      </c>
      <c r="G15" s="9">
        <v>71</v>
      </c>
      <c r="H15" s="9">
        <f t="shared" si="2"/>
        <v>-9</v>
      </c>
      <c r="I15" s="7">
        <v>50</v>
      </c>
      <c r="J15" s="9">
        <v>4</v>
      </c>
      <c r="K15" s="9">
        <f t="shared" si="0"/>
        <v>-46</v>
      </c>
      <c r="L15" s="7">
        <v>70</v>
      </c>
      <c r="M15" s="9">
        <v>20</v>
      </c>
      <c r="N15" s="9">
        <f t="shared" si="1"/>
        <v>-50</v>
      </c>
    </row>
    <row r="16" customHeight="1" spans="1:14">
      <c r="A16" s="51">
        <v>13</v>
      </c>
      <c r="B16" s="51">
        <v>707</v>
      </c>
      <c r="C16" s="52" t="s">
        <v>35</v>
      </c>
      <c r="D16" s="51" t="s">
        <v>33</v>
      </c>
      <c r="E16" s="51" t="s">
        <v>25</v>
      </c>
      <c r="F16" s="7">
        <v>120</v>
      </c>
      <c r="G16" s="9">
        <v>110</v>
      </c>
      <c r="H16" s="9">
        <f t="shared" si="2"/>
        <v>-10</v>
      </c>
      <c r="I16" s="7">
        <v>90</v>
      </c>
      <c r="J16" s="9">
        <v>34</v>
      </c>
      <c r="K16" s="9">
        <f t="shared" si="0"/>
        <v>-56</v>
      </c>
      <c r="L16" s="7">
        <v>110</v>
      </c>
      <c r="M16" s="9">
        <v>21</v>
      </c>
      <c r="N16" s="9">
        <f t="shared" si="1"/>
        <v>-89</v>
      </c>
    </row>
    <row r="17" customHeight="1" spans="1:14">
      <c r="A17" s="51">
        <v>14</v>
      </c>
      <c r="B17" s="51">
        <v>712</v>
      </c>
      <c r="C17" s="52" t="s">
        <v>36</v>
      </c>
      <c r="D17" s="51" t="s">
        <v>33</v>
      </c>
      <c r="E17" s="51" t="s">
        <v>25</v>
      </c>
      <c r="F17" s="7">
        <v>120</v>
      </c>
      <c r="G17" s="9">
        <v>125</v>
      </c>
      <c r="H17" s="9"/>
      <c r="I17" s="7">
        <v>90</v>
      </c>
      <c r="J17" s="9">
        <v>14</v>
      </c>
      <c r="K17" s="9">
        <f t="shared" si="0"/>
        <v>-76</v>
      </c>
      <c r="L17" s="7">
        <v>120</v>
      </c>
      <c r="M17" s="9">
        <v>67</v>
      </c>
      <c r="N17" s="9">
        <f t="shared" si="1"/>
        <v>-53</v>
      </c>
    </row>
    <row r="18" customHeight="1" spans="1:14">
      <c r="A18" s="51">
        <v>15</v>
      </c>
      <c r="B18" s="51">
        <v>385</v>
      </c>
      <c r="C18" s="52" t="s">
        <v>37</v>
      </c>
      <c r="D18" s="51" t="s">
        <v>38</v>
      </c>
      <c r="E18" s="51" t="s">
        <v>25</v>
      </c>
      <c r="F18" s="7">
        <v>100</v>
      </c>
      <c r="G18" s="9">
        <v>139</v>
      </c>
      <c r="H18" s="9"/>
      <c r="I18" s="7">
        <v>50</v>
      </c>
      <c r="J18" s="9">
        <v>19</v>
      </c>
      <c r="K18" s="9">
        <f t="shared" si="0"/>
        <v>-31</v>
      </c>
      <c r="L18" s="7">
        <v>80</v>
      </c>
      <c r="M18" s="9">
        <v>49</v>
      </c>
      <c r="N18" s="9">
        <f t="shared" si="1"/>
        <v>-31</v>
      </c>
    </row>
    <row r="19" customHeight="1" spans="1:14">
      <c r="A19" s="51">
        <v>16</v>
      </c>
      <c r="B19" s="51">
        <v>365</v>
      </c>
      <c r="C19" s="52" t="s">
        <v>39</v>
      </c>
      <c r="D19" s="51" t="s">
        <v>18</v>
      </c>
      <c r="E19" s="51" t="s">
        <v>40</v>
      </c>
      <c r="F19" s="7">
        <v>120</v>
      </c>
      <c r="G19" s="9">
        <v>52</v>
      </c>
      <c r="H19" s="9">
        <f t="shared" si="2"/>
        <v>-68</v>
      </c>
      <c r="I19" s="7">
        <v>50</v>
      </c>
      <c r="J19" s="9">
        <v>16</v>
      </c>
      <c r="K19" s="9">
        <f t="shared" si="0"/>
        <v>-34</v>
      </c>
      <c r="L19" s="7">
        <v>80</v>
      </c>
      <c r="M19" s="9">
        <v>18</v>
      </c>
      <c r="N19" s="9">
        <f t="shared" si="1"/>
        <v>-62</v>
      </c>
    </row>
    <row r="20" customHeight="1" spans="1:14">
      <c r="A20" s="51">
        <v>17</v>
      </c>
      <c r="B20" s="51">
        <v>114844</v>
      </c>
      <c r="C20" s="52" t="s">
        <v>41</v>
      </c>
      <c r="D20" s="51" t="s">
        <v>21</v>
      </c>
      <c r="E20" s="51" t="s">
        <v>40</v>
      </c>
      <c r="F20" s="7">
        <v>60</v>
      </c>
      <c r="G20" s="9">
        <v>26</v>
      </c>
      <c r="H20" s="9">
        <f t="shared" si="2"/>
        <v>-34</v>
      </c>
      <c r="I20" s="7">
        <v>40</v>
      </c>
      <c r="J20" s="9">
        <v>7</v>
      </c>
      <c r="K20" s="9">
        <f t="shared" si="0"/>
        <v>-33</v>
      </c>
      <c r="L20" s="7">
        <v>50</v>
      </c>
      <c r="M20" s="9">
        <v>35</v>
      </c>
      <c r="N20" s="9">
        <f t="shared" si="1"/>
        <v>-15</v>
      </c>
    </row>
    <row r="21" customHeight="1" spans="1:14">
      <c r="A21" s="51">
        <v>18</v>
      </c>
      <c r="B21" s="51">
        <v>546</v>
      </c>
      <c r="C21" s="52" t="s">
        <v>42</v>
      </c>
      <c r="D21" s="51" t="s">
        <v>33</v>
      </c>
      <c r="E21" s="51" t="s">
        <v>40</v>
      </c>
      <c r="F21" s="7">
        <v>120</v>
      </c>
      <c r="G21" s="9">
        <v>27</v>
      </c>
      <c r="H21" s="9">
        <f t="shared" si="2"/>
        <v>-93</v>
      </c>
      <c r="I21" s="7">
        <v>75</v>
      </c>
      <c r="J21" s="9">
        <v>26</v>
      </c>
      <c r="K21" s="9">
        <f t="shared" si="0"/>
        <v>-49</v>
      </c>
      <c r="L21" s="7">
        <v>100</v>
      </c>
      <c r="M21" s="9">
        <v>19</v>
      </c>
      <c r="N21" s="9">
        <f t="shared" si="1"/>
        <v>-81</v>
      </c>
    </row>
    <row r="22" customHeight="1" spans="1:14">
      <c r="A22" s="51">
        <v>19</v>
      </c>
      <c r="B22" s="51">
        <v>373</v>
      </c>
      <c r="C22" s="52" t="s">
        <v>43</v>
      </c>
      <c r="D22" s="51" t="s">
        <v>21</v>
      </c>
      <c r="E22" s="51" t="s">
        <v>40</v>
      </c>
      <c r="F22" s="7">
        <v>80</v>
      </c>
      <c r="G22" s="9">
        <v>41</v>
      </c>
      <c r="H22" s="9">
        <f t="shared" si="2"/>
        <v>-39</v>
      </c>
      <c r="I22" s="7">
        <v>60</v>
      </c>
      <c r="J22" s="9">
        <v>42</v>
      </c>
      <c r="K22" s="9">
        <f t="shared" si="0"/>
        <v>-18</v>
      </c>
      <c r="L22" s="7">
        <v>80</v>
      </c>
      <c r="M22" s="9">
        <v>50</v>
      </c>
      <c r="N22" s="9">
        <f t="shared" si="1"/>
        <v>-30</v>
      </c>
    </row>
    <row r="23" customHeight="1" spans="1:14">
      <c r="A23" s="51">
        <v>20</v>
      </c>
      <c r="B23" s="51">
        <v>747</v>
      </c>
      <c r="C23" s="52" t="s">
        <v>44</v>
      </c>
      <c r="D23" s="51" t="s">
        <v>21</v>
      </c>
      <c r="E23" s="51" t="s">
        <v>45</v>
      </c>
      <c r="F23" s="7">
        <v>60</v>
      </c>
      <c r="G23" s="9">
        <v>48</v>
      </c>
      <c r="H23" s="9">
        <f t="shared" si="2"/>
        <v>-12</v>
      </c>
      <c r="I23" s="7">
        <v>40</v>
      </c>
      <c r="J23" s="9">
        <v>6</v>
      </c>
      <c r="K23" s="9">
        <f t="shared" si="0"/>
        <v>-34</v>
      </c>
      <c r="L23" s="7">
        <v>45</v>
      </c>
      <c r="M23" s="9">
        <v>10</v>
      </c>
      <c r="N23" s="9">
        <f t="shared" si="1"/>
        <v>-35</v>
      </c>
    </row>
    <row r="24" customHeight="1" spans="1:14">
      <c r="A24" s="51">
        <v>21</v>
      </c>
      <c r="B24" s="51">
        <v>585</v>
      </c>
      <c r="C24" s="52" t="s">
        <v>46</v>
      </c>
      <c r="D24" s="51" t="s">
        <v>31</v>
      </c>
      <c r="E24" s="51" t="s">
        <v>40</v>
      </c>
      <c r="F24" s="7">
        <v>120</v>
      </c>
      <c r="G24" s="9">
        <v>152</v>
      </c>
      <c r="H24" s="9"/>
      <c r="I24" s="7">
        <v>70</v>
      </c>
      <c r="J24" s="9">
        <v>38</v>
      </c>
      <c r="K24" s="9">
        <f t="shared" si="0"/>
        <v>-32</v>
      </c>
      <c r="L24" s="7">
        <v>95</v>
      </c>
      <c r="M24" s="9">
        <v>38</v>
      </c>
      <c r="N24" s="9">
        <f t="shared" si="1"/>
        <v>-57</v>
      </c>
    </row>
    <row r="25" customHeight="1" spans="1:14">
      <c r="A25" s="51">
        <v>22</v>
      </c>
      <c r="B25" s="51">
        <v>581</v>
      </c>
      <c r="C25" s="52" t="s">
        <v>47</v>
      </c>
      <c r="D25" s="51" t="s">
        <v>31</v>
      </c>
      <c r="E25" s="51" t="s">
        <v>40</v>
      </c>
      <c r="F25" s="7">
        <v>120</v>
      </c>
      <c r="G25" s="9">
        <v>104</v>
      </c>
      <c r="H25" s="9">
        <f t="shared" si="2"/>
        <v>-16</v>
      </c>
      <c r="I25" s="7">
        <v>70</v>
      </c>
      <c r="J25" s="9">
        <v>8</v>
      </c>
      <c r="K25" s="9">
        <f t="shared" si="0"/>
        <v>-62</v>
      </c>
      <c r="L25" s="7">
        <v>90</v>
      </c>
      <c r="M25" s="9">
        <v>19</v>
      </c>
      <c r="N25" s="9">
        <f t="shared" si="1"/>
        <v>-71</v>
      </c>
    </row>
    <row r="26" customHeight="1" spans="1:14">
      <c r="A26" s="51">
        <v>23</v>
      </c>
      <c r="B26" s="51">
        <v>387</v>
      </c>
      <c r="C26" s="52" t="s">
        <v>48</v>
      </c>
      <c r="D26" s="51" t="s">
        <v>33</v>
      </c>
      <c r="E26" s="51" t="s">
        <v>40</v>
      </c>
      <c r="F26" s="7">
        <v>120</v>
      </c>
      <c r="G26" s="9">
        <v>61</v>
      </c>
      <c r="H26" s="9">
        <f t="shared" si="2"/>
        <v>-59</v>
      </c>
      <c r="I26" s="7">
        <v>60</v>
      </c>
      <c r="J26" s="9">
        <v>11</v>
      </c>
      <c r="K26" s="9">
        <f t="shared" si="0"/>
        <v>-49</v>
      </c>
      <c r="L26" s="7">
        <v>95</v>
      </c>
      <c r="M26" s="9">
        <v>16</v>
      </c>
      <c r="N26" s="9">
        <f t="shared" si="1"/>
        <v>-79</v>
      </c>
    </row>
    <row r="27" customHeight="1" spans="1:14">
      <c r="A27" s="51">
        <v>24</v>
      </c>
      <c r="B27" s="51">
        <v>106066</v>
      </c>
      <c r="C27" s="52" t="s">
        <v>49</v>
      </c>
      <c r="D27" s="51" t="s">
        <v>15</v>
      </c>
      <c r="E27" s="51" t="s">
        <v>45</v>
      </c>
      <c r="F27" s="7">
        <v>80</v>
      </c>
      <c r="G27" s="9">
        <v>83</v>
      </c>
      <c r="H27" s="9"/>
      <c r="I27" s="7">
        <v>60</v>
      </c>
      <c r="J27" s="9">
        <v>6</v>
      </c>
      <c r="K27" s="9">
        <f t="shared" si="0"/>
        <v>-54</v>
      </c>
      <c r="L27" s="7">
        <v>80</v>
      </c>
      <c r="M27" s="9">
        <v>22</v>
      </c>
      <c r="N27" s="9">
        <f t="shared" si="1"/>
        <v>-58</v>
      </c>
    </row>
    <row r="28" customHeight="1" spans="1:14">
      <c r="A28" s="51">
        <v>25</v>
      </c>
      <c r="B28" s="51">
        <v>359</v>
      </c>
      <c r="C28" s="52" t="s">
        <v>50</v>
      </c>
      <c r="D28" s="51" t="s">
        <v>18</v>
      </c>
      <c r="E28" s="51" t="s">
        <v>40</v>
      </c>
      <c r="F28" s="7">
        <v>80</v>
      </c>
      <c r="G28" s="9">
        <v>132</v>
      </c>
      <c r="H28" s="9"/>
      <c r="I28" s="7">
        <v>55</v>
      </c>
      <c r="J28" s="9">
        <v>9</v>
      </c>
      <c r="K28" s="9">
        <f t="shared" si="0"/>
        <v>-46</v>
      </c>
      <c r="L28" s="7">
        <v>75</v>
      </c>
      <c r="M28" s="9">
        <v>18</v>
      </c>
      <c r="N28" s="9">
        <f t="shared" si="1"/>
        <v>-57</v>
      </c>
    </row>
    <row r="29" customHeight="1" spans="1:14">
      <c r="A29" s="51">
        <v>26</v>
      </c>
      <c r="B29" s="51">
        <v>511</v>
      </c>
      <c r="C29" s="52" t="s">
        <v>51</v>
      </c>
      <c r="D29" s="51" t="s">
        <v>33</v>
      </c>
      <c r="E29" s="51" t="s">
        <v>40</v>
      </c>
      <c r="F29" s="7">
        <v>120</v>
      </c>
      <c r="G29" s="9">
        <v>187</v>
      </c>
      <c r="H29" s="9"/>
      <c r="I29" s="7">
        <v>66</v>
      </c>
      <c r="J29" s="9">
        <v>23</v>
      </c>
      <c r="K29" s="9">
        <f t="shared" si="0"/>
        <v>-43</v>
      </c>
      <c r="L29" s="7">
        <v>85</v>
      </c>
      <c r="M29" s="9">
        <v>60</v>
      </c>
      <c r="N29" s="9">
        <f t="shared" si="1"/>
        <v>-25</v>
      </c>
    </row>
    <row r="30" customHeight="1" spans="1:14">
      <c r="A30" s="51">
        <v>27</v>
      </c>
      <c r="B30" s="51">
        <v>108656</v>
      </c>
      <c r="C30" s="52" t="s">
        <v>52</v>
      </c>
      <c r="D30" s="51" t="s">
        <v>38</v>
      </c>
      <c r="E30" s="51" t="s">
        <v>45</v>
      </c>
      <c r="F30" s="7">
        <v>60</v>
      </c>
      <c r="G30" s="9">
        <v>16</v>
      </c>
      <c r="H30" s="9">
        <f t="shared" si="2"/>
        <v>-44</v>
      </c>
      <c r="I30" s="7">
        <v>35</v>
      </c>
      <c r="J30" s="9">
        <v>4</v>
      </c>
      <c r="K30" s="9">
        <f t="shared" si="0"/>
        <v>-31</v>
      </c>
      <c r="L30" s="7">
        <v>40</v>
      </c>
      <c r="M30" s="9">
        <v>15</v>
      </c>
      <c r="N30" s="9">
        <f t="shared" si="1"/>
        <v>-25</v>
      </c>
    </row>
    <row r="31" customHeight="1" spans="1:14">
      <c r="A31" s="51">
        <v>28</v>
      </c>
      <c r="B31" s="51">
        <v>379</v>
      </c>
      <c r="C31" s="52" t="s">
        <v>53</v>
      </c>
      <c r="D31" s="51" t="s">
        <v>18</v>
      </c>
      <c r="E31" s="51" t="s">
        <v>40</v>
      </c>
      <c r="F31" s="7">
        <v>90</v>
      </c>
      <c r="G31" s="9">
        <v>41</v>
      </c>
      <c r="H31" s="9">
        <f t="shared" si="2"/>
        <v>-49</v>
      </c>
      <c r="I31" s="7">
        <v>60</v>
      </c>
      <c r="J31" s="9">
        <v>31</v>
      </c>
      <c r="K31" s="9">
        <f t="shared" si="0"/>
        <v>-29</v>
      </c>
      <c r="L31" s="7">
        <v>90</v>
      </c>
      <c r="M31" s="9">
        <v>71</v>
      </c>
      <c r="N31" s="9">
        <f t="shared" si="1"/>
        <v>-19</v>
      </c>
    </row>
    <row r="32" customHeight="1" spans="1:14">
      <c r="A32" s="51">
        <v>29</v>
      </c>
      <c r="B32" s="51">
        <v>514</v>
      </c>
      <c r="C32" s="52" t="s">
        <v>54</v>
      </c>
      <c r="D32" s="51" t="s">
        <v>38</v>
      </c>
      <c r="E32" s="51" t="s">
        <v>45</v>
      </c>
      <c r="F32" s="7">
        <v>100</v>
      </c>
      <c r="G32" s="9">
        <v>106</v>
      </c>
      <c r="H32" s="9"/>
      <c r="I32" s="7">
        <v>66</v>
      </c>
      <c r="J32" s="9">
        <v>35</v>
      </c>
      <c r="K32" s="9">
        <f t="shared" si="0"/>
        <v>-31</v>
      </c>
      <c r="L32" s="7">
        <v>75</v>
      </c>
      <c r="M32" s="9">
        <v>63</v>
      </c>
      <c r="N32" s="9">
        <f t="shared" si="1"/>
        <v>-12</v>
      </c>
    </row>
    <row r="33" customHeight="1" spans="1:14">
      <c r="A33" s="51">
        <v>30</v>
      </c>
      <c r="B33" s="51">
        <v>102934</v>
      </c>
      <c r="C33" s="52" t="s">
        <v>55</v>
      </c>
      <c r="D33" s="51" t="s">
        <v>18</v>
      </c>
      <c r="E33" s="51" t="s">
        <v>45</v>
      </c>
      <c r="F33" s="7">
        <v>80</v>
      </c>
      <c r="G33" s="9">
        <v>64</v>
      </c>
      <c r="H33" s="9">
        <f t="shared" si="2"/>
        <v>-16</v>
      </c>
      <c r="I33" s="7">
        <v>50</v>
      </c>
      <c r="J33" s="9">
        <v>5</v>
      </c>
      <c r="K33" s="9">
        <f t="shared" si="0"/>
        <v>-45</v>
      </c>
      <c r="L33" s="7">
        <v>80</v>
      </c>
      <c r="M33" s="9">
        <v>60</v>
      </c>
      <c r="N33" s="9">
        <f t="shared" si="1"/>
        <v>-20</v>
      </c>
    </row>
    <row r="34" customHeight="1" spans="1:14">
      <c r="A34" s="51">
        <v>31</v>
      </c>
      <c r="B34" s="51">
        <v>513</v>
      </c>
      <c r="C34" s="52" t="s">
        <v>56</v>
      </c>
      <c r="D34" s="51" t="s">
        <v>31</v>
      </c>
      <c r="E34" s="51" t="s">
        <v>45</v>
      </c>
      <c r="F34" s="7">
        <v>90</v>
      </c>
      <c r="G34" s="9">
        <v>192</v>
      </c>
      <c r="H34" s="9"/>
      <c r="I34" s="7">
        <v>55</v>
      </c>
      <c r="J34" s="9">
        <v>11</v>
      </c>
      <c r="K34" s="9">
        <f t="shared" si="0"/>
        <v>-44</v>
      </c>
      <c r="L34" s="7">
        <v>75</v>
      </c>
      <c r="M34" s="9">
        <v>55</v>
      </c>
      <c r="N34" s="9">
        <f t="shared" si="1"/>
        <v>-20</v>
      </c>
    </row>
    <row r="35" customHeight="1" spans="1:14">
      <c r="A35" s="51">
        <v>32</v>
      </c>
      <c r="B35" s="51">
        <v>357</v>
      </c>
      <c r="C35" s="52" t="s">
        <v>57</v>
      </c>
      <c r="D35" s="51" t="s">
        <v>18</v>
      </c>
      <c r="E35" s="51" t="s">
        <v>45</v>
      </c>
      <c r="F35" s="7">
        <v>80</v>
      </c>
      <c r="G35" s="9">
        <v>73</v>
      </c>
      <c r="H35" s="9">
        <f t="shared" si="2"/>
        <v>-7</v>
      </c>
      <c r="I35" s="7">
        <v>45</v>
      </c>
      <c r="J35" s="9">
        <v>2</v>
      </c>
      <c r="K35" s="9">
        <f t="shared" si="0"/>
        <v>-43</v>
      </c>
      <c r="L35" s="7">
        <v>50</v>
      </c>
      <c r="M35" s="9">
        <v>10</v>
      </c>
      <c r="N35" s="9">
        <f t="shared" si="1"/>
        <v>-40</v>
      </c>
    </row>
    <row r="36" customHeight="1" spans="1:14">
      <c r="A36" s="51">
        <v>33</v>
      </c>
      <c r="B36" s="51">
        <v>746</v>
      </c>
      <c r="C36" s="52" t="s">
        <v>58</v>
      </c>
      <c r="D36" s="51" t="s">
        <v>28</v>
      </c>
      <c r="E36" s="51" t="s">
        <v>45</v>
      </c>
      <c r="F36" s="7">
        <v>80</v>
      </c>
      <c r="G36" s="9">
        <v>35</v>
      </c>
      <c r="H36" s="9">
        <f t="shared" si="2"/>
        <v>-45</v>
      </c>
      <c r="I36" s="7">
        <v>50</v>
      </c>
      <c r="J36" s="9">
        <v>21</v>
      </c>
      <c r="K36" s="9">
        <f t="shared" si="0"/>
        <v>-29</v>
      </c>
      <c r="L36" s="7">
        <v>85</v>
      </c>
      <c r="M36" s="9">
        <v>37</v>
      </c>
      <c r="N36" s="9">
        <f t="shared" si="1"/>
        <v>-48</v>
      </c>
    </row>
    <row r="37" customHeight="1" spans="1:14">
      <c r="A37" s="51">
        <v>34</v>
      </c>
      <c r="B37" s="51">
        <v>578</v>
      </c>
      <c r="C37" s="52" t="s">
        <v>59</v>
      </c>
      <c r="D37" s="51" t="s">
        <v>31</v>
      </c>
      <c r="E37" s="51" t="s">
        <v>45</v>
      </c>
      <c r="F37" s="7">
        <v>90</v>
      </c>
      <c r="G37" s="9">
        <v>100</v>
      </c>
      <c r="H37" s="9"/>
      <c r="I37" s="7">
        <v>55</v>
      </c>
      <c r="J37" s="9">
        <v>10</v>
      </c>
      <c r="K37" s="9">
        <f t="shared" ref="K37:K68" si="3">J37-I37</f>
        <v>-45</v>
      </c>
      <c r="L37" s="7">
        <v>95</v>
      </c>
      <c r="M37" s="9">
        <v>37</v>
      </c>
      <c r="N37" s="9">
        <f t="shared" ref="N37:N68" si="4">M37-L37</f>
        <v>-58</v>
      </c>
    </row>
    <row r="38" customHeight="1" spans="1:14">
      <c r="A38" s="51">
        <v>35</v>
      </c>
      <c r="B38" s="51">
        <v>105267</v>
      </c>
      <c r="C38" s="52" t="s">
        <v>60</v>
      </c>
      <c r="D38" s="51" t="s">
        <v>18</v>
      </c>
      <c r="E38" s="51" t="s">
        <v>45</v>
      </c>
      <c r="F38" s="7">
        <v>90</v>
      </c>
      <c r="G38" s="9">
        <v>29</v>
      </c>
      <c r="H38" s="9">
        <f t="shared" ref="H37:H68" si="5">(G38-F38)*1</f>
        <v>-61</v>
      </c>
      <c r="I38" s="7">
        <v>55</v>
      </c>
      <c r="J38" s="9">
        <v>10</v>
      </c>
      <c r="K38" s="9">
        <f t="shared" si="3"/>
        <v>-45</v>
      </c>
      <c r="L38" s="7">
        <v>70</v>
      </c>
      <c r="M38" s="9">
        <v>31</v>
      </c>
      <c r="N38" s="9">
        <f t="shared" si="4"/>
        <v>-39</v>
      </c>
    </row>
    <row r="39" customHeight="1" spans="1:14">
      <c r="A39" s="51">
        <v>36</v>
      </c>
      <c r="B39" s="51">
        <v>709</v>
      </c>
      <c r="C39" s="52" t="s">
        <v>61</v>
      </c>
      <c r="D39" s="51" t="s">
        <v>31</v>
      </c>
      <c r="E39" s="51" t="s">
        <v>45</v>
      </c>
      <c r="F39" s="7">
        <v>90</v>
      </c>
      <c r="G39" s="9">
        <v>119</v>
      </c>
      <c r="H39" s="9"/>
      <c r="I39" s="7">
        <v>55</v>
      </c>
      <c r="J39" s="9">
        <v>19</v>
      </c>
      <c r="K39" s="9">
        <f t="shared" si="3"/>
        <v>-36</v>
      </c>
      <c r="L39" s="7">
        <v>80</v>
      </c>
      <c r="M39" s="9">
        <v>34</v>
      </c>
      <c r="N39" s="9">
        <f t="shared" si="4"/>
        <v>-46</v>
      </c>
    </row>
    <row r="40" customHeight="1" spans="1:14">
      <c r="A40" s="51">
        <v>37</v>
      </c>
      <c r="B40" s="51">
        <v>54</v>
      </c>
      <c r="C40" s="52" t="s">
        <v>62</v>
      </c>
      <c r="D40" s="51" t="s">
        <v>63</v>
      </c>
      <c r="E40" s="51" t="s">
        <v>45</v>
      </c>
      <c r="F40" s="7">
        <v>90</v>
      </c>
      <c r="G40" s="9">
        <v>48</v>
      </c>
      <c r="H40" s="9">
        <f t="shared" si="5"/>
        <v>-42</v>
      </c>
      <c r="I40" s="7">
        <v>50</v>
      </c>
      <c r="J40" s="9">
        <v>6</v>
      </c>
      <c r="K40" s="9">
        <f t="shared" si="3"/>
        <v>-44</v>
      </c>
      <c r="L40" s="7">
        <v>85</v>
      </c>
      <c r="M40" s="9">
        <v>47</v>
      </c>
      <c r="N40" s="9">
        <f t="shared" si="4"/>
        <v>-38</v>
      </c>
    </row>
    <row r="41" customHeight="1" spans="1:14">
      <c r="A41" s="51">
        <v>38</v>
      </c>
      <c r="B41" s="51">
        <v>117491</v>
      </c>
      <c r="C41" s="52" t="s">
        <v>64</v>
      </c>
      <c r="D41" s="51" t="s">
        <v>18</v>
      </c>
      <c r="E41" s="51" t="s">
        <v>45</v>
      </c>
      <c r="F41" s="7">
        <v>60</v>
      </c>
      <c r="G41" s="9">
        <v>0</v>
      </c>
      <c r="H41" s="9">
        <f t="shared" si="5"/>
        <v>-60</v>
      </c>
      <c r="I41" s="7">
        <v>35</v>
      </c>
      <c r="J41" s="9">
        <v>9</v>
      </c>
      <c r="K41" s="9">
        <f t="shared" si="3"/>
        <v>-26</v>
      </c>
      <c r="L41" s="7">
        <v>20</v>
      </c>
      <c r="M41" s="9">
        <v>14</v>
      </c>
      <c r="N41" s="9">
        <f t="shared" si="4"/>
        <v>-6</v>
      </c>
    </row>
    <row r="42" customHeight="1" spans="1:14">
      <c r="A42" s="51">
        <v>39</v>
      </c>
      <c r="B42" s="51">
        <v>102565</v>
      </c>
      <c r="C42" s="52" t="s">
        <v>65</v>
      </c>
      <c r="D42" s="51" t="s">
        <v>31</v>
      </c>
      <c r="E42" s="51" t="s">
        <v>66</v>
      </c>
      <c r="F42" s="7">
        <v>100</v>
      </c>
      <c r="G42" s="9">
        <v>90</v>
      </c>
      <c r="H42" s="9">
        <f t="shared" si="5"/>
        <v>-10</v>
      </c>
      <c r="I42" s="7">
        <v>60</v>
      </c>
      <c r="J42" s="9">
        <v>21</v>
      </c>
      <c r="K42" s="9">
        <f t="shared" si="3"/>
        <v>-39</v>
      </c>
      <c r="L42" s="7">
        <v>80</v>
      </c>
      <c r="M42" s="9">
        <v>25</v>
      </c>
      <c r="N42" s="9">
        <f t="shared" si="4"/>
        <v>-55</v>
      </c>
    </row>
    <row r="43" customHeight="1" spans="1:14">
      <c r="A43" s="51">
        <v>40</v>
      </c>
      <c r="B43" s="51">
        <v>726</v>
      </c>
      <c r="C43" s="52" t="s">
        <v>67</v>
      </c>
      <c r="D43" s="51" t="s">
        <v>18</v>
      </c>
      <c r="E43" s="51" t="s">
        <v>45</v>
      </c>
      <c r="F43" s="7">
        <v>90</v>
      </c>
      <c r="G43" s="9">
        <v>55</v>
      </c>
      <c r="H43" s="9">
        <f t="shared" si="5"/>
        <v>-35</v>
      </c>
      <c r="I43" s="7">
        <v>60</v>
      </c>
      <c r="J43" s="9">
        <v>5</v>
      </c>
      <c r="K43" s="9">
        <f t="shared" si="3"/>
        <v>-55</v>
      </c>
      <c r="L43" s="7">
        <v>66</v>
      </c>
      <c r="M43" s="9">
        <v>40</v>
      </c>
      <c r="N43" s="9">
        <f t="shared" si="4"/>
        <v>-26</v>
      </c>
    </row>
    <row r="44" customHeight="1" spans="1:14">
      <c r="A44" s="51">
        <v>41</v>
      </c>
      <c r="B44" s="51">
        <v>107658</v>
      </c>
      <c r="C44" s="52" t="s">
        <v>68</v>
      </c>
      <c r="D44" s="51" t="s">
        <v>31</v>
      </c>
      <c r="E44" s="51" t="s">
        <v>45</v>
      </c>
      <c r="F44" s="7">
        <v>80</v>
      </c>
      <c r="G44" s="9">
        <v>25</v>
      </c>
      <c r="H44" s="9">
        <f t="shared" si="5"/>
        <v>-55</v>
      </c>
      <c r="I44" s="7">
        <v>60</v>
      </c>
      <c r="J44" s="9">
        <v>7</v>
      </c>
      <c r="K44" s="9">
        <f t="shared" si="3"/>
        <v>-53</v>
      </c>
      <c r="L44" s="7">
        <v>90</v>
      </c>
      <c r="M44" s="9">
        <v>19</v>
      </c>
      <c r="N44" s="9">
        <f t="shared" si="4"/>
        <v>-71</v>
      </c>
    </row>
    <row r="45" customHeight="1" spans="1:14">
      <c r="A45" s="51">
        <v>42</v>
      </c>
      <c r="B45" s="51">
        <v>111219</v>
      </c>
      <c r="C45" s="52" t="s">
        <v>69</v>
      </c>
      <c r="D45" s="51" t="s">
        <v>18</v>
      </c>
      <c r="E45" s="51" t="s">
        <v>45</v>
      </c>
      <c r="F45" s="7">
        <v>90</v>
      </c>
      <c r="G45" s="9">
        <v>15</v>
      </c>
      <c r="H45" s="9">
        <f t="shared" si="5"/>
        <v>-75</v>
      </c>
      <c r="I45" s="7">
        <v>55</v>
      </c>
      <c r="J45" s="9">
        <v>7</v>
      </c>
      <c r="K45" s="9">
        <f t="shared" si="3"/>
        <v>-48</v>
      </c>
      <c r="L45" s="7">
        <v>85</v>
      </c>
      <c r="M45" s="9">
        <v>15</v>
      </c>
      <c r="N45" s="9">
        <f t="shared" si="4"/>
        <v>-70</v>
      </c>
    </row>
    <row r="46" customHeight="1" spans="1:14">
      <c r="A46" s="51">
        <v>43</v>
      </c>
      <c r="B46" s="51">
        <v>744</v>
      </c>
      <c r="C46" s="52" t="s">
        <v>70</v>
      </c>
      <c r="D46" s="51" t="s">
        <v>21</v>
      </c>
      <c r="E46" s="51" t="s">
        <v>45</v>
      </c>
      <c r="F46" s="7">
        <v>90</v>
      </c>
      <c r="G46" s="9">
        <v>52</v>
      </c>
      <c r="H46" s="9">
        <f t="shared" si="5"/>
        <v>-38</v>
      </c>
      <c r="I46" s="7">
        <v>40</v>
      </c>
      <c r="J46" s="9">
        <v>9</v>
      </c>
      <c r="K46" s="9">
        <f t="shared" si="3"/>
        <v>-31</v>
      </c>
      <c r="L46" s="7">
        <v>80</v>
      </c>
      <c r="M46" s="9">
        <v>17</v>
      </c>
      <c r="N46" s="9">
        <f t="shared" si="4"/>
        <v>-63</v>
      </c>
    </row>
    <row r="47" customHeight="1" spans="1:14">
      <c r="A47" s="51">
        <v>44</v>
      </c>
      <c r="B47" s="51">
        <v>101453</v>
      </c>
      <c r="C47" s="52" t="s">
        <v>71</v>
      </c>
      <c r="D47" s="51" t="s">
        <v>63</v>
      </c>
      <c r="E47" s="51" t="s">
        <v>45</v>
      </c>
      <c r="F47" s="7">
        <v>90</v>
      </c>
      <c r="G47" s="9">
        <v>95</v>
      </c>
      <c r="H47" s="9"/>
      <c r="I47" s="7">
        <v>40</v>
      </c>
      <c r="J47" s="9">
        <v>16</v>
      </c>
      <c r="K47" s="9">
        <f t="shared" si="3"/>
        <v>-24</v>
      </c>
      <c r="L47" s="7">
        <v>70</v>
      </c>
      <c r="M47" s="9">
        <v>59</v>
      </c>
      <c r="N47" s="9">
        <f t="shared" si="4"/>
        <v>-11</v>
      </c>
    </row>
    <row r="48" customHeight="1" spans="1:14">
      <c r="A48" s="51">
        <v>45</v>
      </c>
      <c r="B48" s="51">
        <v>724</v>
      </c>
      <c r="C48" s="52" t="s">
        <v>72</v>
      </c>
      <c r="D48" s="51" t="s">
        <v>21</v>
      </c>
      <c r="E48" s="51" t="s">
        <v>45</v>
      </c>
      <c r="F48" s="7">
        <v>100</v>
      </c>
      <c r="G48" s="9">
        <v>25</v>
      </c>
      <c r="H48" s="9">
        <f t="shared" si="5"/>
        <v>-75</v>
      </c>
      <c r="I48" s="7">
        <v>45</v>
      </c>
      <c r="J48" s="9">
        <v>28</v>
      </c>
      <c r="K48" s="9">
        <f t="shared" si="3"/>
        <v>-17</v>
      </c>
      <c r="L48" s="7">
        <v>80</v>
      </c>
      <c r="M48" s="9">
        <v>31</v>
      </c>
      <c r="N48" s="9">
        <f t="shared" si="4"/>
        <v>-49</v>
      </c>
    </row>
    <row r="49" customHeight="1" spans="1:14">
      <c r="A49" s="51">
        <v>46</v>
      </c>
      <c r="B49" s="51">
        <v>399</v>
      </c>
      <c r="C49" s="52" t="s">
        <v>73</v>
      </c>
      <c r="D49" s="51" t="s">
        <v>21</v>
      </c>
      <c r="E49" s="51" t="s">
        <v>45</v>
      </c>
      <c r="F49" s="7">
        <v>100</v>
      </c>
      <c r="G49" s="9">
        <v>60</v>
      </c>
      <c r="H49" s="9">
        <f t="shared" si="5"/>
        <v>-40</v>
      </c>
      <c r="I49" s="7">
        <v>40</v>
      </c>
      <c r="J49" s="9">
        <v>12</v>
      </c>
      <c r="K49" s="9">
        <f t="shared" si="3"/>
        <v>-28</v>
      </c>
      <c r="L49" s="7">
        <v>60</v>
      </c>
      <c r="M49" s="9">
        <v>53</v>
      </c>
      <c r="N49" s="9">
        <f t="shared" si="4"/>
        <v>-7</v>
      </c>
    </row>
    <row r="50" customHeight="1" spans="1:14">
      <c r="A50" s="51">
        <v>47</v>
      </c>
      <c r="B50" s="51">
        <v>105751</v>
      </c>
      <c r="C50" s="52" t="s">
        <v>74</v>
      </c>
      <c r="D50" s="51" t="s">
        <v>33</v>
      </c>
      <c r="E50" s="51" t="s">
        <v>45</v>
      </c>
      <c r="F50" s="7">
        <v>90</v>
      </c>
      <c r="G50" s="9">
        <v>42</v>
      </c>
      <c r="H50" s="9">
        <f t="shared" si="5"/>
        <v>-48</v>
      </c>
      <c r="I50" s="7">
        <v>55</v>
      </c>
      <c r="J50" s="9">
        <v>2</v>
      </c>
      <c r="K50" s="9">
        <f t="shared" si="3"/>
        <v>-53</v>
      </c>
      <c r="L50" s="7">
        <v>65</v>
      </c>
      <c r="M50" s="9">
        <v>16</v>
      </c>
      <c r="N50" s="9">
        <f t="shared" si="4"/>
        <v>-49</v>
      </c>
    </row>
    <row r="51" customHeight="1" spans="1:14">
      <c r="A51" s="51">
        <v>48</v>
      </c>
      <c r="B51" s="51">
        <v>377</v>
      </c>
      <c r="C51" s="52" t="s">
        <v>75</v>
      </c>
      <c r="D51" s="51" t="s">
        <v>33</v>
      </c>
      <c r="E51" s="51" t="s">
        <v>45</v>
      </c>
      <c r="F51" s="7">
        <v>90</v>
      </c>
      <c r="G51" s="9">
        <v>26</v>
      </c>
      <c r="H51" s="9">
        <f t="shared" si="5"/>
        <v>-64</v>
      </c>
      <c r="I51" s="7">
        <v>60</v>
      </c>
      <c r="J51" s="9">
        <v>1</v>
      </c>
      <c r="K51" s="9">
        <f t="shared" si="3"/>
        <v>-59</v>
      </c>
      <c r="L51" s="7">
        <v>75</v>
      </c>
      <c r="M51" s="9">
        <v>55</v>
      </c>
      <c r="N51" s="9">
        <f t="shared" si="4"/>
        <v>-20</v>
      </c>
    </row>
    <row r="52" customHeight="1" spans="1:14">
      <c r="A52" s="51">
        <v>49</v>
      </c>
      <c r="B52" s="51">
        <v>114622</v>
      </c>
      <c r="C52" s="52" t="s">
        <v>76</v>
      </c>
      <c r="D52" s="51" t="s">
        <v>31</v>
      </c>
      <c r="E52" s="51" t="s">
        <v>45</v>
      </c>
      <c r="F52" s="7">
        <v>90</v>
      </c>
      <c r="G52" s="9">
        <v>49</v>
      </c>
      <c r="H52" s="9">
        <f t="shared" si="5"/>
        <v>-41</v>
      </c>
      <c r="I52" s="7">
        <v>60</v>
      </c>
      <c r="J52" s="9">
        <v>32</v>
      </c>
      <c r="K52" s="9">
        <f t="shared" si="3"/>
        <v>-28</v>
      </c>
      <c r="L52" s="7">
        <v>85</v>
      </c>
      <c r="M52" s="9">
        <v>6</v>
      </c>
      <c r="N52" s="9">
        <f t="shared" si="4"/>
        <v>-79</v>
      </c>
    </row>
    <row r="53" customHeight="1" spans="1:14">
      <c r="A53" s="51">
        <v>50</v>
      </c>
      <c r="B53" s="51">
        <v>106569</v>
      </c>
      <c r="C53" s="52" t="s">
        <v>77</v>
      </c>
      <c r="D53" s="51" t="s">
        <v>31</v>
      </c>
      <c r="E53" s="51" t="s">
        <v>66</v>
      </c>
      <c r="F53" s="7">
        <v>80</v>
      </c>
      <c r="G53" s="9">
        <v>9</v>
      </c>
      <c r="H53" s="9">
        <f t="shared" si="5"/>
        <v>-71</v>
      </c>
      <c r="I53" s="7">
        <v>45</v>
      </c>
      <c r="J53" s="9">
        <v>6</v>
      </c>
      <c r="K53" s="9">
        <f t="shared" si="3"/>
        <v>-39</v>
      </c>
      <c r="L53" s="7">
        <v>50</v>
      </c>
      <c r="M53" s="9">
        <v>30</v>
      </c>
      <c r="N53" s="9">
        <f t="shared" si="4"/>
        <v>-20</v>
      </c>
    </row>
    <row r="54" customHeight="1" spans="1:14">
      <c r="A54" s="51">
        <v>51</v>
      </c>
      <c r="B54" s="51">
        <v>598</v>
      </c>
      <c r="C54" s="52" t="s">
        <v>78</v>
      </c>
      <c r="D54" s="51" t="s">
        <v>21</v>
      </c>
      <c r="E54" s="51" t="s">
        <v>45</v>
      </c>
      <c r="F54" s="7">
        <v>90</v>
      </c>
      <c r="G54" s="9">
        <v>2</v>
      </c>
      <c r="H54" s="9">
        <f t="shared" si="5"/>
        <v>-88</v>
      </c>
      <c r="I54" s="7">
        <v>50</v>
      </c>
      <c r="J54" s="9">
        <v>4</v>
      </c>
      <c r="K54" s="9">
        <f t="shared" si="3"/>
        <v>-46</v>
      </c>
      <c r="L54" s="7">
        <v>65</v>
      </c>
      <c r="M54" s="9">
        <v>27</v>
      </c>
      <c r="N54" s="9">
        <f t="shared" si="4"/>
        <v>-38</v>
      </c>
    </row>
    <row r="55" customHeight="1" spans="1:14">
      <c r="A55" s="51">
        <v>52</v>
      </c>
      <c r="B55" s="51">
        <v>103198</v>
      </c>
      <c r="C55" s="52" t="s">
        <v>79</v>
      </c>
      <c r="D55" s="51" t="s">
        <v>31</v>
      </c>
      <c r="E55" s="51" t="s">
        <v>45</v>
      </c>
      <c r="F55" s="7">
        <v>90</v>
      </c>
      <c r="G55" s="9">
        <v>22</v>
      </c>
      <c r="H55" s="9">
        <f t="shared" si="5"/>
        <v>-68</v>
      </c>
      <c r="I55" s="7">
        <v>60</v>
      </c>
      <c r="J55" s="9">
        <v>6</v>
      </c>
      <c r="K55" s="9">
        <f t="shared" si="3"/>
        <v>-54</v>
      </c>
      <c r="L55" s="7">
        <v>85</v>
      </c>
      <c r="M55" s="9">
        <v>14</v>
      </c>
      <c r="N55" s="9">
        <f t="shared" si="4"/>
        <v>-71</v>
      </c>
    </row>
    <row r="56" customHeight="1" spans="1:14">
      <c r="A56" s="51">
        <v>53</v>
      </c>
      <c r="B56" s="51">
        <v>572</v>
      </c>
      <c r="C56" s="52" t="s">
        <v>80</v>
      </c>
      <c r="D56" s="51" t="s">
        <v>21</v>
      </c>
      <c r="E56" s="51" t="s">
        <v>66</v>
      </c>
      <c r="F56" s="7">
        <v>60</v>
      </c>
      <c r="G56" s="9">
        <v>86</v>
      </c>
      <c r="H56" s="9"/>
      <c r="I56" s="7">
        <v>40</v>
      </c>
      <c r="J56" s="9">
        <v>4</v>
      </c>
      <c r="K56" s="9">
        <f t="shared" si="3"/>
        <v>-36</v>
      </c>
      <c r="L56" s="7">
        <v>55</v>
      </c>
      <c r="M56" s="9">
        <v>23</v>
      </c>
      <c r="N56" s="9">
        <f t="shared" si="4"/>
        <v>-32</v>
      </c>
    </row>
    <row r="57" customHeight="1" spans="1:14">
      <c r="A57" s="51">
        <v>54</v>
      </c>
      <c r="B57" s="51">
        <v>737</v>
      </c>
      <c r="C57" s="52" t="s">
        <v>81</v>
      </c>
      <c r="D57" s="51" t="s">
        <v>33</v>
      </c>
      <c r="E57" s="51" t="s">
        <v>45</v>
      </c>
      <c r="F57" s="7">
        <v>90</v>
      </c>
      <c r="G57" s="9">
        <v>23</v>
      </c>
      <c r="H57" s="9">
        <f t="shared" si="5"/>
        <v>-67</v>
      </c>
      <c r="I57" s="7">
        <v>60</v>
      </c>
      <c r="J57" s="9">
        <v>22</v>
      </c>
      <c r="K57" s="9">
        <f t="shared" si="3"/>
        <v>-38</v>
      </c>
      <c r="L57" s="7">
        <v>85</v>
      </c>
      <c r="M57" s="9">
        <v>32</v>
      </c>
      <c r="N57" s="9">
        <f t="shared" si="4"/>
        <v>-53</v>
      </c>
    </row>
    <row r="58" customHeight="1" spans="1:14">
      <c r="A58" s="51">
        <v>55</v>
      </c>
      <c r="B58" s="51">
        <v>106399</v>
      </c>
      <c r="C58" s="52" t="s">
        <v>82</v>
      </c>
      <c r="D58" s="51" t="s">
        <v>31</v>
      </c>
      <c r="E58" s="51" t="s">
        <v>45</v>
      </c>
      <c r="F58" s="7">
        <v>90</v>
      </c>
      <c r="G58" s="9">
        <v>85</v>
      </c>
      <c r="H58" s="9">
        <f t="shared" si="5"/>
        <v>-5</v>
      </c>
      <c r="I58" s="7">
        <v>50</v>
      </c>
      <c r="J58" s="9">
        <v>13</v>
      </c>
      <c r="K58" s="9">
        <f t="shared" si="3"/>
        <v>-37</v>
      </c>
      <c r="L58" s="7">
        <v>70</v>
      </c>
      <c r="M58" s="9">
        <v>22</v>
      </c>
      <c r="N58" s="9">
        <f t="shared" si="4"/>
        <v>-48</v>
      </c>
    </row>
    <row r="59" customHeight="1" spans="1:14">
      <c r="A59" s="51">
        <v>56</v>
      </c>
      <c r="B59" s="51">
        <v>103639</v>
      </c>
      <c r="C59" s="52" t="s">
        <v>83</v>
      </c>
      <c r="D59" s="51" t="s">
        <v>33</v>
      </c>
      <c r="E59" s="51" t="s">
        <v>66</v>
      </c>
      <c r="F59" s="7">
        <v>90</v>
      </c>
      <c r="G59" s="9">
        <v>20</v>
      </c>
      <c r="H59" s="9">
        <f t="shared" si="5"/>
        <v>-70</v>
      </c>
      <c r="I59" s="7">
        <v>50</v>
      </c>
      <c r="J59" s="9">
        <v>9</v>
      </c>
      <c r="K59" s="9">
        <f t="shared" si="3"/>
        <v>-41</v>
      </c>
      <c r="L59" s="7">
        <v>60</v>
      </c>
      <c r="M59" s="9">
        <v>14</v>
      </c>
      <c r="N59" s="9">
        <f t="shared" si="4"/>
        <v>-46</v>
      </c>
    </row>
    <row r="60" customHeight="1" spans="1:14">
      <c r="A60" s="51">
        <v>57</v>
      </c>
      <c r="B60" s="51">
        <v>117184</v>
      </c>
      <c r="C60" s="52" t="s">
        <v>84</v>
      </c>
      <c r="D60" s="51" t="s">
        <v>21</v>
      </c>
      <c r="E60" s="51" t="s">
        <v>66</v>
      </c>
      <c r="F60" s="7">
        <v>80</v>
      </c>
      <c r="G60" s="9">
        <v>37</v>
      </c>
      <c r="H60" s="9">
        <f t="shared" si="5"/>
        <v>-43</v>
      </c>
      <c r="I60" s="7">
        <v>50</v>
      </c>
      <c r="J60" s="9">
        <v>14</v>
      </c>
      <c r="K60" s="9">
        <f t="shared" si="3"/>
        <v>-36</v>
      </c>
      <c r="L60" s="7">
        <v>40</v>
      </c>
      <c r="M60" s="9">
        <v>29</v>
      </c>
      <c r="N60" s="9">
        <f t="shared" si="4"/>
        <v>-11</v>
      </c>
    </row>
    <row r="61" customHeight="1" spans="1:14">
      <c r="A61" s="51">
        <v>58</v>
      </c>
      <c r="B61" s="51">
        <v>105910</v>
      </c>
      <c r="C61" s="52" t="s">
        <v>85</v>
      </c>
      <c r="D61" s="51" t="s">
        <v>21</v>
      </c>
      <c r="E61" s="51" t="s">
        <v>66</v>
      </c>
      <c r="F61" s="7">
        <v>80</v>
      </c>
      <c r="G61" s="9">
        <v>26</v>
      </c>
      <c r="H61" s="9">
        <f t="shared" si="5"/>
        <v>-54</v>
      </c>
      <c r="I61" s="7">
        <v>50</v>
      </c>
      <c r="J61" s="9">
        <v>27</v>
      </c>
      <c r="K61" s="9">
        <f t="shared" si="3"/>
        <v>-23</v>
      </c>
      <c r="L61" s="7">
        <v>60</v>
      </c>
      <c r="M61" s="9">
        <v>34</v>
      </c>
      <c r="N61" s="9">
        <f t="shared" si="4"/>
        <v>-26</v>
      </c>
    </row>
    <row r="62" customHeight="1" spans="1:14">
      <c r="A62" s="51">
        <v>59</v>
      </c>
      <c r="B62" s="51">
        <v>515</v>
      </c>
      <c r="C62" s="52" t="s">
        <v>86</v>
      </c>
      <c r="D62" s="51" t="s">
        <v>33</v>
      </c>
      <c r="E62" s="51" t="s">
        <v>66</v>
      </c>
      <c r="F62" s="7">
        <v>90</v>
      </c>
      <c r="G62" s="9">
        <v>1</v>
      </c>
      <c r="H62" s="9">
        <f t="shared" si="5"/>
        <v>-89</v>
      </c>
      <c r="I62" s="7">
        <v>50</v>
      </c>
      <c r="J62" s="9">
        <v>6</v>
      </c>
      <c r="K62" s="9">
        <f t="shared" si="3"/>
        <v>-44</v>
      </c>
      <c r="L62" s="7">
        <v>65</v>
      </c>
      <c r="M62" s="9">
        <v>13</v>
      </c>
      <c r="N62" s="9">
        <f t="shared" si="4"/>
        <v>-52</v>
      </c>
    </row>
    <row r="63" customHeight="1" spans="1:14">
      <c r="A63" s="51">
        <v>60</v>
      </c>
      <c r="B63" s="51">
        <v>349</v>
      </c>
      <c r="C63" s="52" t="s">
        <v>87</v>
      </c>
      <c r="D63" s="51" t="s">
        <v>21</v>
      </c>
      <c r="E63" s="51" t="s">
        <v>88</v>
      </c>
      <c r="F63" s="7">
        <v>60</v>
      </c>
      <c r="G63" s="9">
        <v>32</v>
      </c>
      <c r="H63" s="9">
        <f t="shared" si="5"/>
        <v>-28</v>
      </c>
      <c r="I63" s="7">
        <v>45</v>
      </c>
      <c r="J63" s="9">
        <v>1</v>
      </c>
      <c r="K63" s="9">
        <f t="shared" si="3"/>
        <v>-44</v>
      </c>
      <c r="L63" s="7">
        <v>40</v>
      </c>
      <c r="M63" s="9">
        <v>19</v>
      </c>
      <c r="N63" s="9">
        <f t="shared" si="4"/>
        <v>-21</v>
      </c>
    </row>
    <row r="64" customHeight="1" spans="1:14">
      <c r="A64" s="51">
        <v>61</v>
      </c>
      <c r="B64" s="51">
        <v>721</v>
      </c>
      <c r="C64" s="52" t="s">
        <v>89</v>
      </c>
      <c r="D64" s="51" t="s">
        <v>28</v>
      </c>
      <c r="E64" s="51" t="s">
        <v>66</v>
      </c>
      <c r="F64" s="7">
        <v>60</v>
      </c>
      <c r="G64" s="9">
        <v>40</v>
      </c>
      <c r="H64" s="9">
        <f t="shared" si="5"/>
        <v>-20</v>
      </c>
      <c r="I64" s="7">
        <v>40</v>
      </c>
      <c r="J64" s="9">
        <v>13</v>
      </c>
      <c r="K64" s="9">
        <f t="shared" si="3"/>
        <v>-27</v>
      </c>
      <c r="L64" s="7">
        <v>55</v>
      </c>
      <c r="M64" s="9">
        <v>16</v>
      </c>
      <c r="N64" s="9">
        <f t="shared" si="4"/>
        <v>-39</v>
      </c>
    </row>
    <row r="65" customHeight="1" spans="1:14">
      <c r="A65" s="51">
        <v>62</v>
      </c>
      <c r="B65" s="51">
        <v>355</v>
      </c>
      <c r="C65" s="52" t="s">
        <v>90</v>
      </c>
      <c r="D65" s="51" t="s">
        <v>33</v>
      </c>
      <c r="E65" s="51" t="s">
        <v>88</v>
      </c>
      <c r="F65" s="7">
        <v>70</v>
      </c>
      <c r="G65" s="9">
        <v>73</v>
      </c>
      <c r="H65" s="9"/>
      <c r="I65" s="7">
        <v>35</v>
      </c>
      <c r="J65" s="9">
        <v>8</v>
      </c>
      <c r="K65" s="9">
        <f t="shared" si="3"/>
        <v>-27</v>
      </c>
      <c r="L65" s="7">
        <v>35</v>
      </c>
      <c r="M65" s="9">
        <v>21</v>
      </c>
      <c r="N65" s="9">
        <f t="shared" si="4"/>
        <v>-14</v>
      </c>
    </row>
    <row r="66" customHeight="1" spans="1:14">
      <c r="A66" s="51">
        <v>63</v>
      </c>
      <c r="B66" s="51">
        <v>329</v>
      </c>
      <c r="C66" s="52" t="s">
        <v>91</v>
      </c>
      <c r="D66" s="51" t="s">
        <v>63</v>
      </c>
      <c r="E66" s="51" t="s">
        <v>45</v>
      </c>
      <c r="F66" s="7">
        <v>50</v>
      </c>
      <c r="G66" s="9">
        <v>66</v>
      </c>
      <c r="H66" s="9"/>
      <c r="I66" s="7">
        <v>30</v>
      </c>
      <c r="J66" s="9">
        <v>32</v>
      </c>
      <c r="K66" s="9"/>
      <c r="L66" s="7">
        <v>20</v>
      </c>
      <c r="M66" s="9">
        <v>8</v>
      </c>
      <c r="N66" s="9">
        <f t="shared" si="4"/>
        <v>-12</v>
      </c>
    </row>
    <row r="67" customHeight="1" spans="1:14">
      <c r="A67" s="51">
        <v>64</v>
      </c>
      <c r="B67" s="51">
        <v>748</v>
      </c>
      <c r="C67" s="52" t="s">
        <v>92</v>
      </c>
      <c r="D67" s="51" t="s">
        <v>28</v>
      </c>
      <c r="E67" s="51" t="s">
        <v>88</v>
      </c>
      <c r="F67" s="7">
        <v>60</v>
      </c>
      <c r="G67" s="9">
        <v>21</v>
      </c>
      <c r="H67" s="9">
        <f t="shared" si="5"/>
        <v>-39</v>
      </c>
      <c r="I67" s="7">
        <v>36</v>
      </c>
      <c r="J67" s="9">
        <v>2</v>
      </c>
      <c r="K67" s="9">
        <f t="shared" si="3"/>
        <v>-34</v>
      </c>
      <c r="L67" s="7">
        <v>55</v>
      </c>
      <c r="M67" s="9">
        <v>23</v>
      </c>
      <c r="N67" s="9">
        <f t="shared" si="4"/>
        <v>-32</v>
      </c>
    </row>
    <row r="68" customHeight="1" spans="1:14">
      <c r="A68" s="51">
        <v>65</v>
      </c>
      <c r="B68" s="51">
        <v>727</v>
      </c>
      <c r="C68" s="52" t="s">
        <v>93</v>
      </c>
      <c r="D68" s="51" t="s">
        <v>18</v>
      </c>
      <c r="E68" s="51" t="s">
        <v>88</v>
      </c>
      <c r="F68" s="7">
        <v>50</v>
      </c>
      <c r="G68" s="9">
        <v>73</v>
      </c>
      <c r="H68" s="9"/>
      <c r="I68" s="7">
        <v>35</v>
      </c>
      <c r="J68" s="9">
        <v>10</v>
      </c>
      <c r="K68" s="9">
        <f t="shared" si="3"/>
        <v>-25</v>
      </c>
      <c r="L68" s="7">
        <v>40</v>
      </c>
      <c r="M68" s="9">
        <v>15</v>
      </c>
      <c r="N68" s="9">
        <f t="shared" si="4"/>
        <v>-25</v>
      </c>
    </row>
    <row r="69" customHeight="1" spans="1:14">
      <c r="A69" s="51">
        <v>66</v>
      </c>
      <c r="B69" s="51">
        <v>104428</v>
      </c>
      <c r="C69" s="52" t="s">
        <v>94</v>
      </c>
      <c r="D69" s="51" t="s">
        <v>63</v>
      </c>
      <c r="E69" s="51" t="s">
        <v>66</v>
      </c>
      <c r="F69" s="7">
        <v>80</v>
      </c>
      <c r="G69" s="9">
        <v>43</v>
      </c>
      <c r="H69" s="9">
        <f t="shared" ref="H69:H100" si="6">(G69-F69)*1</f>
        <v>-37</v>
      </c>
      <c r="I69" s="7">
        <v>40</v>
      </c>
      <c r="J69" s="9">
        <v>10</v>
      </c>
      <c r="K69" s="9">
        <f t="shared" ref="K69:K100" si="7">J69-I69</f>
        <v>-30</v>
      </c>
      <c r="L69" s="7">
        <v>60</v>
      </c>
      <c r="M69" s="9">
        <v>50</v>
      </c>
      <c r="N69" s="9">
        <f t="shared" ref="N69:N100" si="8">M69-L69</f>
        <v>-10</v>
      </c>
    </row>
    <row r="70" customHeight="1" spans="1:14">
      <c r="A70" s="51">
        <v>67</v>
      </c>
      <c r="B70" s="51">
        <v>587</v>
      </c>
      <c r="C70" s="52" t="s">
        <v>95</v>
      </c>
      <c r="D70" s="51" t="s">
        <v>63</v>
      </c>
      <c r="E70" s="51" t="s">
        <v>88</v>
      </c>
      <c r="F70" s="7">
        <v>60</v>
      </c>
      <c r="G70" s="9">
        <v>35</v>
      </c>
      <c r="H70" s="9">
        <f t="shared" si="6"/>
        <v>-25</v>
      </c>
      <c r="I70" s="7">
        <v>35</v>
      </c>
      <c r="J70" s="9">
        <v>11</v>
      </c>
      <c r="K70" s="9">
        <f t="shared" si="7"/>
        <v>-24</v>
      </c>
      <c r="L70" s="7">
        <v>45</v>
      </c>
      <c r="M70" s="9">
        <v>15</v>
      </c>
      <c r="N70" s="9">
        <f t="shared" si="8"/>
        <v>-30</v>
      </c>
    </row>
    <row r="71" customHeight="1" spans="1:14">
      <c r="A71" s="51">
        <v>68</v>
      </c>
      <c r="B71" s="51">
        <v>311</v>
      </c>
      <c r="C71" s="52" t="s">
        <v>96</v>
      </c>
      <c r="D71" s="51" t="s">
        <v>18</v>
      </c>
      <c r="E71" s="51" t="s">
        <v>45</v>
      </c>
      <c r="F71" s="7">
        <v>50</v>
      </c>
      <c r="G71" s="9">
        <v>90</v>
      </c>
      <c r="H71" s="9"/>
      <c r="I71" s="7">
        <v>30</v>
      </c>
      <c r="J71" s="9">
        <v>1</v>
      </c>
      <c r="K71" s="9">
        <f t="shared" si="7"/>
        <v>-29</v>
      </c>
      <c r="L71" s="7">
        <v>30</v>
      </c>
      <c r="M71" s="9">
        <v>31</v>
      </c>
      <c r="N71" s="9"/>
    </row>
    <row r="72" customHeight="1" spans="1:14">
      <c r="A72" s="51">
        <v>69</v>
      </c>
      <c r="B72" s="51">
        <v>391</v>
      </c>
      <c r="C72" s="52" t="s">
        <v>97</v>
      </c>
      <c r="D72" s="51" t="s">
        <v>21</v>
      </c>
      <c r="E72" s="51" t="s">
        <v>88</v>
      </c>
      <c r="F72" s="7">
        <v>60</v>
      </c>
      <c r="G72" s="9">
        <v>26</v>
      </c>
      <c r="H72" s="9">
        <f t="shared" si="6"/>
        <v>-34</v>
      </c>
      <c r="I72" s="7">
        <v>35</v>
      </c>
      <c r="J72" s="9">
        <v>4</v>
      </c>
      <c r="K72" s="9">
        <f t="shared" si="7"/>
        <v>-31</v>
      </c>
      <c r="L72" s="7">
        <v>45</v>
      </c>
      <c r="M72" s="9">
        <v>12</v>
      </c>
      <c r="N72" s="9">
        <f t="shared" si="8"/>
        <v>-33</v>
      </c>
    </row>
    <row r="73" customHeight="1" spans="1:14">
      <c r="A73" s="51">
        <v>70</v>
      </c>
      <c r="B73" s="51">
        <v>716</v>
      </c>
      <c r="C73" s="52" t="s">
        <v>98</v>
      </c>
      <c r="D73" s="51" t="s">
        <v>28</v>
      </c>
      <c r="E73" s="51" t="s">
        <v>88</v>
      </c>
      <c r="F73" s="7">
        <v>80</v>
      </c>
      <c r="G73" s="9">
        <v>86</v>
      </c>
      <c r="H73" s="9"/>
      <c r="I73" s="7">
        <v>30</v>
      </c>
      <c r="J73" s="9">
        <v>14</v>
      </c>
      <c r="K73" s="9">
        <f t="shared" si="7"/>
        <v>-16</v>
      </c>
      <c r="L73" s="7">
        <v>55</v>
      </c>
      <c r="M73" s="9">
        <v>55</v>
      </c>
      <c r="N73" s="9"/>
    </row>
    <row r="74" customHeight="1" spans="1:14">
      <c r="A74" s="51">
        <v>71</v>
      </c>
      <c r="B74" s="51">
        <v>745</v>
      </c>
      <c r="C74" s="52" t="s">
        <v>99</v>
      </c>
      <c r="D74" s="51" t="s">
        <v>18</v>
      </c>
      <c r="E74" s="51" t="s">
        <v>88</v>
      </c>
      <c r="F74" s="7">
        <v>60</v>
      </c>
      <c r="G74" s="9">
        <v>15</v>
      </c>
      <c r="H74" s="9">
        <f t="shared" si="6"/>
        <v>-45</v>
      </c>
      <c r="I74" s="7">
        <v>40</v>
      </c>
      <c r="J74" s="9">
        <v>5</v>
      </c>
      <c r="K74" s="9">
        <f t="shared" si="7"/>
        <v>-35</v>
      </c>
      <c r="L74" s="7">
        <v>55</v>
      </c>
      <c r="M74" s="9">
        <v>42</v>
      </c>
      <c r="N74" s="9">
        <f t="shared" si="8"/>
        <v>-13</v>
      </c>
    </row>
    <row r="75" customHeight="1" spans="1:14">
      <c r="A75" s="51">
        <v>72</v>
      </c>
      <c r="B75" s="51">
        <v>754</v>
      </c>
      <c r="C75" s="52" t="s">
        <v>100</v>
      </c>
      <c r="D75" s="51" t="s">
        <v>63</v>
      </c>
      <c r="E75" s="51" t="s">
        <v>66</v>
      </c>
      <c r="F75" s="7">
        <v>60</v>
      </c>
      <c r="G75" s="9">
        <v>13</v>
      </c>
      <c r="H75" s="9">
        <f t="shared" si="6"/>
        <v>-47</v>
      </c>
      <c r="I75" s="7">
        <v>35</v>
      </c>
      <c r="J75" s="9">
        <v>2</v>
      </c>
      <c r="K75" s="9">
        <f t="shared" si="7"/>
        <v>-33</v>
      </c>
      <c r="L75" s="7">
        <v>60</v>
      </c>
      <c r="M75" s="9">
        <v>12</v>
      </c>
      <c r="N75" s="9">
        <f t="shared" si="8"/>
        <v>-48</v>
      </c>
    </row>
    <row r="76" customHeight="1" spans="1:14">
      <c r="A76" s="51">
        <v>73</v>
      </c>
      <c r="B76" s="51">
        <v>108277</v>
      </c>
      <c r="C76" s="52" t="s">
        <v>101</v>
      </c>
      <c r="D76" s="51" t="s">
        <v>18</v>
      </c>
      <c r="E76" s="51" t="s">
        <v>88</v>
      </c>
      <c r="F76" s="7">
        <v>80</v>
      </c>
      <c r="G76" s="9">
        <v>25</v>
      </c>
      <c r="H76" s="9">
        <f t="shared" si="6"/>
        <v>-55</v>
      </c>
      <c r="I76" s="7">
        <v>40</v>
      </c>
      <c r="J76" s="9">
        <v>10</v>
      </c>
      <c r="K76" s="9">
        <f t="shared" si="7"/>
        <v>-30</v>
      </c>
      <c r="L76" s="7">
        <v>60</v>
      </c>
      <c r="M76" s="9">
        <v>22</v>
      </c>
      <c r="N76" s="9">
        <f t="shared" si="8"/>
        <v>-38</v>
      </c>
    </row>
    <row r="77" customHeight="1" spans="1:14">
      <c r="A77" s="51">
        <v>74</v>
      </c>
      <c r="B77" s="51">
        <v>743</v>
      </c>
      <c r="C77" s="52" t="s">
        <v>102</v>
      </c>
      <c r="D77" s="51" t="s">
        <v>33</v>
      </c>
      <c r="E77" s="51" t="s">
        <v>45</v>
      </c>
      <c r="F77" s="7">
        <v>50</v>
      </c>
      <c r="G77" s="9">
        <v>24</v>
      </c>
      <c r="H77" s="9">
        <f t="shared" si="6"/>
        <v>-26</v>
      </c>
      <c r="I77" s="7">
        <v>30</v>
      </c>
      <c r="J77" s="9">
        <v>5</v>
      </c>
      <c r="K77" s="9">
        <f t="shared" si="7"/>
        <v>-25</v>
      </c>
      <c r="L77" s="7">
        <v>45</v>
      </c>
      <c r="M77" s="9">
        <v>4</v>
      </c>
      <c r="N77" s="9">
        <f t="shared" si="8"/>
        <v>-41</v>
      </c>
    </row>
    <row r="78" customHeight="1" spans="1:14">
      <c r="A78" s="51">
        <v>75</v>
      </c>
      <c r="B78" s="51">
        <v>594</v>
      </c>
      <c r="C78" s="52" t="s">
        <v>103</v>
      </c>
      <c r="D78" s="51" t="s">
        <v>28</v>
      </c>
      <c r="E78" s="51" t="s">
        <v>88</v>
      </c>
      <c r="F78" s="7">
        <v>60</v>
      </c>
      <c r="G78" s="9">
        <v>114</v>
      </c>
      <c r="H78" s="9"/>
      <c r="I78" s="7">
        <v>35</v>
      </c>
      <c r="J78" s="9">
        <v>3</v>
      </c>
      <c r="K78" s="9">
        <f t="shared" si="7"/>
        <v>-32</v>
      </c>
      <c r="L78" s="7">
        <v>30</v>
      </c>
      <c r="M78" s="9">
        <v>58</v>
      </c>
      <c r="N78" s="9"/>
    </row>
    <row r="79" customHeight="1" spans="1:14">
      <c r="A79" s="51">
        <v>76</v>
      </c>
      <c r="B79" s="51">
        <v>539</v>
      </c>
      <c r="C79" s="52" t="s">
        <v>104</v>
      </c>
      <c r="D79" s="51" t="s">
        <v>28</v>
      </c>
      <c r="E79" s="51" t="s">
        <v>88</v>
      </c>
      <c r="F79" s="7">
        <v>60</v>
      </c>
      <c r="G79" s="9">
        <v>45</v>
      </c>
      <c r="H79" s="9">
        <f t="shared" si="6"/>
        <v>-15</v>
      </c>
      <c r="I79" s="7">
        <v>30</v>
      </c>
      <c r="J79" s="9">
        <v>0</v>
      </c>
      <c r="K79" s="9">
        <f t="shared" si="7"/>
        <v>-30</v>
      </c>
      <c r="L79" s="7">
        <v>40</v>
      </c>
      <c r="M79" s="9">
        <v>9</v>
      </c>
      <c r="N79" s="9">
        <f t="shared" si="8"/>
        <v>-31</v>
      </c>
    </row>
    <row r="80" customHeight="1" spans="1:14">
      <c r="A80" s="51">
        <v>77</v>
      </c>
      <c r="B80" s="51">
        <v>308</v>
      </c>
      <c r="C80" s="52" t="s">
        <v>105</v>
      </c>
      <c r="D80" s="51" t="s">
        <v>21</v>
      </c>
      <c r="E80" s="51" t="s">
        <v>88</v>
      </c>
      <c r="F80" s="7">
        <v>60</v>
      </c>
      <c r="G80" s="9">
        <v>21</v>
      </c>
      <c r="H80" s="9">
        <f t="shared" si="6"/>
        <v>-39</v>
      </c>
      <c r="I80" s="7">
        <v>30</v>
      </c>
      <c r="J80" s="9">
        <v>9</v>
      </c>
      <c r="K80" s="9">
        <f t="shared" si="7"/>
        <v>-21</v>
      </c>
      <c r="L80" s="7">
        <v>40</v>
      </c>
      <c r="M80" s="9">
        <v>13</v>
      </c>
      <c r="N80" s="9">
        <f t="shared" si="8"/>
        <v>-27</v>
      </c>
    </row>
    <row r="81" customHeight="1" spans="1:14">
      <c r="A81" s="51">
        <v>78</v>
      </c>
      <c r="B81" s="51">
        <v>367</v>
      </c>
      <c r="C81" s="52" t="s">
        <v>106</v>
      </c>
      <c r="D81" s="51" t="s">
        <v>63</v>
      </c>
      <c r="E81" s="51" t="s">
        <v>88</v>
      </c>
      <c r="F81" s="7">
        <v>60</v>
      </c>
      <c r="G81" s="9">
        <v>7</v>
      </c>
      <c r="H81" s="9">
        <f t="shared" si="6"/>
        <v>-53</v>
      </c>
      <c r="I81" s="7">
        <v>40</v>
      </c>
      <c r="J81" s="9">
        <v>9</v>
      </c>
      <c r="K81" s="9">
        <f t="shared" si="7"/>
        <v>-31</v>
      </c>
      <c r="L81" s="7">
        <v>40</v>
      </c>
      <c r="M81" s="9">
        <v>14</v>
      </c>
      <c r="N81" s="9">
        <f t="shared" si="8"/>
        <v>-26</v>
      </c>
    </row>
    <row r="82" customHeight="1" spans="1:14">
      <c r="A82" s="51">
        <v>79</v>
      </c>
      <c r="B82" s="51">
        <v>116482</v>
      </c>
      <c r="C82" s="52" t="s">
        <v>107</v>
      </c>
      <c r="D82" s="51" t="s">
        <v>21</v>
      </c>
      <c r="E82" s="51" t="s">
        <v>88</v>
      </c>
      <c r="F82" s="7">
        <v>80</v>
      </c>
      <c r="G82" s="9">
        <v>95</v>
      </c>
      <c r="H82" s="9"/>
      <c r="I82" s="7">
        <v>40</v>
      </c>
      <c r="J82" s="9">
        <v>6</v>
      </c>
      <c r="K82" s="9">
        <f t="shared" si="7"/>
        <v>-34</v>
      </c>
      <c r="L82" s="7">
        <v>50</v>
      </c>
      <c r="M82" s="9">
        <v>18</v>
      </c>
      <c r="N82" s="9">
        <f t="shared" si="8"/>
        <v>-32</v>
      </c>
    </row>
    <row r="83" customHeight="1" spans="1:14">
      <c r="A83" s="51">
        <v>80</v>
      </c>
      <c r="B83" s="51">
        <v>106865</v>
      </c>
      <c r="C83" s="52" t="s">
        <v>108</v>
      </c>
      <c r="D83" s="51" t="s">
        <v>15</v>
      </c>
      <c r="E83" s="51" t="s">
        <v>88</v>
      </c>
      <c r="F83" s="7">
        <v>60</v>
      </c>
      <c r="G83" s="9">
        <v>5</v>
      </c>
      <c r="H83" s="9"/>
      <c r="I83" s="7">
        <v>35</v>
      </c>
      <c r="J83" s="9">
        <v>14</v>
      </c>
      <c r="K83" s="9">
        <f t="shared" si="7"/>
        <v>-21</v>
      </c>
      <c r="L83" s="7">
        <v>50</v>
      </c>
      <c r="M83" s="9">
        <v>8</v>
      </c>
      <c r="N83" s="9">
        <f t="shared" si="8"/>
        <v>-42</v>
      </c>
    </row>
    <row r="84" customHeight="1" spans="1:14">
      <c r="A84" s="51">
        <v>81</v>
      </c>
      <c r="B84" s="51">
        <v>102479</v>
      </c>
      <c r="C84" s="52" t="s">
        <v>109</v>
      </c>
      <c r="D84" s="51" t="s">
        <v>21</v>
      </c>
      <c r="E84" s="51" t="s">
        <v>88</v>
      </c>
      <c r="F84" s="7">
        <v>80</v>
      </c>
      <c r="G84" s="9">
        <v>46</v>
      </c>
      <c r="H84" s="9">
        <f t="shared" si="6"/>
        <v>-34</v>
      </c>
      <c r="I84" s="7">
        <v>50</v>
      </c>
      <c r="J84" s="9">
        <v>4</v>
      </c>
      <c r="K84" s="9">
        <f t="shared" si="7"/>
        <v>-46</v>
      </c>
      <c r="L84" s="7">
        <v>66</v>
      </c>
      <c r="M84" s="9">
        <v>25</v>
      </c>
      <c r="N84" s="9">
        <f t="shared" si="8"/>
        <v>-41</v>
      </c>
    </row>
    <row r="85" customHeight="1" spans="1:14">
      <c r="A85" s="51">
        <v>82</v>
      </c>
      <c r="B85" s="51">
        <v>116919</v>
      </c>
      <c r="C85" s="52" t="s">
        <v>110</v>
      </c>
      <c r="D85" s="51" t="s">
        <v>21</v>
      </c>
      <c r="E85" s="51" t="s">
        <v>88</v>
      </c>
      <c r="F85" s="7">
        <v>60</v>
      </c>
      <c r="G85" s="9">
        <v>27</v>
      </c>
      <c r="H85" s="9">
        <f t="shared" si="6"/>
        <v>-33</v>
      </c>
      <c r="I85" s="7">
        <v>40</v>
      </c>
      <c r="J85" s="9">
        <v>6</v>
      </c>
      <c r="K85" s="9">
        <f t="shared" si="7"/>
        <v>-34</v>
      </c>
      <c r="L85" s="7">
        <v>40</v>
      </c>
      <c r="M85" s="9">
        <v>30</v>
      </c>
      <c r="N85" s="9">
        <f t="shared" si="8"/>
        <v>-10</v>
      </c>
    </row>
    <row r="86" customHeight="1" spans="1:14">
      <c r="A86" s="51">
        <v>83</v>
      </c>
      <c r="B86" s="51">
        <v>720</v>
      </c>
      <c r="C86" s="52" t="s">
        <v>111</v>
      </c>
      <c r="D86" s="51" t="s">
        <v>28</v>
      </c>
      <c r="E86" s="51" t="s">
        <v>88</v>
      </c>
      <c r="F86" s="7">
        <v>60</v>
      </c>
      <c r="G86" s="9">
        <v>82</v>
      </c>
      <c r="H86" s="9">
        <f t="shared" si="6"/>
        <v>22</v>
      </c>
      <c r="I86" s="7">
        <v>30</v>
      </c>
      <c r="J86" s="9">
        <v>11</v>
      </c>
      <c r="K86" s="9">
        <f t="shared" si="7"/>
        <v>-19</v>
      </c>
      <c r="L86" s="7">
        <v>40</v>
      </c>
      <c r="M86" s="9">
        <v>23</v>
      </c>
      <c r="N86" s="9">
        <f t="shared" si="8"/>
        <v>-17</v>
      </c>
    </row>
    <row r="87" customHeight="1" spans="1:14">
      <c r="A87" s="51">
        <v>84</v>
      </c>
      <c r="B87" s="51">
        <v>710</v>
      </c>
      <c r="C87" s="52" t="s">
        <v>112</v>
      </c>
      <c r="D87" s="51" t="s">
        <v>63</v>
      </c>
      <c r="E87" s="51" t="s">
        <v>88</v>
      </c>
      <c r="F87" s="7">
        <v>60</v>
      </c>
      <c r="G87" s="9">
        <v>46</v>
      </c>
      <c r="H87" s="9">
        <f t="shared" si="6"/>
        <v>-14</v>
      </c>
      <c r="I87" s="7">
        <v>35</v>
      </c>
      <c r="J87" s="9">
        <v>6</v>
      </c>
      <c r="K87" s="9">
        <f t="shared" si="7"/>
        <v>-29</v>
      </c>
      <c r="L87" s="7">
        <v>35</v>
      </c>
      <c r="M87" s="9">
        <v>36</v>
      </c>
      <c r="N87" s="9"/>
    </row>
    <row r="88" customHeight="1" spans="1:14">
      <c r="A88" s="51">
        <v>85</v>
      </c>
      <c r="B88" s="51">
        <v>103199</v>
      </c>
      <c r="C88" s="52" t="s">
        <v>113</v>
      </c>
      <c r="D88" s="51" t="s">
        <v>31</v>
      </c>
      <c r="E88" s="51" t="s">
        <v>88</v>
      </c>
      <c r="F88" s="7">
        <v>60</v>
      </c>
      <c r="G88" s="9">
        <v>36</v>
      </c>
      <c r="H88" s="9">
        <f t="shared" si="6"/>
        <v>-24</v>
      </c>
      <c r="I88" s="7">
        <v>35</v>
      </c>
      <c r="J88" s="9">
        <v>7</v>
      </c>
      <c r="K88" s="9">
        <f t="shared" si="7"/>
        <v>-28</v>
      </c>
      <c r="L88" s="7">
        <v>66</v>
      </c>
      <c r="M88" s="9">
        <v>2</v>
      </c>
      <c r="N88" s="9">
        <f t="shared" si="8"/>
        <v>-64</v>
      </c>
    </row>
    <row r="89" customHeight="1" spans="1:14">
      <c r="A89" s="51">
        <v>86</v>
      </c>
      <c r="B89" s="51">
        <v>717</v>
      </c>
      <c r="C89" s="52" t="s">
        <v>114</v>
      </c>
      <c r="D89" s="51" t="s">
        <v>28</v>
      </c>
      <c r="E89" s="51" t="s">
        <v>88</v>
      </c>
      <c r="F89" s="7">
        <v>60</v>
      </c>
      <c r="G89" s="9">
        <v>24</v>
      </c>
      <c r="H89" s="9">
        <f t="shared" si="6"/>
        <v>-36</v>
      </c>
      <c r="I89" s="7">
        <v>30</v>
      </c>
      <c r="J89" s="9">
        <v>7</v>
      </c>
      <c r="K89" s="9">
        <f t="shared" si="7"/>
        <v>-23</v>
      </c>
      <c r="L89" s="7">
        <v>50</v>
      </c>
      <c r="M89" s="9">
        <v>22</v>
      </c>
      <c r="N89" s="9">
        <f t="shared" si="8"/>
        <v>-28</v>
      </c>
    </row>
    <row r="90" customHeight="1" spans="1:14">
      <c r="A90" s="51">
        <v>87</v>
      </c>
      <c r="B90" s="51">
        <v>740</v>
      </c>
      <c r="C90" s="52" t="s">
        <v>115</v>
      </c>
      <c r="D90" s="51" t="s">
        <v>33</v>
      </c>
      <c r="E90" s="51" t="s">
        <v>88</v>
      </c>
      <c r="F90" s="7">
        <v>50</v>
      </c>
      <c r="G90" s="9">
        <v>57</v>
      </c>
      <c r="H90" s="9"/>
      <c r="I90" s="7">
        <v>30</v>
      </c>
      <c r="J90" s="9">
        <v>3</v>
      </c>
      <c r="K90" s="9">
        <f t="shared" si="7"/>
        <v>-27</v>
      </c>
      <c r="L90" s="7">
        <v>40</v>
      </c>
      <c r="M90" s="9">
        <v>23</v>
      </c>
      <c r="N90" s="9">
        <f t="shared" si="8"/>
        <v>-17</v>
      </c>
    </row>
    <row r="91" customHeight="1" spans="1:14">
      <c r="A91" s="51">
        <v>88</v>
      </c>
      <c r="B91" s="51">
        <v>104838</v>
      </c>
      <c r="C91" s="52" t="s">
        <v>116</v>
      </c>
      <c r="D91" s="51" t="s">
        <v>63</v>
      </c>
      <c r="E91" s="51" t="s">
        <v>88</v>
      </c>
      <c r="F91" s="7">
        <v>80</v>
      </c>
      <c r="G91" s="9">
        <v>44</v>
      </c>
      <c r="H91" s="9">
        <f t="shared" si="6"/>
        <v>-36</v>
      </c>
      <c r="I91" s="7">
        <v>40</v>
      </c>
      <c r="J91" s="9">
        <v>9</v>
      </c>
      <c r="K91" s="9">
        <f t="shared" si="7"/>
        <v>-31</v>
      </c>
      <c r="L91" s="7">
        <v>60</v>
      </c>
      <c r="M91" s="9">
        <v>17</v>
      </c>
      <c r="N91" s="9">
        <f t="shared" si="8"/>
        <v>-43</v>
      </c>
    </row>
    <row r="92" customHeight="1" spans="1:14">
      <c r="A92" s="51">
        <v>89</v>
      </c>
      <c r="B92" s="51">
        <v>704</v>
      </c>
      <c r="C92" s="52" t="s">
        <v>117</v>
      </c>
      <c r="D92" s="51" t="s">
        <v>63</v>
      </c>
      <c r="E92" s="51" t="s">
        <v>88</v>
      </c>
      <c r="F92" s="7">
        <v>60</v>
      </c>
      <c r="G92" s="9">
        <v>34</v>
      </c>
      <c r="H92" s="9">
        <f t="shared" si="6"/>
        <v>-26</v>
      </c>
      <c r="I92" s="7">
        <v>30</v>
      </c>
      <c r="J92" s="9">
        <v>8</v>
      </c>
      <c r="K92" s="9">
        <f t="shared" si="7"/>
        <v>-22</v>
      </c>
      <c r="L92" s="7">
        <v>40</v>
      </c>
      <c r="M92" s="9">
        <v>21</v>
      </c>
      <c r="N92" s="9">
        <f t="shared" si="8"/>
        <v>-19</v>
      </c>
    </row>
    <row r="93" customHeight="1" spans="1:14">
      <c r="A93" s="51">
        <v>90</v>
      </c>
      <c r="B93" s="51">
        <v>104533</v>
      </c>
      <c r="C93" s="52" t="s">
        <v>118</v>
      </c>
      <c r="D93" s="51" t="s">
        <v>28</v>
      </c>
      <c r="E93" s="51" t="s">
        <v>88</v>
      </c>
      <c r="F93" s="7">
        <v>50</v>
      </c>
      <c r="G93" s="9">
        <v>40</v>
      </c>
      <c r="H93" s="9">
        <f t="shared" si="6"/>
        <v>-10</v>
      </c>
      <c r="I93" s="7">
        <v>30</v>
      </c>
      <c r="J93" s="9">
        <v>2</v>
      </c>
      <c r="K93" s="9">
        <f t="shared" si="7"/>
        <v>-28</v>
      </c>
      <c r="L93" s="7">
        <v>50</v>
      </c>
      <c r="M93" s="9">
        <v>6</v>
      </c>
      <c r="N93" s="9">
        <f t="shared" si="8"/>
        <v>-44</v>
      </c>
    </row>
    <row r="94" customHeight="1" spans="1:14">
      <c r="A94" s="51">
        <v>91</v>
      </c>
      <c r="B94" s="51">
        <v>738</v>
      </c>
      <c r="C94" s="52" t="s">
        <v>119</v>
      </c>
      <c r="D94" s="51" t="s">
        <v>63</v>
      </c>
      <c r="E94" s="51" t="s">
        <v>88</v>
      </c>
      <c r="F94" s="7">
        <v>50</v>
      </c>
      <c r="G94" s="9">
        <v>35</v>
      </c>
      <c r="H94" s="9">
        <f t="shared" si="6"/>
        <v>-15</v>
      </c>
      <c r="I94" s="7">
        <v>30</v>
      </c>
      <c r="J94" s="9">
        <v>11</v>
      </c>
      <c r="K94" s="9">
        <f t="shared" si="7"/>
        <v>-19</v>
      </c>
      <c r="L94" s="7">
        <v>35</v>
      </c>
      <c r="M94" s="9">
        <v>12</v>
      </c>
      <c r="N94" s="9">
        <f t="shared" si="8"/>
        <v>-23</v>
      </c>
    </row>
    <row r="95" customHeight="1" spans="1:14">
      <c r="A95" s="51">
        <v>92</v>
      </c>
      <c r="B95" s="51">
        <v>549</v>
      </c>
      <c r="C95" s="52" t="s">
        <v>120</v>
      </c>
      <c r="D95" s="51" t="s">
        <v>28</v>
      </c>
      <c r="E95" s="51" t="s">
        <v>88</v>
      </c>
      <c r="F95" s="7">
        <v>50</v>
      </c>
      <c r="G95" s="9">
        <v>50</v>
      </c>
      <c r="H95" s="9"/>
      <c r="I95" s="7">
        <v>30</v>
      </c>
      <c r="J95" s="9">
        <v>10</v>
      </c>
      <c r="K95" s="9">
        <f t="shared" si="7"/>
        <v>-20</v>
      </c>
      <c r="L95" s="7">
        <v>30</v>
      </c>
      <c r="M95" s="9">
        <v>29</v>
      </c>
      <c r="N95" s="9">
        <f t="shared" si="8"/>
        <v>-1</v>
      </c>
    </row>
    <row r="96" customHeight="1" spans="1:14">
      <c r="A96" s="51">
        <v>93</v>
      </c>
      <c r="B96" s="51">
        <v>107728</v>
      </c>
      <c r="C96" s="52" t="s">
        <v>121</v>
      </c>
      <c r="D96" s="51" t="s">
        <v>28</v>
      </c>
      <c r="E96" s="51" t="s">
        <v>88</v>
      </c>
      <c r="F96" s="7">
        <v>50</v>
      </c>
      <c r="G96" s="9">
        <v>77</v>
      </c>
      <c r="H96" s="9"/>
      <c r="I96" s="7">
        <v>30</v>
      </c>
      <c r="J96" s="9">
        <v>4</v>
      </c>
      <c r="K96" s="9">
        <f t="shared" si="7"/>
        <v>-26</v>
      </c>
      <c r="L96" s="7">
        <v>50</v>
      </c>
      <c r="M96" s="9">
        <v>15</v>
      </c>
      <c r="N96" s="9">
        <f t="shared" si="8"/>
        <v>-35</v>
      </c>
    </row>
    <row r="97" customHeight="1" spans="1:14">
      <c r="A97" s="51">
        <v>94</v>
      </c>
      <c r="B97" s="51">
        <v>114286</v>
      </c>
      <c r="C97" s="52" t="s">
        <v>122</v>
      </c>
      <c r="D97" s="51" t="s">
        <v>18</v>
      </c>
      <c r="E97" s="51" t="s">
        <v>88</v>
      </c>
      <c r="F97" s="7">
        <v>80</v>
      </c>
      <c r="G97" s="9">
        <v>57</v>
      </c>
      <c r="H97" s="9">
        <f t="shared" si="6"/>
        <v>-23</v>
      </c>
      <c r="I97" s="7">
        <v>35</v>
      </c>
      <c r="J97" s="9">
        <v>7</v>
      </c>
      <c r="K97" s="9">
        <f t="shared" si="7"/>
        <v>-28</v>
      </c>
      <c r="L97" s="7">
        <v>60</v>
      </c>
      <c r="M97" s="9">
        <v>26</v>
      </c>
      <c r="N97" s="9">
        <f t="shared" si="8"/>
        <v>-34</v>
      </c>
    </row>
    <row r="98" customHeight="1" spans="1:14">
      <c r="A98" s="51">
        <v>95</v>
      </c>
      <c r="B98" s="51">
        <v>102935</v>
      </c>
      <c r="C98" s="52" t="s">
        <v>123</v>
      </c>
      <c r="D98" s="51" t="s">
        <v>31</v>
      </c>
      <c r="E98" s="51" t="s">
        <v>88</v>
      </c>
      <c r="F98" s="7">
        <v>60</v>
      </c>
      <c r="G98" s="9">
        <v>41</v>
      </c>
      <c r="H98" s="9">
        <f t="shared" si="6"/>
        <v>-19</v>
      </c>
      <c r="I98" s="7">
        <v>30</v>
      </c>
      <c r="J98" s="9">
        <v>17</v>
      </c>
      <c r="K98" s="9">
        <f t="shared" si="7"/>
        <v>-13</v>
      </c>
      <c r="L98" s="7">
        <v>50</v>
      </c>
      <c r="M98" s="9">
        <v>18</v>
      </c>
      <c r="N98" s="9">
        <f t="shared" si="8"/>
        <v>-32</v>
      </c>
    </row>
    <row r="99" customHeight="1" spans="1:14">
      <c r="A99" s="51">
        <v>96</v>
      </c>
      <c r="B99" s="51">
        <v>570</v>
      </c>
      <c r="C99" s="52" t="s">
        <v>124</v>
      </c>
      <c r="D99" s="51" t="s">
        <v>18</v>
      </c>
      <c r="E99" s="51" t="s">
        <v>88</v>
      </c>
      <c r="F99" s="7">
        <v>50</v>
      </c>
      <c r="G99" s="9">
        <v>47</v>
      </c>
      <c r="H99" s="9">
        <f t="shared" si="6"/>
        <v>-3</v>
      </c>
      <c r="I99" s="7">
        <v>30</v>
      </c>
      <c r="J99" s="9">
        <v>14</v>
      </c>
      <c r="K99" s="9">
        <f t="shared" si="7"/>
        <v>-16</v>
      </c>
      <c r="L99" s="7">
        <v>40</v>
      </c>
      <c r="M99" s="9">
        <v>28</v>
      </c>
      <c r="N99" s="9">
        <f t="shared" si="8"/>
        <v>-12</v>
      </c>
    </row>
    <row r="100" customHeight="1" spans="1:14">
      <c r="A100" s="51">
        <v>97</v>
      </c>
      <c r="B100" s="51">
        <v>706</v>
      </c>
      <c r="C100" s="52" t="s">
        <v>125</v>
      </c>
      <c r="D100" s="51" t="s">
        <v>63</v>
      </c>
      <c r="E100" s="51" t="s">
        <v>88</v>
      </c>
      <c r="F100" s="7">
        <v>60</v>
      </c>
      <c r="G100" s="9">
        <v>12</v>
      </c>
      <c r="H100" s="9">
        <f t="shared" si="6"/>
        <v>-48</v>
      </c>
      <c r="I100" s="7">
        <v>30</v>
      </c>
      <c r="J100" s="9">
        <v>13</v>
      </c>
      <c r="K100" s="9">
        <f t="shared" si="7"/>
        <v>-17</v>
      </c>
      <c r="L100" s="7">
        <v>30</v>
      </c>
      <c r="M100" s="9">
        <v>36</v>
      </c>
      <c r="N100" s="9"/>
    </row>
    <row r="101" customHeight="1" spans="1:14">
      <c r="A101" s="51">
        <v>98</v>
      </c>
      <c r="B101" s="51">
        <v>733</v>
      </c>
      <c r="C101" s="52" t="s">
        <v>126</v>
      </c>
      <c r="D101" s="51" t="s">
        <v>33</v>
      </c>
      <c r="E101" s="51" t="s">
        <v>88</v>
      </c>
      <c r="F101" s="7">
        <v>60</v>
      </c>
      <c r="G101" s="9">
        <v>42</v>
      </c>
      <c r="H101" s="9">
        <f t="shared" ref="H101:H132" si="9">(G101-F101)*1</f>
        <v>-18</v>
      </c>
      <c r="I101" s="7">
        <v>36</v>
      </c>
      <c r="J101" s="9">
        <v>12</v>
      </c>
      <c r="K101" s="9">
        <f t="shared" ref="K101:K132" si="10">J101-I101</f>
        <v>-24</v>
      </c>
      <c r="L101" s="7">
        <v>60</v>
      </c>
      <c r="M101" s="9">
        <v>48</v>
      </c>
      <c r="N101" s="9">
        <f t="shared" ref="N101:N132" si="11">M101-L101</f>
        <v>-12</v>
      </c>
    </row>
    <row r="102" customHeight="1" spans="1:14">
      <c r="A102" s="51">
        <v>99</v>
      </c>
      <c r="B102" s="51">
        <v>723</v>
      </c>
      <c r="C102" s="52" t="s">
        <v>127</v>
      </c>
      <c r="D102" s="51" t="s">
        <v>33</v>
      </c>
      <c r="E102" s="51" t="s">
        <v>88</v>
      </c>
      <c r="F102" s="7">
        <v>60</v>
      </c>
      <c r="G102" s="9">
        <v>115</v>
      </c>
      <c r="H102" s="9"/>
      <c r="I102" s="7">
        <v>40</v>
      </c>
      <c r="J102" s="9">
        <v>5</v>
      </c>
      <c r="K102" s="9">
        <f t="shared" si="10"/>
        <v>-35</v>
      </c>
      <c r="L102" s="7">
        <v>45</v>
      </c>
      <c r="M102" s="9">
        <v>21</v>
      </c>
      <c r="N102" s="9">
        <f t="shared" si="11"/>
        <v>-24</v>
      </c>
    </row>
    <row r="103" customHeight="1" spans="1:14">
      <c r="A103" s="51">
        <v>100</v>
      </c>
      <c r="B103" s="51">
        <v>347</v>
      </c>
      <c r="C103" s="52" t="s">
        <v>128</v>
      </c>
      <c r="D103" s="51" t="s">
        <v>18</v>
      </c>
      <c r="E103" s="51" t="s">
        <v>88</v>
      </c>
      <c r="F103" s="7">
        <v>60</v>
      </c>
      <c r="G103" s="9">
        <v>5</v>
      </c>
      <c r="H103" s="9">
        <f t="shared" si="9"/>
        <v>-55</v>
      </c>
      <c r="I103" s="7">
        <v>30</v>
      </c>
      <c r="J103" s="9">
        <v>10</v>
      </c>
      <c r="K103" s="9">
        <f t="shared" si="10"/>
        <v>-20</v>
      </c>
      <c r="L103" s="7">
        <v>40</v>
      </c>
      <c r="M103" s="9">
        <v>15</v>
      </c>
      <c r="N103" s="9">
        <f t="shared" si="11"/>
        <v>-25</v>
      </c>
    </row>
    <row r="104" customHeight="1" spans="1:14">
      <c r="A104" s="51">
        <v>101</v>
      </c>
      <c r="B104" s="51">
        <v>102564</v>
      </c>
      <c r="C104" s="52" t="s">
        <v>129</v>
      </c>
      <c r="D104" s="51" t="s">
        <v>28</v>
      </c>
      <c r="E104" s="51" t="s">
        <v>88</v>
      </c>
      <c r="F104" s="7">
        <v>50</v>
      </c>
      <c r="G104" s="9">
        <v>23</v>
      </c>
      <c r="H104" s="9">
        <f t="shared" si="9"/>
        <v>-27</v>
      </c>
      <c r="I104" s="7">
        <v>30</v>
      </c>
      <c r="J104" s="9">
        <v>9</v>
      </c>
      <c r="K104" s="9">
        <f t="shared" si="10"/>
        <v>-21</v>
      </c>
      <c r="L104" s="7">
        <v>40</v>
      </c>
      <c r="M104" s="9">
        <v>19</v>
      </c>
      <c r="N104" s="9">
        <f t="shared" si="11"/>
        <v>-21</v>
      </c>
    </row>
    <row r="105" customHeight="1" spans="1:14">
      <c r="A105" s="51">
        <v>102</v>
      </c>
      <c r="B105" s="51">
        <v>732</v>
      </c>
      <c r="C105" s="52" t="s">
        <v>130</v>
      </c>
      <c r="D105" s="51" t="s">
        <v>28</v>
      </c>
      <c r="E105" s="51" t="s">
        <v>88</v>
      </c>
      <c r="F105" s="7">
        <v>50</v>
      </c>
      <c r="G105" s="9">
        <v>10</v>
      </c>
      <c r="H105" s="9">
        <f t="shared" si="9"/>
        <v>-40</v>
      </c>
      <c r="I105" s="7">
        <v>30</v>
      </c>
      <c r="J105" s="9">
        <v>3</v>
      </c>
      <c r="K105" s="9">
        <f t="shared" si="10"/>
        <v>-27</v>
      </c>
      <c r="L105" s="7">
        <v>40</v>
      </c>
      <c r="M105" s="9">
        <v>30</v>
      </c>
      <c r="N105" s="9">
        <f t="shared" si="11"/>
        <v>-10</v>
      </c>
    </row>
    <row r="106" customHeight="1" spans="1:14">
      <c r="A106" s="51">
        <v>103</v>
      </c>
      <c r="B106" s="51">
        <v>573</v>
      </c>
      <c r="C106" s="52" t="s">
        <v>131</v>
      </c>
      <c r="D106" s="51" t="s">
        <v>33</v>
      </c>
      <c r="E106" s="51" t="s">
        <v>88</v>
      </c>
      <c r="F106" s="7">
        <v>60</v>
      </c>
      <c r="G106" s="9">
        <v>35</v>
      </c>
      <c r="H106" s="9">
        <f t="shared" si="9"/>
        <v>-25</v>
      </c>
      <c r="I106" s="7">
        <v>30</v>
      </c>
      <c r="J106" s="9">
        <v>9</v>
      </c>
      <c r="K106" s="9">
        <f t="shared" si="10"/>
        <v>-21</v>
      </c>
      <c r="L106" s="7">
        <v>45</v>
      </c>
      <c r="M106" s="9">
        <v>27</v>
      </c>
      <c r="N106" s="9">
        <f t="shared" si="11"/>
        <v>-18</v>
      </c>
    </row>
    <row r="107" customHeight="1" spans="1:14">
      <c r="A107" s="51">
        <v>104</v>
      </c>
      <c r="B107" s="51">
        <v>112888</v>
      </c>
      <c r="C107" s="52" t="s">
        <v>132</v>
      </c>
      <c r="D107" s="51" t="s">
        <v>18</v>
      </c>
      <c r="E107" s="51" t="s">
        <v>88</v>
      </c>
      <c r="F107" s="7">
        <v>50</v>
      </c>
      <c r="G107" s="9">
        <v>14</v>
      </c>
      <c r="H107" s="9">
        <f t="shared" si="9"/>
        <v>-36</v>
      </c>
      <c r="I107" s="7">
        <v>30</v>
      </c>
      <c r="J107" s="9">
        <v>12</v>
      </c>
      <c r="K107" s="9">
        <f t="shared" si="10"/>
        <v>-18</v>
      </c>
      <c r="L107" s="7">
        <v>40</v>
      </c>
      <c r="M107" s="9">
        <v>8</v>
      </c>
      <c r="N107" s="9">
        <f t="shared" si="11"/>
        <v>-32</v>
      </c>
    </row>
    <row r="108" customHeight="1" spans="1:14">
      <c r="A108" s="51">
        <v>105</v>
      </c>
      <c r="B108" s="51">
        <v>106485</v>
      </c>
      <c r="C108" s="52" t="s">
        <v>133</v>
      </c>
      <c r="D108" s="51" t="s">
        <v>21</v>
      </c>
      <c r="E108" s="51" t="s">
        <v>88</v>
      </c>
      <c r="F108" s="7">
        <v>50</v>
      </c>
      <c r="G108" s="9">
        <v>23</v>
      </c>
      <c r="H108" s="9">
        <f t="shared" si="9"/>
        <v>-27</v>
      </c>
      <c r="I108" s="7">
        <v>30</v>
      </c>
      <c r="J108" s="9">
        <v>6</v>
      </c>
      <c r="K108" s="9">
        <f t="shared" si="10"/>
        <v>-24</v>
      </c>
      <c r="L108" s="7">
        <v>50</v>
      </c>
      <c r="M108" s="9">
        <v>23</v>
      </c>
      <c r="N108" s="9">
        <f t="shared" si="11"/>
        <v>-27</v>
      </c>
    </row>
    <row r="109" customHeight="1" spans="1:14">
      <c r="A109" s="51">
        <v>106</v>
      </c>
      <c r="B109" s="51">
        <v>112415</v>
      </c>
      <c r="C109" s="52" t="s">
        <v>134</v>
      </c>
      <c r="D109" s="51" t="s">
        <v>18</v>
      </c>
      <c r="E109" s="51" t="s">
        <v>88</v>
      </c>
      <c r="F109" s="7">
        <v>50</v>
      </c>
      <c r="G109" s="9">
        <v>42</v>
      </c>
      <c r="H109" s="9">
        <f t="shared" si="9"/>
        <v>-8</v>
      </c>
      <c r="I109" s="7">
        <v>35</v>
      </c>
      <c r="J109" s="9">
        <v>5</v>
      </c>
      <c r="K109" s="9">
        <f t="shared" si="10"/>
        <v>-30</v>
      </c>
      <c r="L109" s="7">
        <v>50</v>
      </c>
      <c r="M109" s="9">
        <v>6</v>
      </c>
      <c r="N109" s="9">
        <f t="shared" si="11"/>
        <v>-44</v>
      </c>
    </row>
    <row r="110" customHeight="1" spans="1:14">
      <c r="A110" s="51">
        <v>107</v>
      </c>
      <c r="B110" s="51">
        <v>339</v>
      </c>
      <c r="C110" s="52" t="s">
        <v>135</v>
      </c>
      <c r="D110" s="51" t="s">
        <v>18</v>
      </c>
      <c r="E110" s="51" t="s">
        <v>88</v>
      </c>
      <c r="F110" s="7">
        <v>50</v>
      </c>
      <c r="G110" s="9">
        <v>23</v>
      </c>
      <c r="H110" s="9">
        <f t="shared" si="9"/>
        <v>-27</v>
      </c>
      <c r="I110" s="7">
        <v>30</v>
      </c>
      <c r="J110" s="9">
        <v>12</v>
      </c>
      <c r="K110" s="9">
        <f t="shared" si="10"/>
        <v>-18</v>
      </c>
      <c r="L110" s="7">
        <v>30</v>
      </c>
      <c r="M110" s="9">
        <v>38</v>
      </c>
      <c r="N110" s="9"/>
    </row>
    <row r="111" customHeight="1" spans="1:14">
      <c r="A111" s="51">
        <v>108</v>
      </c>
      <c r="B111" s="51">
        <v>351</v>
      </c>
      <c r="C111" s="52" t="s">
        <v>136</v>
      </c>
      <c r="D111" s="51" t="s">
        <v>63</v>
      </c>
      <c r="E111" s="51" t="s">
        <v>88</v>
      </c>
      <c r="F111" s="7">
        <v>90</v>
      </c>
      <c r="G111" s="9">
        <v>75</v>
      </c>
      <c r="H111" s="9">
        <f t="shared" si="9"/>
        <v>-15</v>
      </c>
      <c r="I111" s="7">
        <v>30</v>
      </c>
      <c r="J111" s="9">
        <v>8</v>
      </c>
      <c r="K111" s="9">
        <f t="shared" si="10"/>
        <v>-22</v>
      </c>
      <c r="L111" s="7">
        <v>30</v>
      </c>
      <c r="M111" s="9">
        <v>13</v>
      </c>
      <c r="N111" s="9">
        <f t="shared" si="11"/>
        <v>-17</v>
      </c>
    </row>
    <row r="112" customHeight="1" spans="1:14">
      <c r="A112" s="51">
        <v>109</v>
      </c>
      <c r="B112" s="51">
        <v>752</v>
      </c>
      <c r="C112" s="52" t="s">
        <v>137</v>
      </c>
      <c r="D112" s="51" t="s">
        <v>31</v>
      </c>
      <c r="E112" s="51" t="s">
        <v>88</v>
      </c>
      <c r="F112" s="7">
        <v>60</v>
      </c>
      <c r="G112" s="9">
        <v>70</v>
      </c>
      <c r="H112" s="9"/>
      <c r="I112" s="7">
        <v>30</v>
      </c>
      <c r="J112" s="9">
        <v>8</v>
      </c>
      <c r="K112" s="9">
        <f t="shared" si="10"/>
        <v>-22</v>
      </c>
      <c r="L112" s="7">
        <v>45</v>
      </c>
      <c r="M112" s="9">
        <v>31</v>
      </c>
      <c r="N112" s="9">
        <f t="shared" si="11"/>
        <v>-14</v>
      </c>
    </row>
    <row r="113" customHeight="1" spans="1:14">
      <c r="A113" s="51">
        <v>110</v>
      </c>
      <c r="B113" s="51">
        <v>713</v>
      </c>
      <c r="C113" s="52" t="s">
        <v>138</v>
      </c>
      <c r="D113" s="51" t="s">
        <v>63</v>
      </c>
      <c r="E113" s="51" t="s">
        <v>88</v>
      </c>
      <c r="F113" s="7">
        <v>50</v>
      </c>
      <c r="G113" s="9">
        <v>63</v>
      </c>
      <c r="H113" s="9"/>
      <c r="I113" s="7">
        <v>30</v>
      </c>
      <c r="J113" s="9">
        <v>10</v>
      </c>
      <c r="K113" s="9">
        <f t="shared" si="10"/>
        <v>-20</v>
      </c>
      <c r="L113" s="7">
        <v>25</v>
      </c>
      <c r="M113" s="9">
        <v>27</v>
      </c>
      <c r="N113" s="9"/>
    </row>
    <row r="114" customHeight="1" spans="1:14">
      <c r="A114" s="51">
        <v>111</v>
      </c>
      <c r="B114" s="51">
        <v>115971</v>
      </c>
      <c r="C114" s="52" t="s">
        <v>139</v>
      </c>
      <c r="D114" s="51" t="s">
        <v>21</v>
      </c>
      <c r="E114" s="51" t="s">
        <v>88</v>
      </c>
      <c r="F114" s="7">
        <v>60</v>
      </c>
      <c r="G114" s="9">
        <v>27</v>
      </c>
      <c r="H114" s="9">
        <f t="shared" si="9"/>
        <v>-33</v>
      </c>
      <c r="I114" s="7">
        <v>30</v>
      </c>
      <c r="J114" s="9">
        <v>5</v>
      </c>
      <c r="K114" s="9">
        <f t="shared" si="10"/>
        <v>-25</v>
      </c>
      <c r="L114" s="7">
        <v>30</v>
      </c>
      <c r="M114" s="9">
        <v>23</v>
      </c>
      <c r="N114" s="9">
        <f t="shared" si="11"/>
        <v>-7</v>
      </c>
    </row>
    <row r="115" customHeight="1" spans="1:14">
      <c r="A115" s="51">
        <v>112</v>
      </c>
      <c r="B115" s="51">
        <v>104430</v>
      </c>
      <c r="C115" s="52" t="s">
        <v>140</v>
      </c>
      <c r="D115" s="51" t="s">
        <v>33</v>
      </c>
      <c r="E115" s="51" t="s">
        <v>88</v>
      </c>
      <c r="F115" s="7">
        <v>50</v>
      </c>
      <c r="G115" s="9">
        <v>2</v>
      </c>
      <c r="H115" s="9">
        <f t="shared" si="9"/>
        <v>-48</v>
      </c>
      <c r="I115" s="7">
        <v>30</v>
      </c>
      <c r="J115" s="9">
        <v>11</v>
      </c>
      <c r="K115" s="9">
        <f t="shared" si="10"/>
        <v>-19</v>
      </c>
      <c r="L115" s="7">
        <v>35</v>
      </c>
      <c r="M115" s="9">
        <v>34</v>
      </c>
      <c r="N115" s="9">
        <f t="shared" si="11"/>
        <v>-1</v>
      </c>
    </row>
    <row r="116" customHeight="1" spans="1:14">
      <c r="A116" s="51">
        <v>113</v>
      </c>
      <c r="B116" s="51">
        <v>113025</v>
      </c>
      <c r="C116" s="52" t="s">
        <v>141</v>
      </c>
      <c r="D116" s="51" t="s">
        <v>31</v>
      </c>
      <c r="E116" s="51" t="s">
        <v>88</v>
      </c>
      <c r="F116" s="7">
        <v>50</v>
      </c>
      <c r="G116" s="9">
        <v>23</v>
      </c>
      <c r="H116" s="9">
        <f t="shared" si="9"/>
        <v>-27</v>
      </c>
      <c r="I116" s="7">
        <v>30</v>
      </c>
      <c r="J116" s="9">
        <v>8</v>
      </c>
      <c r="K116" s="9">
        <f t="shared" si="10"/>
        <v>-22</v>
      </c>
      <c r="L116" s="7">
        <v>35</v>
      </c>
      <c r="M116" s="9">
        <v>20</v>
      </c>
      <c r="N116" s="9">
        <f t="shared" si="11"/>
        <v>-15</v>
      </c>
    </row>
    <row r="117" customHeight="1" spans="1:14">
      <c r="A117" s="51">
        <v>114</v>
      </c>
      <c r="B117" s="51">
        <v>102567</v>
      </c>
      <c r="C117" s="52" t="s">
        <v>142</v>
      </c>
      <c r="D117" s="51" t="s">
        <v>38</v>
      </c>
      <c r="E117" s="51" t="s">
        <v>88</v>
      </c>
      <c r="F117" s="7">
        <v>50</v>
      </c>
      <c r="G117" s="9">
        <v>49</v>
      </c>
      <c r="H117" s="9">
        <f t="shared" si="9"/>
        <v>-1</v>
      </c>
      <c r="I117" s="7">
        <v>30</v>
      </c>
      <c r="J117" s="9">
        <v>9</v>
      </c>
      <c r="K117" s="9">
        <f t="shared" si="10"/>
        <v>-21</v>
      </c>
      <c r="L117" s="7">
        <v>30</v>
      </c>
      <c r="M117" s="9">
        <v>12</v>
      </c>
      <c r="N117" s="9">
        <f t="shared" si="11"/>
        <v>-18</v>
      </c>
    </row>
    <row r="118" customHeight="1" spans="1:14">
      <c r="A118" s="51">
        <v>115</v>
      </c>
      <c r="B118" s="51">
        <v>104429</v>
      </c>
      <c r="C118" s="52" t="s">
        <v>143</v>
      </c>
      <c r="D118" s="51" t="s">
        <v>31</v>
      </c>
      <c r="E118" s="51" t="s">
        <v>144</v>
      </c>
      <c r="F118" s="7">
        <v>50</v>
      </c>
      <c r="G118" s="9">
        <v>34</v>
      </c>
      <c r="H118" s="9">
        <f t="shared" si="9"/>
        <v>-16</v>
      </c>
      <c r="I118" s="7">
        <v>30</v>
      </c>
      <c r="J118" s="9">
        <v>3</v>
      </c>
      <c r="K118" s="9">
        <f t="shared" si="10"/>
        <v>-27</v>
      </c>
      <c r="L118" s="7">
        <v>30</v>
      </c>
      <c r="M118" s="9">
        <v>26</v>
      </c>
      <c r="N118" s="9">
        <f t="shared" si="11"/>
        <v>-4</v>
      </c>
    </row>
    <row r="119" customHeight="1" spans="1:14">
      <c r="A119" s="51">
        <v>116</v>
      </c>
      <c r="B119" s="51">
        <v>113298</v>
      </c>
      <c r="C119" s="52" t="s">
        <v>145</v>
      </c>
      <c r="D119" s="51" t="s">
        <v>18</v>
      </c>
      <c r="E119" s="51" t="s">
        <v>88</v>
      </c>
      <c r="F119" s="7">
        <v>50</v>
      </c>
      <c r="G119" s="9">
        <v>15</v>
      </c>
      <c r="H119" s="9">
        <f t="shared" si="9"/>
        <v>-35</v>
      </c>
      <c r="I119" s="7">
        <v>30</v>
      </c>
      <c r="J119" s="9">
        <v>6</v>
      </c>
      <c r="K119" s="9">
        <f t="shared" si="10"/>
        <v>-24</v>
      </c>
      <c r="L119" s="7">
        <v>30</v>
      </c>
      <c r="M119" s="9">
        <v>12</v>
      </c>
      <c r="N119" s="9">
        <f t="shared" si="11"/>
        <v>-18</v>
      </c>
    </row>
    <row r="120" customHeight="1" spans="1:14">
      <c r="A120" s="51">
        <v>117</v>
      </c>
      <c r="B120" s="51">
        <v>105396</v>
      </c>
      <c r="C120" s="52" t="s">
        <v>146</v>
      </c>
      <c r="D120" s="51" t="s">
        <v>21</v>
      </c>
      <c r="E120" s="51" t="s">
        <v>88</v>
      </c>
      <c r="F120" s="7">
        <v>50</v>
      </c>
      <c r="G120" s="9">
        <v>15</v>
      </c>
      <c r="H120" s="9">
        <f t="shared" si="9"/>
        <v>-35</v>
      </c>
      <c r="I120" s="7">
        <v>30</v>
      </c>
      <c r="J120" s="9">
        <v>9</v>
      </c>
      <c r="K120" s="9">
        <f t="shared" si="10"/>
        <v>-21</v>
      </c>
      <c r="L120" s="7">
        <v>40</v>
      </c>
      <c r="M120" s="9">
        <v>20</v>
      </c>
      <c r="N120" s="9">
        <f t="shared" si="11"/>
        <v>-20</v>
      </c>
    </row>
    <row r="121" customHeight="1" spans="1:14">
      <c r="A121" s="51">
        <v>118</v>
      </c>
      <c r="B121" s="51">
        <v>56</v>
      </c>
      <c r="C121" s="52" t="s">
        <v>147</v>
      </c>
      <c r="D121" s="51" t="s">
        <v>63</v>
      </c>
      <c r="E121" s="51" t="s">
        <v>88</v>
      </c>
      <c r="F121" s="7">
        <v>80</v>
      </c>
      <c r="G121" s="9">
        <v>110</v>
      </c>
      <c r="H121" s="9"/>
      <c r="I121" s="7">
        <v>35</v>
      </c>
      <c r="J121" s="9">
        <v>0</v>
      </c>
      <c r="K121" s="9">
        <f t="shared" si="10"/>
        <v>-35</v>
      </c>
      <c r="L121" s="7">
        <v>40</v>
      </c>
      <c r="M121" s="9">
        <v>23</v>
      </c>
      <c r="N121" s="9">
        <f t="shared" si="11"/>
        <v>-17</v>
      </c>
    </row>
    <row r="122" customHeight="1" spans="1:14">
      <c r="A122" s="51">
        <v>119</v>
      </c>
      <c r="B122" s="51">
        <v>110378</v>
      </c>
      <c r="C122" s="52" t="s">
        <v>148</v>
      </c>
      <c r="D122" s="51" t="s">
        <v>63</v>
      </c>
      <c r="E122" s="51" t="s">
        <v>144</v>
      </c>
      <c r="F122" s="7">
        <v>50</v>
      </c>
      <c r="G122" s="9">
        <v>32</v>
      </c>
      <c r="H122" s="9">
        <f t="shared" si="9"/>
        <v>-18</v>
      </c>
      <c r="I122" s="7">
        <v>30</v>
      </c>
      <c r="J122" s="9">
        <v>0</v>
      </c>
      <c r="K122" s="9">
        <f t="shared" si="10"/>
        <v>-30</v>
      </c>
      <c r="L122" s="7">
        <v>20</v>
      </c>
      <c r="M122" s="9">
        <v>16</v>
      </c>
      <c r="N122" s="9">
        <f t="shared" si="11"/>
        <v>-4</v>
      </c>
    </row>
    <row r="123" customHeight="1" spans="1:14">
      <c r="A123" s="51">
        <v>120</v>
      </c>
      <c r="B123" s="51">
        <v>113299</v>
      </c>
      <c r="C123" s="52" t="s">
        <v>149</v>
      </c>
      <c r="D123" s="51" t="s">
        <v>21</v>
      </c>
      <c r="E123" s="51" t="s">
        <v>88</v>
      </c>
      <c r="F123" s="7">
        <v>50</v>
      </c>
      <c r="G123" s="9">
        <v>35</v>
      </c>
      <c r="H123" s="9">
        <f t="shared" si="9"/>
        <v>-15</v>
      </c>
      <c r="I123" s="7">
        <v>30</v>
      </c>
      <c r="J123" s="9">
        <v>18</v>
      </c>
      <c r="K123" s="9">
        <f t="shared" si="10"/>
        <v>-12</v>
      </c>
      <c r="L123" s="7">
        <v>38</v>
      </c>
      <c r="M123" s="9">
        <v>5</v>
      </c>
      <c r="N123" s="9">
        <f t="shared" si="11"/>
        <v>-33</v>
      </c>
    </row>
    <row r="124" customHeight="1" spans="1:14">
      <c r="A124" s="51">
        <v>121</v>
      </c>
      <c r="B124" s="51">
        <v>113833</v>
      </c>
      <c r="C124" s="52" t="s">
        <v>150</v>
      </c>
      <c r="D124" s="51" t="s">
        <v>18</v>
      </c>
      <c r="E124" s="51" t="s">
        <v>144</v>
      </c>
      <c r="F124" s="7">
        <v>50</v>
      </c>
      <c r="G124" s="9">
        <v>11</v>
      </c>
      <c r="H124" s="9">
        <f t="shared" si="9"/>
        <v>-39</v>
      </c>
      <c r="I124" s="7">
        <v>30</v>
      </c>
      <c r="J124" s="9">
        <v>4</v>
      </c>
      <c r="K124" s="9">
        <f t="shared" si="10"/>
        <v>-26</v>
      </c>
      <c r="L124" s="7">
        <v>38</v>
      </c>
      <c r="M124" s="9">
        <v>10</v>
      </c>
      <c r="N124" s="9">
        <f t="shared" si="11"/>
        <v>-28</v>
      </c>
    </row>
    <row r="125" customHeight="1" spans="1:14">
      <c r="A125" s="51">
        <v>122</v>
      </c>
      <c r="B125" s="51">
        <v>52</v>
      </c>
      <c r="C125" s="52" t="s">
        <v>151</v>
      </c>
      <c r="D125" s="51" t="s">
        <v>63</v>
      </c>
      <c r="E125" s="51" t="s">
        <v>144</v>
      </c>
      <c r="F125" s="7">
        <v>50</v>
      </c>
      <c r="G125" s="9">
        <v>4</v>
      </c>
      <c r="H125" s="9">
        <f t="shared" si="9"/>
        <v>-46</v>
      </c>
      <c r="I125" s="7">
        <v>30</v>
      </c>
      <c r="J125" s="9">
        <v>0</v>
      </c>
      <c r="K125" s="9">
        <f t="shared" si="10"/>
        <v>-30</v>
      </c>
      <c r="L125" s="7">
        <v>38</v>
      </c>
      <c r="M125" s="9">
        <v>8</v>
      </c>
      <c r="N125" s="9">
        <f t="shared" si="11"/>
        <v>-30</v>
      </c>
    </row>
    <row r="126" customHeight="1" spans="1:14">
      <c r="A126" s="51">
        <v>123</v>
      </c>
      <c r="B126" s="51">
        <v>116773</v>
      </c>
      <c r="C126" s="52" t="s">
        <v>152</v>
      </c>
      <c r="D126" s="51" t="s">
        <v>18</v>
      </c>
      <c r="E126" s="51" t="s">
        <v>144</v>
      </c>
      <c r="F126" s="7">
        <v>50</v>
      </c>
      <c r="G126" s="9">
        <v>1</v>
      </c>
      <c r="H126" s="9">
        <f t="shared" si="9"/>
        <v>-49</v>
      </c>
      <c r="I126" s="7">
        <v>35</v>
      </c>
      <c r="J126" s="9">
        <v>1</v>
      </c>
      <c r="K126" s="9">
        <f t="shared" si="10"/>
        <v>-34</v>
      </c>
      <c r="L126" s="7">
        <v>36</v>
      </c>
      <c r="M126" s="9">
        <v>15</v>
      </c>
      <c r="N126" s="9">
        <f t="shared" si="11"/>
        <v>-21</v>
      </c>
    </row>
    <row r="127" customHeight="1" spans="1:14">
      <c r="A127" s="51">
        <v>124</v>
      </c>
      <c r="B127" s="51">
        <v>371</v>
      </c>
      <c r="C127" s="52" t="s">
        <v>153</v>
      </c>
      <c r="D127" s="51" t="s">
        <v>38</v>
      </c>
      <c r="E127" s="51" t="s">
        <v>144</v>
      </c>
      <c r="F127" s="7">
        <v>50</v>
      </c>
      <c r="G127" s="9">
        <v>64</v>
      </c>
      <c r="H127" s="9"/>
      <c r="I127" s="7">
        <v>30</v>
      </c>
      <c r="J127" s="9">
        <v>4</v>
      </c>
      <c r="K127" s="9">
        <f t="shared" si="10"/>
        <v>-26</v>
      </c>
      <c r="L127" s="7">
        <v>30</v>
      </c>
      <c r="M127" s="9">
        <v>10</v>
      </c>
      <c r="N127" s="9">
        <f t="shared" si="11"/>
        <v>-20</v>
      </c>
    </row>
    <row r="128" customHeight="1" spans="1:14">
      <c r="A128" s="51">
        <v>125</v>
      </c>
      <c r="B128" s="51">
        <v>545</v>
      </c>
      <c r="C128" s="52" t="s">
        <v>154</v>
      </c>
      <c r="D128" s="51" t="s">
        <v>33</v>
      </c>
      <c r="E128" s="51" t="s">
        <v>144</v>
      </c>
      <c r="F128" s="7">
        <v>50</v>
      </c>
      <c r="G128" s="9">
        <v>3</v>
      </c>
      <c r="H128" s="9">
        <f t="shared" si="9"/>
        <v>-47</v>
      </c>
      <c r="I128" s="7">
        <v>30</v>
      </c>
      <c r="J128" s="9">
        <v>1</v>
      </c>
      <c r="K128" s="9">
        <f t="shared" si="10"/>
        <v>-29</v>
      </c>
      <c r="L128" s="7">
        <v>30</v>
      </c>
      <c r="M128" s="9">
        <v>19</v>
      </c>
      <c r="N128" s="9">
        <f t="shared" si="11"/>
        <v>-11</v>
      </c>
    </row>
    <row r="129" customHeight="1" spans="1:14">
      <c r="A129" s="51">
        <v>126</v>
      </c>
      <c r="B129" s="51">
        <v>591</v>
      </c>
      <c r="C129" s="52" t="s">
        <v>155</v>
      </c>
      <c r="D129" s="51" t="s">
        <v>28</v>
      </c>
      <c r="E129" s="51" t="s">
        <v>144</v>
      </c>
      <c r="F129" s="7">
        <v>30</v>
      </c>
      <c r="G129" s="9">
        <v>33</v>
      </c>
      <c r="H129" s="9"/>
      <c r="I129" s="7">
        <v>15</v>
      </c>
      <c r="J129" s="9">
        <v>4</v>
      </c>
      <c r="K129" s="9">
        <f t="shared" si="10"/>
        <v>-11</v>
      </c>
      <c r="L129" s="7">
        <v>20</v>
      </c>
      <c r="M129" s="9">
        <v>9</v>
      </c>
      <c r="N129" s="9">
        <f t="shared" si="11"/>
        <v>-11</v>
      </c>
    </row>
    <row r="130" customHeight="1" spans="1:14">
      <c r="A130" s="51">
        <v>127</v>
      </c>
      <c r="B130" s="51">
        <v>106568</v>
      </c>
      <c r="C130" s="52" t="s">
        <v>156</v>
      </c>
      <c r="D130" s="51" t="s">
        <v>33</v>
      </c>
      <c r="E130" s="51" t="s">
        <v>144</v>
      </c>
      <c r="F130" s="7">
        <v>50</v>
      </c>
      <c r="G130" s="9">
        <v>24</v>
      </c>
      <c r="H130" s="9">
        <f t="shared" si="9"/>
        <v>-26</v>
      </c>
      <c r="I130" s="7">
        <v>30</v>
      </c>
      <c r="J130" s="9">
        <v>16</v>
      </c>
      <c r="K130" s="9">
        <f t="shared" si="10"/>
        <v>-14</v>
      </c>
      <c r="L130" s="7">
        <v>40</v>
      </c>
      <c r="M130" s="9">
        <v>22</v>
      </c>
      <c r="N130" s="9">
        <f t="shared" si="11"/>
        <v>-18</v>
      </c>
    </row>
    <row r="131" customHeight="1" spans="1:14">
      <c r="A131" s="51">
        <v>128</v>
      </c>
      <c r="B131" s="51">
        <v>753</v>
      </c>
      <c r="C131" s="52" t="s">
        <v>157</v>
      </c>
      <c r="D131" s="51" t="s">
        <v>21</v>
      </c>
      <c r="E131" s="51" t="s">
        <v>144</v>
      </c>
      <c r="F131" s="7">
        <v>40</v>
      </c>
      <c r="G131" s="9">
        <v>10</v>
      </c>
      <c r="H131" s="9">
        <f t="shared" si="9"/>
        <v>-30</v>
      </c>
      <c r="I131" s="7">
        <v>30</v>
      </c>
      <c r="J131" s="9">
        <v>0</v>
      </c>
      <c r="K131" s="9">
        <f t="shared" si="10"/>
        <v>-30</v>
      </c>
      <c r="L131" s="7">
        <v>30</v>
      </c>
      <c r="M131" s="9">
        <v>2</v>
      </c>
      <c r="N131" s="9">
        <f t="shared" si="11"/>
        <v>-28</v>
      </c>
    </row>
    <row r="132" customHeight="1" spans="1:14">
      <c r="A132" s="51">
        <v>129</v>
      </c>
      <c r="B132" s="51">
        <v>118151</v>
      </c>
      <c r="C132" s="52" t="s">
        <v>158</v>
      </c>
      <c r="D132" s="51" t="s">
        <v>18</v>
      </c>
      <c r="E132" s="51" t="s">
        <v>144</v>
      </c>
      <c r="F132" s="7">
        <v>40</v>
      </c>
      <c r="G132" s="9">
        <v>67</v>
      </c>
      <c r="H132" s="9"/>
      <c r="I132" s="7">
        <v>20</v>
      </c>
      <c r="J132" s="9">
        <v>22</v>
      </c>
      <c r="K132" s="9"/>
      <c r="L132" s="7">
        <v>25</v>
      </c>
      <c r="M132" s="9">
        <v>35</v>
      </c>
      <c r="N132" s="9"/>
    </row>
    <row r="133" customHeight="1" spans="1:14">
      <c r="A133" s="51">
        <v>130</v>
      </c>
      <c r="B133" s="51">
        <v>117310</v>
      </c>
      <c r="C133" s="52" t="s">
        <v>159</v>
      </c>
      <c r="D133" s="51" t="s">
        <v>21</v>
      </c>
      <c r="E133" s="51" t="s">
        <v>144</v>
      </c>
      <c r="F133" s="7">
        <v>40</v>
      </c>
      <c r="G133" s="9">
        <v>30</v>
      </c>
      <c r="H133" s="9">
        <f t="shared" ref="H133:H138" si="12">(G133-F133)*1</f>
        <v>-10</v>
      </c>
      <c r="I133" s="7">
        <v>20</v>
      </c>
      <c r="J133" s="9">
        <v>2</v>
      </c>
      <c r="K133" s="9">
        <f t="shared" ref="K133:K144" si="13">J133-I133</f>
        <v>-18</v>
      </c>
      <c r="L133" s="7">
        <v>25</v>
      </c>
      <c r="M133" s="9">
        <v>12</v>
      </c>
      <c r="N133" s="9">
        <f>M133-L133</f>
        <v>-13</v>
      </c>
    </row>
    <row r="134" customHeight="1" spans="1:14">
      <c r="A134" s="51">
        <v>131</v>
      </c>
      <c r="B134" s="51">
        <v>118074</v>
      </c>
      <c r="C134" s="52" t="s">
        <v>160</v>
      </c>
      <c r="D134" s="51" t="s">
        <v>33</v>
      </c>
      <c r="E134" s="51" t="s">
        <v>144</v>
      </c>
      <c r="F134" s="7">
        <v>50</v>
      </c>
      <c r="G134" s="9">
        <v>23</v>
      </c>
      <c r="H134" s="9">
        <f t="shared" si="12"/>
        <v>-27</v>
      </c>
      <c r="I134" s="7">
        <v>25</v>
      </c>
      <c r="J134" s="9">
        <v>5</v>
      </c>
      <c r="K134" s="9">
        <f t="shared" si="13"/>
        <v>-20</v>
      </c>
      <c r="L134" s="7">
        <v>25</v>
      </c>
      <c r="M134" s="9">
        <v>8</v>
      </c>
      <c r="N134" s="9">
        <f>M134-L134</f>
        <v>-17</v>
      </c>
    </row>
    <row r="135" customHeight="1" spans="1:14">
      <c r="A135" s="51">
        <v>132</v>
      </c>
      <c r="B135" s="51">
        <v>114069</v>
      </c>
      <c r="C135" s="52" t="s">
        <v>161</v>
      </c>
      <c r="D135" s="51" t="s">
        <v>33</v>
      </c>
      <c r="E135" s="51" t="s">
        <v>144</v>
      </c>
      <c r="F135" s="7">
        <v>50</v>
      </c>
      <c r="G135" s="9">
        <v>34</v>
      </c>
      <c r="H135" s="9">
        <f t="shared" si="12"/>
        <v>-16</v>
      </c>
      <c r="I135" s="7">
        <v>25</v>
      </c>
      <c r="J135" s="9">
        <v>6</v>
      </c>
      <c r="K135" s="9">
        <f t="shared" si="13"/>
        <v>-19</v>
      </c>
      <c r="L135" s="7">
        <v>30</v>
      </c>
      <c r="M135" s="9">
        <v>11</v>
      </c>
      <c r="N135" s="9">
        <f>M135-L135</f>
        <v>-19</v>
      </c>
    </row>
    <row r="136" customHeight="1" spans="1:14">
      <c r="A136" s="51">
        <v>133</v>
      </c>
      <c r="B136" s="51">
        <v>117637</v>
      </c>
      <c r="C136" s="52" t="s">
        <v>162</v>
      </c>
      <c r="D136" s="51" t="s">
        <v>28</v>
      </c>
      <c r="E136" s="51" t="s">
        <v>144</v>
      </c>
      <c r="F136" s="7">
        <v>40</v>
      </c>
      <c r="G136" s="9">
        <v>14</v>
      </c>
      <c r="H136" s="9">
        <f t="shared" si="12"/>
        <v>-26</v>
      </c>
      <c r="I136" s="7">
        <v>20</v>
      </c>
      <c r="J136" s="9">
        <v>6</v>
      </c>
      <c r="K136" s="9">
        <f t="shared" si="13"/>
        <v>-14</v>
      </c>
      <c r="L136" s="7">
        <v>20</v>
      </c>
      <c r="M136" s="9">
        <v>23</v>
      </c>
      <c r="N136" s="9"/>
    </row>
    <row r="137" customHeight="1" spans="1:14">
      <c r="A137" s="51">
        <v>134</v>
      </c>
      <c r="B137" s="51">
        <v>113023</v>
      </c>
      <c r="C137" s="52" t="s">
        <v>163</v>
      </c>
      <c r="D137" s="51" t="s">
        <v>31</v>
      </c>
      <c r="E137" s="51" t="s">
        <v>144</v>
      </c>
      <c r="F137" s="7">
        <v>40</v>
      </c>
      <c r="G137" s="9">
        <v>34</v>
      </c>
      <c r="H137" s="9">
        <f t="shared" si="12"/>
        <v>-6</v>
      </c>
      <c r="I137" s="7">
        <v>20</v>
      </c>
      <c r="J137" s="9">
        <v>2</v>
      </c>
      <c r="K137" s="9">
        <f t="shared" si="13"/>
        <v>-18</v>
      </c>
      <c r="L137" s="7">
        <v>30</v>
      </c>
      <c r="M137" s="9">
        <v>6</v>
      </c>
      <c r="N137" s="9">
        <f>M137-L137</f>
        <v>-24</v>
      </c>
    </row>
    <row r="138" customHeight="1" spans="1:14">
      <c r="A138" s="51">
        <v>135</v>
      </c>
      <c r="B138" s="51">
        <v>118758</v>
      </c>
      <c r="C138" s="52" t="s">
        <v>164</v>
      </c>
      <c r="D138" s="51" t="s">
        <v>33</v>
      </c>
      <c r="E138" s="51" t="s">
        <v>144</v>
      </c>
      <c r="F138" s="7">
        <v>30</v>
      </c>
      <c r="G138" s="9">
        <v>10</v>
      </c>
      <c r="H138" s="9">
        <f t="shared" si="12"/>
        <v>-20</v>
      </c>
      <c r="I138" s="7">
        <v>20</v>
      </c>
      <c r="J138" s="9">
        <v>15</v>
      </c>
      <c r="K138" s="9">
        <f t="shared" si="13"/>
        <v>-5</v>
      </c>
      <c r="L138" s="7">
        <v>25</v>
      </c>
      <c r="M138" s="9">
        <v>16</v>
      </c>
      <c r="N138" s="9">
        <f>M138-L138</f>
        <v>-9</v>
      </c>
    </row>
    <row r="139" customHeight="1" spans="1:14">
      <c r="A139" s="51">
        <v>136</v>
      </c>
      <c r="B139" s="51">
        <v>117923</v>
      </c>
      <c r="C139" s="52" t="s">
        <v>165</v>
      </c>
      <c r="D139" s="51" t="s">
        <v>28</v>
      </c>
      <c r="E139" s="51" t="s">
        <v>144</v>
      </c>
      <c r="F139" s="7">
        <v>30</v>
      </c>
      <c r="G139" s="9">
        <v>64</v>
      </c>
      <c r="H139" s="9"/>
      <c r="I139" s="7">
        <v>15</v>
      </c>
      <c r="J139" s="9">
        <v>1</v>
      </c>
      <c r="K139" s="9">
        <f t="shared" si="13"/>
        <v>-14</v>
      </c>
      <c r="L139" s="7">
        <v>20</v>
      </c>
      <c r="M139" s="9">
        <v>6</v>
      </c>
      <c r="N139" s="9">
        <f>M139-L139</f>
        <v>-14</v>
      </c>
    </row>
    <row r="140" customHeight="1" spans="1:14">
      <c r="A140" s="51">
        <v>137</v>
      </c>
      <c r="B140" s="51">
        <v>118951</v>
      </c>
      <c r="C140" s="52" t="s">
        <v>166</v>
      </c>
      <c r="D140" s="51" t="s">
        <v>31</v>
      </c>
      <c r="E140" s="51" t="s">
        <v>144</v>
      </c>
      <c r="F140" s="7">
        <v>30</v>
      </c>
      <c r="G140" s="9">
        <v>2</v>
      </c>
      <c r="H140" s="9">
        <f>(G140-F140)*1</f>
        <v>-28</v>
      </c>
      <c r="I140" s="7">
        <v>15</v>
      </c>
      <c r="J140" s="9">
        <v>9</v>
      </c>
      <c r="K140" s="9">
        <f t="shared" si="13"/>
        <v>-6</v>
      </c>
      <c r="L140" s="7">
        <v>20</v>
      </c>
      <c r="M140" s="9">
        <v>28</v>
      </c>
      <c r="N140" s="9"/>
    </row>
    <row r="141" customHeight="1" spans="1:14">
      <c r="A141" s="51">
        <v>138</v>
      </c>
      <c r="B141" s="51">
        <v>111064</v>
      </c>
      <c r="C141" s="52" t="s">
        <v>167</v>
      </c>
      <c r="D141" s="51" t="s">
        <v>28</v>
      </c>
      <c r="E141" s="51" t="s">
        <v>144</v>
      </c>
      <c r="F141" s="7">
        <v>30</v>
      </c>
      <c r="G141" s="9">
        <v>14</v>
      </c>
      <c r="H141" s="9">
        <f>(G141-F141)*1</f>
        <v>-16</v>
      </c>
      <c r="I141" s="7">
        <v>15</v>
      </c>
      <c r="J141" s="9">
        <v>1</v>
      </c>
      <c r="K141" s="9">
        <f t="shared" si="13"/>
        <v>-14</v>
      </c>
      <c r="L141" s="7">
        <v>20</v>
      </c>
      <c r="M141" s="9">
        <v>1</v>
      </c>
      <c r="N141" s="9">
        <f>M141-L141</f>
        <v>-19</v>
      </c>
    </row>
    <row r="142" customHeight="1" spans="1:14">
      <c r="A142" s="51">
        <v>139</v>
      </c>
      <c r="B142" s="51">
        <v>119263</v>
      </c>
      <c r="C142" s="52" t="s">
        <v>168</v>
      </c>
      <c r="D142" s="51" t="s">
        <v>31</v>
      </c>
      <c r="E142" s="51" t="s">
        <v>144</v>
      </c>
      <c r="F142" s="7">
        <v>30</v>
      </c>
      <c r="G142" s="9">
        <v>6</v>
      </c>
      <c r="H142" s="9">
        <f>(G142-F142)*1</f>
        <v>-24</v>
      </c>
      <c r="I142" s="7">
        <v>15</v>
      </c>
      <c r="J142" s="9">
        <v>5</v>
      </c>
      <c r="K142" s="9">
        <f t="shared" si="13"/>
        <v>-10</v>
      </c>
      <c r="L142" s="7">
        <v>20</v>
      </c>
      <c r="M142" s="9">
        <v>0</v>
      </c>
      <c r="N142" s="9">
        <f>M142-L142</f>
        <v>-20</v>
      </c>
    </row>
    <row r="143" customHeight="1" spans="1:14">
      <c r="A143" s="51">
        <v>140</v>
      </c>
      <c r="B143" s="7">
        <v>119262</v>
      </c>
      <c r="C143" s="52" t="s">
        <v>169</v>
      </c>
      <c r="D143" s="51" t="s">
        <v>31</v>
      </c>
      <c r="E143" s="51" t="s">
        <v>144</v>
      </c>
      <c r="F143" s="7">
        <v>30</v>
      </c>
      <c r="G143" s="9">
        <v>2</v>
      </c>
      <c r="H143" s="9">
        <f>(G143-F143)*1</f>
        <v>-28</v>
      </c>
      <c r="I143" s="7">
        <v>15</v>
      </c>
      <c r="J143" s="9">
        <v>4</v>
      </c>
      <c r="K143" s="9">
        <f t="shared" si="13"/>
        <v>-11</v>
      </c>
      <c r="L143" s="7">
        <v>20</v>
      </c>
      <c r="M143" s="9">
        <v>7</v>
      </c>
      <c r="N143" s="9">
        <f>M143-L143</f>
        <v>-13</v>
      </c>
    </row>
    <row r="144" customHeight="1" spans="1:14">
      <c r="A144" s="51">
        <v>141</v>
      </c>
      <c r="B144" s="23">
        <v>120844</v>
      </c>
      <c r="C144" s="53" t="s">
        <v>170</v>
      </c>
      <c r="D144" s="51" t="s">
        <v>21</v>
      </c>
      <c r="E144" s="51" t="s">
        <v>144</v>
      </c>
      <c r="F144" s="7">
        <v>30</v>
      </c>
      <c r="G144" s="9">
        <v>17</v>
      </c>
      <c r="H144" s="9">
        <f>(G144-F144)*1</f>
        <v>-13</v>
      </c>
      <c r="I144" s="7">
        <v>15</v>
      </c>
      <c r="J144" s="9">
        <v>3</v>
      </c>
      <c r="K144" s="9">
        <f t="shared" si="13"/>
        <v>-12</v>
      </c>
      <c r="L144" s="7">
        <v>20</v>
      </c>
      <c r="M144" s="9">
        <v>10</v>
      </c>
      <c r="N144" s="9">
        <f>M144-L144</f>
        <v>-10</v>
      </c>
    </row>
    <row r="145" customHeight="1" spans="1:14">
      <c r="A145" s="51"/>
      <c r="B145" s="4" t="s">
        <v>171</v>
      </c>
      <c r="C145" s="4" t="s">
        <v>172</v>
      </c>
      <c r="D145" s="51"/>
      <c r="E145" s="51"/>
      <c r="F145" s="7">
        <f>SUM(F4:F144)</f>
        <v>10310</v>
      </c>
      <c r="G145" s="9">
        <f>SUM(G4:G144)</f>
        <v>7740</v>
      </c>
      <c r="H145" s="9"/>
      <c r="I145" s="7">
        <f>SUM(I4:I144)</f>
        <v>6089</v>
      </c>
      <c r="J145" s="9">
        <f>SUM(J4:J144)</f>
        <v>1537</v>
      </c>
      <c r="K145" s="9"/>
      <c r="L145" s="7">
        <f>SUM(L4:L144)</f>
        <v>8003</v>
      </c>
      <c r="M145" s="9">
        <f>SUM(M4:M144)</f>
        <v>3690</v>
      </c>
      <c r="N145" s="9"/>
    </row>
  </sheetData>
  <mergeCells count="9">
    <mergeCell ref="A1:N1"/>
    <mergeCell ref="F2:H2"/>
    <mergeCell ref="I2:K2"/>
    <mergeCell ref="L2:N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97"/>
  <sheetViews>
    <sheetView topLeftCell="A370" workbookViewId="0">
      <selection activeCell="G392" sqref="G392"/>
    </sheetView>
  </sheetViews>
  <sheetFormatPr defaultColWidth="9" defaultRowHeight="13.5" outlineLevelCol="6"/>
  <cols>
    <col min="1" max="1" width="7.125" style="23" customWidth="1"/>
    <col min="2" max="2" width="9" style="24"/>
    <col min="3" max="3" width="25" style="18" customWidth="1"/>
    <col min="4" max="4" width="9" style="24"/>
    <col min="5" max="5" width="18.625" style="24" customWidth="1"/>
    <col min="6" max="6" width="9" style="24"/>
    <col min="7" max="7" width="12.375" style="34" customWidth="1"/>
    <col min="8" max="16384" width="9" style="24"/>
  </cols>
  <sheetData>
    <row r="1" ht="25" customHeight="1" spans="1:7">
      <c r="A1" s="2" t="s">
        <v>173</v>
      </c>
      <c r="B1" s="2"/>
      <c r="C1" s="35"/>
      <c r="D1" s="2"/>
      <c r="E1" s="2"/>
      <c r="F1" s="36"/>
      <c r="G1" s="37"/>
    </row>
    <row r="2" ht="24" spans="1:7">
      <c r="A2" s="3" t="s">
        <v>1</v>
      </c>
      <c r="B2" s="3" t="s">
        <v>174</v>
      </c>
      <c r="C2" s="4" t="s">
        <v>175</v>
      </c>
      <c r="D2" s="3" t="s">
        <v>176</v>
      </c>
      <c r="E2" s="3" t="s">
        <v>177</v>
      </c>
      <c r="F2" s="38" t="s">
        <v>178</v>
      </c>
      <c r="G2" s="39" t="s">
        <v>179</v>
      </c>
    </row>
    <row r="3" spans="1:7">
      <c r="A3" s="6">
        <v>1</v>
      </c>
      <c r="B3" s="7">
        <v>52</v>
      </c>
      <c r="C3" s="29" t="s">
        <v>151</v>
      </c>
      <c r="D3" s="7">
        <v>13415</v>
      </c>
      <c r="E3" s="7" t="s">
        <v>180</v>
      </c>
      <c r="F3" s="7">
        <v>7</v>
      </c>
      <c r="G3" s="10">
        <f t="shared" ref="G3:G40" si="0">F3*1.5</f>
        <v>10.5</v>
      </c>
    </row>
    <row r="4" spans="1:7">
      <c r="A4" s="6">
        <v>2</v>
      </c>
      <c r="B4" s="7">
        <f t="shared" ref="B4:B8" si="1">B3</f>
        <v>52</v>
      </c>
      <c r="C4" s="29" t="str">
        <f t="shared" ref="C4:C8" si="2">C3</f>
        <v>四川太极崇州中心店</v>
      </c>
      <c r="D4" s="7">
        <v>13934</v>
      </c>
      <c r="E4" s="7" t="s">
        <v>181</v>
      </c>
      <c r="F4" s="7">
        <v>1</v>
      </c>
      <c r="G4" s="10">
        <f t="shared" si="0"/>
        <v>1.5</v>
      </c>
    </row>
    <row r="5" spans="1:7">
      <c r="A5" s="6">
        <v>3</v>
      </c>
      <c r="B5" s="7">
        <v>54</v>
      </c>
      <c r="C5" s="29" t="s">
        <v>62</v>
      </c>
      <c r="D5" s="7">
        <v>6301</v>
      </c>
      <c r="E5" s="7" t="s">
        <v>182</v>
      </c>
      <c r="F5" s="7">
        <v>23</v>
      </c>
      <c r="G5" s="10">
        <f t="shared" si="0"/>
        <v>34.5</v>
      </c>
    </row>
    <row r="6" spans="1:7">
      <c r="A6" s="6">
        <v>4</v>
      </c>
      <c r="B6" s="7">
        <f t="shared" si="1"/>
        <v>54</v>
      </c>
      <c r="C6" s="29" t="str">
        <f t="shared" si="2"/>
        <v>四川太极怀远店</v>
      </c>
      <c r="D6" s="7">
        <v>6884</v>
      </c>
      <c r="E6" s="7" t="s">
        <v>183</v>
      </c>
      <c r="F6" s="7">
        <v>3</v>
      </c>
      <c r="G6" s="10">
        <f t="shared" si="0"/>
        <v>4.5</v>
      </c>
    </row>
    <row r="7" spans="1:7">
      <c r="A7" s="6">
        <v>5</v>
      </c>
      <c r="B7" s="7">
        <f t="shared" si="1"/>
        <v>54</v>
      </c>
      <c r="C7" s="29" t="str">
        <f t="shared" si="2"/>
        <v>四川太极怀远店</v>
      </c>
      <c r="D7" s="7">
        <v>7379</v>
      </c>
      <c r="E7" s="7" t="s">
        <v>184</v>
      </c>
      <c r="F7" s="7">
        <v>1</v>
      </c>
      <c r="G7" s="10">
        <f t="shared" si="0"/>
        <v>1.5</v>
      </c>
    </row>
    <row r="8" spans="1:7">
      <c r="A8" s="6">
        <v>6</v>
      </c>
      <c r="B8" s="7">
        <f t="shared" si="1"/>
        <v>54</v>
      </c>
      <c r="C8" s="29" t="str">
        <f t="shared" si="2"/>
        <v>四川太极怀远店</v>
      </c>
      <c r="D8" s="7">
        <v>10808</v>
      </c>
      <c r="E8" s="7" t="s">
        <v>185</v>
      </c>
      <c r="F8" s="7">
        <v>20</v>
      </c>
      <c r="G8" s="10">
        <f t="shared" si="0"/>
        <v>30</v>
      </c>
    </row>
    <row r="9" spans="1:7">
      <c r="A9" s="6">
        <v>7</v>
      </c>
      <c r="B9" s="7">
        <v>56</v>
      </c>
      <c r="C9" s="29" t="s">
        <v>147</v>
      </c>
      <c r="D9" s="7">
        <v>7948</v>
      </c>
      <c r="E9" s="7" t="s">
        <v>186</v>
      </c>
      <c r="F9" s="7">
        <v>19</v>
      </c>
      <c r="G9" s="10">
        <f t="shared" si="0"/>
        <v>28.5</v>
      </c>
    </row>
    <row r="10" spans="1:7">
      <c r="A10" s="6">
        <v>8</v>
      </c>
      <c r="B10" s="7">
        <f t="shared" ref="B10:B23" si="3">B9</f>
        <v>56</v>
      </c>
      <c r="C10" s="29" t="str">
        <f t="shared" ref="C10:C23" si="4">C9</f>
        <v>四川太极三江店</v>
      </c>
      <c r="D10" s="7">
        <v>10983</v>
      </c>
      <c r="E10" s="7" t="s">
        <v>187</v>
      </c>
      <c r="F10" s="7">
        <v>4</v>
      </c>
      <c r="G10" s="10">
        <f t="shared" si="0"/>
        <v>6</v>
      </c>
    </row>
    <row r="11" spans="1:7">
      <c r="A11" s="6">
        <v>9</v>
      </c>
      <c r="B11" s="7">
        <v>307</v>
      </c>
      <c r="C11" s="29" t="s">
        <v>14</v>
      </c>
      <c r="D11" s="7">
        <v>4529</v>
      </c>
      <c r="E11" s="7" t="s">
        <v>188</v>
      </c>
      <c r="F11" s="7">
        <v>6</v>
      </c>
      <c r="G11" s="10">
        <f t="shared" si="0"/>
        <v>9</v>
      </c>
    </row>
    <row r="12" spans="1:7">
      <c r="A12" s="6">
        <v>10</v>
      </c>
      <c r="B12" s="7">
        <f t="shared" si="3"/>
        <v>307</v>
      </c>
      <c r="C12" s="29" t="str">
        <f t="shared" si="4"/>
        <v>四川太极旗舰店</v>
      </c>
      <c r="D12" s="7">
        <v>7107</v>
      </c>
      <c r="E12" s="7" t="s">
        <v>189</v>
      </c>
      <c r="F12" s="7">
        <v>40</v>
      </c>
      <c r="G12" s="10">
        <f t="shared" si="0"/>
        <v>60</v>
      </c>
    </row>
    <row r="13" spans="1:7">
      <c r="A13" s="6">
        <v>11</v>
      </c>
      <c r="B13" s="7">
        <f t="shared" si="3"/>
        <v>307</v>
      </c>
      <c r="C13" s="29" t="str">
        <f t="shared" si="4"/>
        <v>四川太极旗舰店</v>
      </c>
      <c r="D13" s="7">
        <v>8022</v>
      </c>
      <c r="E13" s="7" t="s">
        <v>190</v>
      </c>
      <c r="F13" s="7">
        <v>4</v>
      </c>
      <c r="G13" s="10">
        <f t="shared" si="0"/>
        <v>6</v>
      </c>
    </row>
    <row r="14" spans="1:7">
      <c r="A14" s="6">
        <v>12</v>
      </c>
      <c r="B14" s="7">
        <f t="shared" si="3"/>
        <v>307</v>
      </c>
      <c r="C14" s="29" t="str">
        <f t="shared" si="4"/>
        <v>四川太极旗舰店</v>
      </c>
      <c r="D14" s="7">
        <v>9563</v>
      </c>
      <c r="E14" s="7" t="s">
        <v>191</v>
      </c>
      <c r="F14" s="7">
        <v>17</v>
      </c>
      <c r="G14" s="10">
        <f t="shared" si="0"/>
        <v>25.5</v>
      </c>
    </row>
    <row r="15" spans="1:7">
      <c r="A15" s="6">
        <v>13</v>
      </c>
      <c r="B15" s="7">
        <f t="shared" si="3"/>
        <v>307</v>
      </c>
      <c r="C15" s="29" t="str">
        <f t="shared" si="4"/>
        <v>四川太极旗舰店</v>
      </c>
      <c r="D15" s="7">
        <v>9679</v>
      </c>
      <c r="E15" s="7" t="s">
        <v>192</v>
      </c>
      <c r="F15" s="7">
        <v>1</v>
      </c>
      <c r="G15" s="10">
        <f t="shared" si="0"/>
        <v>1.5</v>
      </c>
    </row>
    <row r="16" spans="1:7">
      <c r="A16" s="6">
        <v>14</v>
      </c>
      <c r="B16" s="7">
        <f t="shared" si="3"/>
        <v>307</v>
      </c>
      <c r="C16" s="29" t="str">
        <f t="shared" si="4"/>
        <v>四川太极旗舰店</v>
      </c>
      <c r="D16" s="7">
        <v>10613</v>
      </c>
      <c r="E16" s="7" t="s">
        <v>193</v>
      </c>
      <c r="F16" s="7">
        <v>5</v>
      </c>
      <c r="G16" s="10">
        <f t="shared" si="0"/>
        <v>7.5</v>
      </c>
    </row>
    <row r="17" spans="1:7">
      <c r="A17" s="6">
        <v>15</v>
      </c>
      <c r="B17" s="7">
        <f t="shared" si="3"/>
        <v>307</v>
      </c>
      <c r="C17" s="29" t="str">
        <f t="shared" si="4"/>
        <v>四川太极旗舰店</v>
      </c>
      <c r="D17" s="7">
        <v>10886</v>
      </c>
      <c r="E17" s="7" t="s">
        <v>194</v>
      </c>
      <c r="F17" s="7">
        <v>15</v>
      </c>
      <c r="G17" s="10">
        <f t="shared" si="0"/>
        <v>22.5</v>
      </c>
    </row>
    <row r="18" spans="1:7">
      <c r="A18" s="6">
        <v>16</v>
      </c>
      <c r="B18" s="7">
        <f t="shared" si="3"/>
        <v>307</v>
      </c>
      <c r="C18" s="29" t="str">
        <f t="shared" si="4"/>
        <v>四川太极旗舰店</v>
      </c>
      <c r="D18" s="7">
        <v>10890</v>
      </c>
      <c r="E18" s="7" t="s">
        <v>195</v>
      </c>
      <c r="F18" s="7">
        <v>1</v>
      </c>
      <c r="G18" s="10">
        <f t="shared" si="0"/>
        <v>1.5</v>
      </c>
    </row>
    <row r="19" spans="1:7">
      <c r="A19" s="6">
        <v>17</v>
      </c>
      <c r="B19" s="7">
        <f t="shared" si="3"/>
        <v>307</v>
      </c>
      <c r="C19" s="29" t="str">
        <f t="shared" si="4"/>
        <v>四川太极旗舰店</v>
      </c>
      <c r="D19" s="7">
        <v>10989</v>
      </c>
      <c r="E19" s="7" t="s">
        <v>196</v>
      </c>
      <c r="F19" s="7">
        <v>24</v>
      </c>
      <c r="G19" s="10">
        <f t="shared" si="0"/>
        <v>36</v>
      </c>
    </row>
    <row r="20" spans="1:7">
      <c r="A20" s="6">
        <v>18</v>
      </c>
      <c r="B20" s="7">
        <f t="shared" si="3"/>
        <v>307</v>
      </c>
      <c r="C20" s="29" t="str">
        <f t="shared" si="4"/>
        <v>四川太极旗舰店</v>
      </c>
      <c r="D20" s="7">
        <v>12470</v>
      </c>
      <c r="E20" s="7" t="s">
        <v>197</v>
      </c>
      <c r="F20" s="7">
        <v>4</v>
      </c>
      <c r="G20" s="10">
        <f t="shared" si="0"/>
        <v>6</v>
      </c>
    </row>
    <row r="21" spans="1:7">
      <c r="A21" s="6">
        <v>19</v>
      </c>
      <c r="B21" s="7">
        <f t="shared" si="3"/>
        <v>307</v>
      </c>
      <c r="C21" s="29" t="str">
        <f t="shared" si="4"/>
        <v>四川太极旗舰店</v>
      </c>
      <c r="D21" s="7">
        <v>13325</v>
      </c>
      <c r="E21" s="7" t="s">
        <v>198</v>
      </c>
      <c r="F21" s="7">
        <v>2</v>
      </c>
      <c r="G21" s="10">
        <f t="shared" si="0"/>
        <v>3</v>
      </c>
    </row>
    <row r="22" spans="1:7">
      <c r="A22" s="6">
        <v>20</v>
      </c>
      <c r="B22" s="7">
        <v>308</v>
      </c>
      <c r="C22" s="29" t="s">
        <v>105</v>
      </c>
      <c r="D22" s="7">
        <v>12515</v>
      </c>
      <c r="E22" s="7" t="s">
        <v>199</v>
      </c>
      <c r="F22" s="7">
        <v>1</v>
      </c>
      <c r="G22" s="10">
        <f t="shared" si="0"/>
        <v>1.5</v>
      </c>
    </row>
    <row r="23" spans="1:7">
      <c r="A23" s="6">
        <v>21</v>
      </c>
      <c r="B23" s="7">
        <f t="shared" ref="B23:B25" si="5">B22</f>
        <v>308</v>
      </c>
      <c r="C23" s="29" t="str">
        <f t="shared" ref="C23:C25" si="6">C22</f>
        <v>四川太极红星店</v>
      </c>
      <c r="D23" s="7">
        <v>12937</v>
      </c>
      <c r="E23" s="7" t="s">
        <v>200</v>
      </c>
      <c r="F23" s="7">
        <v>9</v>
      </c>
      <c r="G23" s="10">
        <f t="shared" si="0"/>
        <v>13.5</v>
      </c>
    </row>
    <row r="24" spans="1:7">
      <c r="A24" s="6">
        <v>22</v>
      </c>
      <c r="B24" s="7">
        <f t="shared" si="5"/>
        <v>308</v>
      </c>
      <c r="C24" s="29" t="str">
        <f t="shared" si="6"/>
        <v>四川太极红星店</v>
      </c>
      <c r="D24" s="7">
        <v>14404</v>
      </c>
      <c r="E24" s="7" t="s">
        <v>201</v>
      </c>
      <c r="F24" s="7">
        <v>2</v>
      </c>
      <c r="G24" s="10">
        <f t="shared" si="0"/>
        <v>3</v>
      </c>
    </row>
    <row r="25" spans="1:7">
      <c r="A25" s="6">
        <v>23</v>
      </c>
      <c r="B25" s="7">
        <f t="shared" si="5"/>
        <v>308</v>
      </c>
      <c r="C25" s="29" t="str">
        <f t="shared" si="6"/>
        <v>四川太极红星店</v>
      </c>
      <c r="D25" s="7">
        <v>14453</v>
      </c>
      <c r="E25" s="7" t="s">
        <v>202</v>
      </c>
      <c r="F25" s="7">
        <v>1</v>
      </c>
      <c r="G25" s="10">
        <f t="shared" si="0"/>
        <v>1.5</v>
      </c>
    </row>
    <row r="26" spans="1:7">
      <c r="A26" s="6">
        <v>24</v>
      </c>
      <c r="B26" s="7">
        <v>311</v>
      </c>
      <c r="C26" s="29" t="s">
        <v>96</v>
      </c>
      <c r="D26" s="7">
        <v>4093</v>
      </c>
      <c r="E26" s="7" t="s">
        <v>203</v>
      </c>
      <c r="F26" s="7">
        <v>15</v>
      </c>
      <c r="G26" s="10">
        <f t="shared" si="0"/>
        <v>22.5</v>
      </c>
    </row>
    <row r="27" spans="1:7">
      <c r="A27" s="6">
        <v>25</v>
      </c>
      <c r="B27" s="7">
        <f>B26</f>
        <v>311</v>
      </c>
      <c r="C27" s="29" t="str">
        <f>C26</f>
        <v>四川太极西部店</v>
      </c>
      <c r="D27" s="7">
        <v>4302</v>
      </c>
      <c r="E27" s="7" t="s">
        <v>204</v>
      </c>
      <c r="F27" s="7">
        <v>16</v>
      </c>
      <c r="G27" s="10">
        <f t="shared" si="0"/>
        <v>24</v>
      </c>
    </row>
    <row r="28" spans="1:7">
      <c r="A28" s="6">
        <v>26</v>
      </c>
      <c r="B28" s="7">
        <v>329</v>
      </c>
      <c r="C28" s="29" t="s">
        <v>91</v>
      </c>
      <c r="D28" s="7">
        <v>9988</v>
      </c>
      <c r="E28" s="7" t="s">
        <v>205</v>
      </c>
      <c r="F28" s="7">
        <v>4</v>
      </c>
      <c r="G28" s="10">
        <f t="shared" si="0"/>
        <v>6</v>
      </c>
    </row>
    <row r="29" spans="1:7">
      <c r="A29" s="6">
        <v>27</v>
      </c>
      <c r="B29" s="7">
        <f>B28</f>
        <v>329</v>
      </c>
      <c r="C29" s="29" t="str">
        <f>C28</f>
        <v>四川太极温江店</v>
      </c>
      <c r="D29" s="7">
        <v>12517</v>
      </c>
      <c r="E29" s="7" t="s">
        <v>206</v>
      </c>
      <c r="F29" s="7">
        <v>4</v>
      </c>
      <c r="G29" s="10">
        <f t="shared" si="0"/>
        <v>6</v>
      </c>
    </row>
    <row r="30" spans="1:7">
      <c r="A30" s="6">
        <v>28</v>
      </c>
      <c r="B30" s="7">
        <v>337</v>
      </c>
      <c r="C30" s="29" t="s">
        <v>23</v>
      </c>
      <c r="D30" s="7">
        <v>4061</v>
      </c>
      <c r="E30" s="7" t="s">
        <v>207</v>
      </c>
      <c r="F30" s="7">
        <v>4</v>
      </c>
      <c r="G30" s="10">
        <f t="shared" si="0"/>
        <v>6</v>
      </c>
    </row>
    <row r="31" spans="1:7">
      <c r="A31" s="6">
        <v>29</v>
      </c>
      <c r="B31" s="7">
        <f>B30</f>
        <v>337</v>
      </c>
      <c r="C31" s="29" t="str">
        <f>C30</f>
        <v>四川太极浆洗街药店</v>
      </c>
      <c r="D31" s="7">
        <v>6965</v>
      </c>
      <c r="E31" s="7" t="s">
        <v>208</v>
      </c>
      <c r="F31" s="7">
        <v>6</v>
      </c>
      <c r="G31" s="10">
        <f t="shared" si="0"/>
        <v>9</v>
      </c>
    </row>
    <row r="32" spans="1:7">
      <c r="A32" s="6">
        <v>30</v>
      </c>
      <c r="B32" s="7">
        <f>B31</f>
        <v>337</v>
      </c>
      <c r="C32" s="29" t="str">
        <f>C31</f>
        <v>四川太极浆洗街药店</v>
      </c>
      <c r="D32" s="7">
        <v>8763</v>
      </c>
      <c r="E32" s="7" t="s">
        <v>209</v>
      </c>
      <c r="F32" s="7">
        <v>31</v>
      </c>
      <c r="G32" s="10">
        <f t="shared" si="0"/>
        <v>46.5</v>
      </c>
    </row>
    <row r="33" spans="1:7">
      <c r="A33" s="6">
        <v>31</v>
      </c>
      <c r="B33" s="7">
        <f>B32</f>
        <v>337</v>
      </c>
      <c r="C33" s="29" t="str">
        <f>C32</f>
        <v>四川太极浆洗街药店</v>
      </c>
      <c r="D33" s="7">
        <v>11883</v>
      </c>
      <c r="E33" s="7" t="s">
        <v>210</v>
      </c>
      <c r="F33" s="7">
        <v>11</v>
      </c>
      <c r="G33" s="10">
        <f t="shared" si="0"/>
        <v>16.5</v>
      </c>
    </row>
    <row r="34" spans="1:7">
      <c r="A34" s="6">
        <v>32</v>
      </c>
      <c r="B34" s="7">
        <v>339</v>
      </c>
      <c r="C34" s="29" t="s">
        <v>135</v>
      </c>
      <c r="D34" s="7">
        <v>6456</v>
      </c>
      <c r="E34" s="7" t="s">
        <v>211</v>
      </c>
      <c r="F34" s="7">
        <v>19</v>
      </c>
      <c r="G34" s="10">
        <f t="shared" si="0"/>
        <v>28.5</v>
      </c>
    </row>
    <row r="35" spans="1:7">
      <c r="A35" s="6">
        <v>33</v>
      </c>
      <c r="B35" s="7">
        <f t="shared" ref="B35:B41" si="7">B34</f>
        <v>339</v>
      </c>
      <c r="C35" s="29" t="str">
        <f t="shared" ref="C35:C41" si="8">C34</f>
        <v>四川太极沙河源药店</v>
      </c>
      <c r="D35" s="7">
        <v>13205</v>
      </c>
      <c r="E35" s="7" t="s">
        <v>212</v>
      </c>
      <c r="F35" s="7">
        <v>19</v>
      </c>
      <c r="G35" s="10">
        <f t="shared" si="0"/>
        <v>28.5</v>
      </c>
    </row>
    <row r="36" spans="1:7">
      <c r="A36" s="6">
        <v>34</v>
      </c>
      <c r="B36" s="7">
        <v>341</v>
      </c>
      <c r="C36" s="29" t="s">
        <v>27</v>
      </c>
      <c r="D36" s="7">
        <v>4450</v>
      </c>
      <c r="E36" s="7" t="s">
        <v>213</v>
      </c>
      <c r="F36" s="7">
        <v>8</v>
      </c>
      <c r="G36" s="10">
        <f t="shared" si="0"/>
        <v>12</v>
      </c>
    </row>
    <row r="37" spans="1:7">
      <c r="A37" s="6">
        <v>35</v>
      </c>
      <c r="B37" s="7">
        <f t="shared" si="7"/>
        <v>341</v>
      </c>
      <c r="C37" s="29" t="str">
        <f t="shared" si="8"/>
        <v>四川太极邛崃中心药店</v>
      </c>
      <c r="D37" s="7">
        <v>11372</v>
      </c>
      <c r="E37" s="7" t="s">
        <v>214</v>
      </c>
      <c r="F37" s="7">
        <v>6</v>
      </c>
      <c r="G37" s="10">
        <f t="shared" si="0"/>
        <v>9</v>
      </c>
    </row>
    <row r="38" spans="1:7">
      <c r="A38" s="6">
        <v>36</v>
      </c>
      <c r="B38" s="7">
        <f t="shared" si="7"/>
        <v>341</v>
      </c>
      <c r="C38" s="29" t="str">
        <f t="shared" si="8"/>
        <v>四川太极邛崃中心药店</v>
      </c>
      <c r="D38" s="7">
        <v>13230</v>
      </c>
      <c r="E38" s="7" t="s">
        <v>215</v>
      </c>
      <c r="F38" s="7">
        <v>5</v>
      </c>
      <c r="G38" s="10">
        <f t="shared" si="0"/>
        <v>7.5</v>
      </c>
    </row>
    <row r="39" spans="1:7">
      <c r="A39" s="6">
        <v>37</v>
      </c>
      <c r="B39" s="7">
        <f t="shared" si="7"/>
        <v>341</v>
      </c>
      <c r="C39" s="29" t="str">
        <f t="shared" si="8"/>
        <v>四川太极邛崃中心药店</v>
      </c>
      <c r="D39" s="7">
        <v>14064</v>
      </c>
      <c r="E39" s="7" t="s">
        <v>216</v>
      </c>
      <c r="F39" s="7">
        <v>12</v>
      </c>
      <c r="G39" s="10">
        <f t="shared" si="0"/>
        <v>18</v>
      </c>
    </row>
    <row r="40" spans="1:7">
      <c r="A40" s="6">
        <v>38</v>
      </c>
      <c r="B40" s="7">
        <f t="shared" si="7"/>
        <v>341</v>
      </c>
      <c r="C40" s="29" t="str">
        <f t="shared" si="8"/>
        <v>四川太极邛崃中心药店</v>
      </c>
      <c r="D40" s="7">
        <v>14248</v>
      </c>
      <c r="E40" s="7" t="s">
        <v>217</v>
      </c>
      <c r="F40" s="7">
        <v>2</v>
      </c>
      <c r="G40" s="10">
        <f t="shared" si="0"/>
        <v>3</v>
      </c>
    </row>
    <row r="41" spans="1:7">
      <c r="A41" s="6">
        <v>39</v>
      </c>
      <c r="B41" s="7">
        <v>343</v>
      </c>
      <c r="C41" s="29" t="s">
        <v>26</v>
      </c>
      <c r="D41" s="7">
        <v>7583</v>
      </c>
      <c r="E41" s="7" t="s">
        <v>218</v>
      </c>
      <c r="F41" s="7">
        <v>28</v>
      </c>
      <c r="G41" s="10">
        <f t="shared" ref="G41:G62" si="9">F41*1.5</f>
        <v>42</v>
      </c>
    </row>
    <row r="42" spans="1:7">
      <c r="A42" s="6">
        <v>40</v>
      </c>
      <c r="B42" s="7">
        <f t="shared" ref="B42:B45" si="10">B41</f>
        <v>343</v>
      </c>
      <c r="C42" s="29" t="str">
        <f t="shared" ref="C42:C45" si="11">C41</f>
        <v>四川太极光华药店</v>
      </c>
      <c r="D42" s="7">
        <v>10932</v>
      </c>
      <c r="E42" s="7" t="s">
        <v>219</v>
      </c>
      <c r="F42" s="7">
        <v>13</v>
      </c>
      <c r="G42" s="10">
        <f t="shared" si="9"/>
        <v>19.5</v>
      </c>
    </row>
    <row r="43" spans="1:7">
      <c r="A43" s="6">
        <v>41</v>
      </c>
      <c r="B43" s="7">
        <v>347</v>
      </c>
      <c r="C43" s="29" t="s">
        <v>128</v>
      </c>
      <c r="D43" s="7">
        <v>12528</v>
      </c>
      <c r="E43" s="7" t="s">
        <v>220</v>
      </c>
      <c r="F43" s="7">
        <v>6</v>
      </c>
      <c r="G43" s="10">
        <f t="shared" si="9"/>
        <v>9</v>
      </c>
    </row>
    <row r="44" spans="1:7">
      <c r="A44" s="6">
        <v>42</v>
      </c>
      <c r="B44" s="7">
        <f t="shared" si="10"/>
        <v>347</v>
      </c>
      <c r="C44" s="29" t="str">
        <f t="shared" si="11"/>
        <v>四川太极青羊区清江东路三药店</v>
      </c>
      <c r="D44" s="7">
        <v>13986</v>
      </c>
      <c r="E44" s="7" t="s">
        <v>221</v>
      </c>
      <c r="F44" s="7">
        <v>7</v>
      </c>
      <c r="G44" s="10">
        <f t="shared" si="9"/>
        <v>10.5</v>
      </c>
    </row>
    <row r="45" spans="1:7">
      <c r="A45" s="6">
        <v>43</v>
      </c>
      <c r="B45" s="7">
        <f t="shared" si="10"/>
        <v>347</v>
      </c>
      <c r="C45" s="29" t="str">
        <f t="shared" si="11"/>
        <v>四川太极青羊区清江东路三药店</v>
      </c>
      <c r="D45" s="7">
        <v>14493</v>
      </c>
      <c r="E45" s="7" t="s">
        <v>222</v>
      </c>
      <c r="F45" s="7">
        <v>2</v>
      </c>
      <c r="G45" s="10">
        <f t="shared" si="9"/>
        <v>3</v>
      </c>
    </row>
    <row r="46" spans="1:7">
      <c r="A46" s="6">
        <v>44</v>
      </c>
      <c r="B46" s="7">
        <v>349</v>
      </c>
      <c r="C46" s="29" t="s">
        <v>87</v>
      </c>
      <c r="D46" s="7">
        <v>5844</v>
      </c>
      <c r="E46" s="7" t="s">
        <v>223</v>
      </c>
      <c r="F46" s="7">
        <v>8</v>
      </c>
      <c r="G46" s="10">
        <f t="shared" si="9"/>
        <v>12</v>
      </c>
    </row>
    <row r="47" spans="1:7">
      <c r="A47" s="6">
        <v>45</v>
      </c>
      <c r="B47" s="7">
        <f t="shared" ref="B47:B50" si="12">B46</f>
        <v>349</v>
      </c>
      <c r="C47" s="29" t="str">
        <f t="shared" ref="C47:C50" si="13">C46</f>
        <v>四川太极人民中路店</v>
      </c>
      <c r="D47" s="7">
        <v>8386</v>
      </c>
      <c r="E47" s="7" t="s">
        <v>224</v>
      </c>
      <c r="F47" s="7">
        <v>11</v>
      </c>
      <c r="G47" s="10">
        <f t="shared" si="9"/>
        <v>16.5</v>
      </c>
    </row>
    <row r="48" spans="1:7">
      <c r="A48" s="6">
        <v>46</v>
      </c>
      <c r="B48" s="7">
        <v>351</v>
      </c>
      <c r="C48" s="29" t="s">
        <v>136</v>
      </c>
      <c r="D48" s="7">
        <v>8594</v>
      </c>
      <c r="E48" s="7" t="s">
        <v>225</v>
      </c>
      <c r="F48" s="7">
        <v>6</v>
      </c>
      <c r="G48" s="10">
        <f t="shared" si="9"/>
        <v>9</v>
      </c>
    </row>
    <row r="49" spans="1:7">
      <c r="A49" s="6">
        <v>47</v>
      </c>
      <c r="B49" s="7">
        <f t="shared" si="12"/>
        <v>351</v>
      </c>
      <c r="C49" s="29" t="str">
        <f t="shared" si="13"/>
        <v>四川太极都江堰药店</v>
      </c>
      <c r="D49" s="7">
        <v>8606</v>
      </c>
      <c r="E49" s="7" t="s">
        <v>226</v>
      </c>
      <c r="F49" s="7">
        <v>6</v>
      </c>
      <c r="G49" s="10">
        <f t="shared" si="9"/>
        <v>9</v>
      </c>
    </row>
    <row r="50" spans="1:7">
      <c r="A50" s="6">
        <v>48</v>
      </c>
      <c r="B50" s="7">
        <f t="shared" si="12"/>
        <v>351</v>
      </c>
      <c r="C50" s="29" t="str">
        <f t="shared" si="13"/>
        <v>四川太极都江堰药店</v>
      </c>
      <c r="D50" s="7">
        <v>10953</v>
      </c>
      <c r="E50" s="7" t="s">
        <v>227</v>
      </c>
      <c r="F50" s="7">
        <v>1</v>
      </c>
      <c r="G50" s="10">
        <f t="shared" si="9"/>
        <v>1.5</v>
      </c>
    </row>
    <row r="51" spans="1:7">
      <c r="A51" s="6">
        <v>49</v>
      </c>
      <c r="B51" s="7">
        <v>355</v>
      </c>
      <c r="C51" s="29" t="s">
        <v>90</v>
      </c>
      <c r="D51" s="7">
        <v>8233</v>
      </c>
      <c r="E51" s="7" t="s">
        <v>228</v>
      </c>
      <c r="F51" s="7">
        <v>5</v>
      </c>
      <c r="G51" s="10">
        <f t="shared" si="9"/>
        <v>7.5</v>
      </c>
    </row>
    <row r="52" spans="1:7">
      <c r="A52" s="6">
        <v>50</v>
      </c>
      <c r="B52" s="7">
        <f t="shared" ref="B52:B54" si="14">B51</f>
        <v>355</v>
      </c>
      <c r="C52" s="29" t="str">
        <f t="shared" ref="C52:C54" si="15">C51</f>
        <v>四川太极双林路药店</v>
      </c>
      <c r="D52" s="7">
        <v>9895</v>
      </c>
      <c r="E52" s="7" t="s">
        <v>229</v>
      </c>
      <c r="F52" s="7">
        <v>11</v>
      </c>
      <c r="G52" s="10">
        <f t="shared" si="9"/>
        <v>16.5</v>
      </c>
    </row>
    <row r="53" spans="1:7">
      <c r="A53" s="6">
        <v>51</v>
      </c>
      <c r="B53" s="7">
        <f t="shared" si="14"/>
        <v>355</v>
      </c>
      <c r="C53" s="29" t="str">
        <f t="shared" si="15"/>
        <v>四川太极双林路药店</v>
      </c>
      <c r="D53" s="7">
        <v>12940</v>
      </c>
      <c r="E53" s="7" t="s">
        <v>230</v>
      </c>
      <c r="F53" s="7">
        <v>4</v>
      </c>
      <c r="G53" s="10">
        <f t="shared" si="9"/>
        <v>6</v>
      </c>
    </row>
    <row r="54" spans="1:7">
      <c r="A54" s="6">
        <v>52</v>
      </c>
      <c r="B54" s="7">
        <f t="shared" si="14"/>
        <v>355</v>
      </c>
      <c r="C54" s="29" t="str">
        <f t="shared" si="15"/>
        <v>四川太极双林路药店</v>
      </c>
      <c r="D54" s="7">
        <v>14171</v>
      </c>
      <c r="E54" s="7" t="s">
        <v>231</v>
      </c>
      <c r="F54" s="7">
        <v>1</v>
      </c>
      <c r="G54" s="10">
        <f t="shared" si="9"/>
        <v>1.5</v>
      </c>
    </row>
    <row r="55" spans="1:7">
      <c r="A55" s="6">
        <v>53</v>
      </c>
      <c r="B55" s="7">
        <v>357</v>
      </c>
      <c r="C55" s="29" t="s">
        <v>57</v>
      </c>
      <c r="D55" s="7">
        <v>6814</v>
      </c>
      <c r="E55" s="7" t="s">
        <v>232</v>
      </c>
      <c r="F55" s="7">
        <v>9</v>
      </c>
      <c r="G55" s="10">
        <f t="shared" si="9"/>
        <v>13.5</v>
      </c>
    </row>
    <row r="56" spans="1:7">
      <c r="A56" s="6">
        <v>54</v>
      </c>
      <c r="B56" s="7">
        <f t="shared" ref="B56:B63" si="16">B55</f>
        <v>357</v>
      </c>
      <c r="C56" s="29" t="str">
        <f t="shared" ref="C56:C63" si="17">C55</f>
        <v>四川太极清江东路药店</v>
      </c>
      <c r="D56" s="7">
        <v>13100</v>
      </c>
      <c r="E56" s="7" t="s">
        <v>233</v>
      </c>
      <c r="F56" s="7">
        <v>1</v>
      </c>
      <c r="G56" s="10">
        <f t="shared" si="9"/>
        <v>1.5</v>
      </c>
    </row>
    <row r="57" spans="1:7">
      <c r="A57" s="6">
        <v>55</v>
      </c>
      <c r="B57" s="7">
        <f t="shared" si="16"/>
        <v>357</v>
      </c>
      <c r="C57" s="29" t="str">
        <f t="shared" si="17"/>
        <v>四川太极清江东路药店</v>
      </c>
      <c r="D57" s="7">
        <v>14614</v>
      </c>
      <c r="E57" s="7" t="s">
        <v>234</v>
      </c>
      <c r="F57" s="7">
        <v>0</v>
      </c>
      <c r="G57" s="10">
        <f t="shared" si="9"/>
        <v>0</v>
      </c>
    </row>
    <row r="58" spans="1:7">
      <c r="A58" s="6">
        <v>56</v>
      </c>
      <c r="B58" s="7">
        <v>359</v>
      </c>
      <c r="C58" s="29" t="s">
        <v>50</v>
      </c>
      <c r="D58" s="7">
        <v>13151</v>
      </c>
      <c r="E58" s="7" t="s">
        <v>235</v>
      </c>
      <c r="F58" s="7">
        <v>1</v>
      </c>
      <c r="G58" s="10">
        <f t="shared" si="9"/>
        <v>1.5</v>
      </c>
    </row>
    <row r="59" spans="1:7">
      <c r="A59" s="6">
        <v>57</v>
      </c>
      <c r="B59" s="7">
        <f t="shared" si="16"/>
        <v>359</v>
      </c>
      <c r="C59" s="29" t="str">
        <f t="shared" si="17"/>
        <v>四川太极枣子巷药店</v>
      </c>
      <c r="D59" s="7">
        <v>13270</v>
      </c>
      <c r="E59" s="7" t="s">
        <v>236</v>
      </c>
      <c r="F59" s="7">
        <v>7</v>
      </c>
      <c r="G59" s="10">
        <f t="shared" si="9"/>
        <v>10.5</v>
      </c>
    </row>
    <row r="60" spans="1:7">
      <c r="A60" s="6">
        <v>58</v>
      </c>
      <c r="B60" s="7">
        <f t="shared" si="16"/>
        <v>359</v>
      </c>
      <c r="C60" s="29" t="str">
        <f t="shared" si="17"/>
        <v>四川太极枣子巷药店</v>
      </c>
      <c r="D60" s="7">
        <v>13300</v>
      </c>
      <c r="E60" s="7" t="s">
        <v>237</v>
      </c>
      <c r="F60" s="7">
        <v>6</v>
      </c>
      <c r="G60" s="10">
        <f t="shared" si="9"/>
        <v>9</v>
      </c>
    </row>
    <row r="61" spans="1:7">
      <c r="A61" s="6">
        <v>59</v>
      </c>
      <c r="B61" s="7">
        <f t="shared" si="16"/>
        <v>359</v>
      </c>
      <c r="C61" s="29" t="str">
        <f t="shared" si="17"/>
        <v>四川太极枣子巷药店</v>
      </c>
      <c r="D61" s="7">
        <v>1001532</v>
      </c>
      <c r="E61" s="7" t="s">
        <v>238</v>
      </c>
      <c r="F61" s="7">
        <v>2</v>
      </c>
      <c r="G61" s="10">
        <f t="shared" si="9"/>
        <v>3</v>
      </c>
    </row>
    <row r="62" spans="1:7">
      <c r="A62" s="6">
        <v>60</v>
      </c>
      <c r="B62" s="7">
        <f t="shared" si="16"/>
        <v>359</v>
      </c>
      <c r="C62" s="29" t="str">
        <f t="shared" si="17"/>
        <v>四川太极枣子巷药店</v>
      </c>
      <c r="D62" s="7">
        <v>1001534</v>
      </c>
      <c r="E62" s="7" t="s">
        <v>239</v>
      </c>
      <c r="F62" s="7">
        <v>1</v>
      </c>
      <c r="G62" s="10">
        <f t="shared" si="9"/>
        <v>1.5</v>
      </c>
    </row>
    <row r="63" spans="1:7">
      <c r="A63" s="6">
        <v>61</v>
      </c>
      <c r="B63" s="7">
        <f t="shared" si="16"/>
        <v>359</v>
      </c>
      <c r="C63" s="29" t="str">
        <f t="shared" si="17"/>
        <v>四川太极枣子巷药店</v>
      </c>
      <c r="D63" s="7">
        <v>1001551</v>
      </c>
      <c r="E63" s="7" t="s">
        <v>240</v>
      </c>
      <c r="F63" s="7">
        <v>1</v>
      </c>
      <c r="G63" s="10">
        <f t="shared" ref="G63:G126" si="18">F63*1.5</f>
        <v>1.5</v>
      </c>
    </row>
    <row r="64" spans="1:7">
      <c r="A64" s="6">
        <v>62</v>
      </c>
      <c r="B64" s="7">
        <v>365</v>
      </c>
      <c r="C64" s="29" t="s">
        <v>39</v>
      </c>
      <c r="D64" s="7">
        <v>4301</v>
      </c>
      <c r="E64" s="7" t="s">
        <v>241</v>
      </c>
      <c r="F64" s="7">
        <v>4</v>
      </c>
      <c r="G64" s="10">
        <f t="shared" si="18"/>
        <v>6</v>
      </c>
    </row>
    <row r="65" spans="1:7">
      <c r="A65" s="6">
        <v>63</v>
      </c>
      <c r="B65" s="7">
        <f t="shared" ref="B65:B69" si="19">B64</f>
        <v>365</v>
      </c>
      <c r="C65" s="29" t="str">
        <f t="shared" ref="C65:C69" si="20">C64</f>
        <v>四川太极光华村街药店</v>
      </c>
      <c r="D65" s="7">
        <v>10931</v>
      </c>
      <c r="E65" s="7" t="s">
        <v>242</v>
      </c>
      <c r="F65" s="7">
        <v>14</v>
      </c>
      <c r="G65" s="10">
        <f t="shared" si="18"/>
        <v>21</v>
      </c>
    </row>
    <row r="66" spans="1:7">
      <c r="A66" s="6">
        <v>64</v>
      </c>
      <c r="B66" s="7">
        <v>367</v>
      </c>
      <c r="C66" s="29" t="s">
        <v>106</v>
      </c>
      <c r="D66" s="7">
        <v>10043</v>
      </c>
      <c r="E66" s="7" t="s">
        <v>243</v>
      </c>
      <c r="F66" s="7">
        <v>12</v>
      </c>
      <c r="G66" s="10">
        <f t="shared" si="18"/>
        <v>18</v>
      </c>
    </row>
    <row r="67" spans="1:7">
      <c r="A67" s="6">
        <v>65</v>
      </c>
      <c r="B67" s="7">
        <f t="shared" si="19"/>
        <v>367</v>
      </c>
      <c r="C67" s="29" t="str">
        <f t="shared" si="20"/>
        <v>四川太极金带街药店</v>
      </c>
      <c r="D67" s="7">
        <v>11799</v>
      </c>
      <c r="E67" s="7" t="s">
        <v>244</v>
      </c>
      <c r="F67" s="7">
        <v>2</v>
      </c>
      <c r="G67" s="10">
        <f t="shared" si="18"/>
        <v>3</v>
      </c>
    </row>
    <row r="68" spans="1:7">
      <c r="A68" s="6">
        <v>66</v>
      </c>
      <c r="B68" s="7">
        <v>371</v>
      </c>
      <c r="C68" s="29" t="s">
        <v>153</v>
      </c>
      <c r="D68" s="7">
        <v>9112</v>
      </c>
      <c r="E68" s="7" t="s">
        <v>245</v>
      </c>
      <c r="F68" s="7">
        <v>4</v>
      </c>
      <c r="G68" s="10">
        <f t="shared" si="18"/>
        <v>6</v>
      </c>
    </row>
    <row r="69" spans="1:7">
      <c r="A69" s="6">
        <v>67</v>
      </c>
      <c r="B69" s="7">
        <f t="shared" si="19"/>
        <v>371</v>
      </c>
      <c r="C69" s="29" t="str">
        <f t="shared" si="20"/>
        <v>四川太极兴义镇万兴路药店</v>
      </c>
      <c r="D69" s="7">
        <v>11388</v>
      </c>
      <c r="E69" s="7" t="s">
        <v>246</v>
      </c>
      <c r="F69" s="7">
        <v>6</v>
      </c>
      <c r="G69" s="10">
        <f t="shared" si="18"/>
        <v>9</v>
      </c>
    </row>
    <row r="70" spans="1:7">
      <c r="A70" s="6">
        <v>68</v>
      </c>
      <c r="B70" s="7">
        <v>373</v>
      </c>
      <c r="C70" s="29" t="s">
        <v>43</v>
      </c>
      <c r="D70" s="7">
        <v>11120</v>
      </c>
      <c r="E70" s="7" t="s">
        <v>247</v>
      </c>
      <c r="F70" s="7">
        <v>2</v>
      </c>
      <c r="G70" s="10">
        <f t="shared" si="18"/>
        <v>3</v>
      </c>
    </row>
    <row r="71" spans="1:7">
      <c r="A71" s="6">
        <v>69</v>
      </c>
      <c r="B71" s="7">
        <f t="shared" ref="B71:B75" si="21">B70</f>
        <v>373</v>
      </c>
      <c r="C71" s="29" t="str">
        <f t="shared" ref="C71:C75" si="22">C70</f>
        <v>四川太极通盈街药店</v>
      </c>
      <c r="D71" s="7">
        <v>11602</v>
      </c>
      <c r="E71" s="7" t="s">
        <v>248</v>
      </c>
      <c r="F71" s="7">
        <v>7</v>
      </c>
      <c r="G71" s="10">
        <f t="shared" si="18"/>
        <v>10.5</v>
      </c>
    </row>
    <row r="72" spans="1:7">
      <c r="A72" s="6">
        <v>70</v>
      </c>
      <c r="B72" s="7">
        <f t="shared" si="21"/>
        <v>373</v>
      </c>
      <c r="C72" s="29" t="str">
        <f t="shared" si="22"/>
        <v>四川太极通盈街药店</v>
      </c>
      <c r="D72" s="7">
        <v>11876</v>
      </c>
      <c r="E72" s="7" t="s">
        <v>249</v>
      </c>
      <c r="F72" s="7">
        <v>12</v>
      </c>
      <c r="G72" s="10">
        <f t="shared" si="18"/>
        <v>18</v>
      </c>
    </row>
    <row r="73" spans="1:7">
      <c r="A73" s="6">
        <v>71</v>
      </c>
      <c r="B73" s="7">
        <f t="shared" si="21"/>
        <v>373</v>
      </c>
      <c r="C73" s="29" t="str">
        <f t="shared" si="22"/>
        <v>四川太极通盈街药店</v>
      </c>
      <c r="D73" s="7">
        <v>12203</v>
      </c>
      <c r="E73" s="7" t="s">
        <v>250</v>
      </c>
      <c r="F73" s="7">
        <v>8</v>
      </c>
      <c r="G73" s="10">
        <f t="shared" si="18"/>
        <v>12</v>
      </c>
    </row>
    <row r="74" spans="1:7">
      <c r="A74" s="6">
        <v>72</v>
      </c>
      <c r="B74" s="7">
        <f t="shared" si="21"/>
        <v>373</v>
      </c>
      <c r="C74" s="29" t="str">
        <f t="shared" si="22"/>
        <v>四川太极通盈街药店</v>
      </c>
      <c r="D74" s="7">
        <v>14372</v>
      </c>
      <c r="E74" s="7" t="s">
        <v>251</v>
      </c>
      <c r="F74" s="7">
        <v>9</v>
      </c>
      <c r="G74" s="10">
        <f t="shared" si="18"/>
        <v>13.5</v>
      </c>
    </row>
    <row r="75" spans="1:7">
      <c r="A75" s="6">
        <v>73</v>
      </c>
      <c r="B75" s="7">
        <f t="shared" si="21"/>
        <v>373</v>
      </c>
      <c r="C75" s="29" t="str">
        <f t="shared" si="22"/>
        <v>四川太极通盈街药店</v>
      </c>
      <c r="D75" s="7">
        <v>14460</v>
      </c>
      <c r="E75" s="7" t="s">
        <v>252</v>
      </c>
      <c r="F75" s="7">
        <v>12</v>
      </c>
      <c r="G75" s="10">
        <f t="shared" si="18"/>
        <v>18</v>
      </c>
    </row>
    <row r="76" spans="1:7">
      <c r="A76" s="6">
        <v>74</v>
      </c>
      <c r="B76" s="7">
        <v>377</v>
      </c>
      <c r="C76" s="29" t="s">
        <v>75</v>
      </c>
      <c r="D76" s="7">
        <v>8940</v>
      </c>
      <c r="E76" s="7" t="s">
        <v>253</v>
      </c>
      <c r="F76" s="7">
        <v>8</v>
      </c>
      <c r="G76" s="10">
        <f t="shared" si="18"/>
        <v>12</v>
      </c>
    </row>
    <row r="77" spans="1:7">
      <c r="A77" s="6">
        <v>75</v>
      </c>
      <c r="B77" s="7">
        <f t="shared" ref="B77:B80" si="23">B76</f>
        <v>377</v>
      </c>
      <c r="C77" s="29" t="str">
        <f t="shared" ref="C77:C80" si="24">C76</f>
        <v>四川太极新园大道药店</v>
      </c>
      <c r="D77" s="7">
        <v>11323</v>
      </c>
      <c r="E77" s="7" t="s">
        <v>254</v>
      </c>
      <c r="F77" s="7">
        <v>21</v>
      </c>
      <c r="G77" s="10">
        <f t="shared" si="18"/>
        <v>31.5</v>
      </c>
    </row>
    <row r="78" spans="1:7">
      <c r="A78" s="6">
        <v>76</v>
      </c>
      <c r="B78" s="7">
        <f t="shared" si="23"/>
        <v>377</v>
      </c>
      <c r="C78" s="29" t="str">
        <f t="shared" si="24"/>
        <v>四川太极新园大道药店</v>
      </c>
      <c r="D78" s="7">
        <v>13141</v>
      </c>
      <c r="E78" s="7" t="s">
        <v>255</v>
      </c>
      <c r="F78" s="7">
        <v>8</v>
      </c>
      <c r="G78" s="10">
        <f t="shared" si="18"/>
        <v>12</v>
      </c>
    </row>
    <row r="79" spans="1:7">
      <c r="A79" s="6">
        <v>77</v>
      </c>
      <c r="B79" s="7">
        <f t="shared" si="23"/>
        <v>377</v>
      </c>
      <c r="C79" s="29" t="str">
        <f t="shared" si="24"/>
        <v>四川太极新园大道药店</v>
      </c>
      <c r="D79" s="7">
        <v>14199</v>
      </c>
      <c r="E79" s="7" t="s">
        <v>256</v>
      </c>
      <c r="F79" s="7">
        <v>17</v>
      </c>
      <c r="G79" s="10">
        <f t="shared" si="18"/>
        <v>25.5</v>
      </c>
    </row>
    <row r="80" spans="1:7">
      <c r="A80" s="6">
        <v>78</v>
      </c>
      <c r="B80" s="7">
        <f t="shared" si="23"/>
        <v>377</v>
      </c>
      <c r="C80" s="29" t="str">
        <f t="shared" si="24"/>
        <v>四川太极新园大道药店</v>
      </c>
      <c r="D80" s="7">
        <v>14571</v>
      </c>
      <c r="E80" s="7" t="s">
        <v>257</v>
      </c>
      <c r="F80" s="7">
        <v>1</v>
      </c>
      <c r="G80" s="10">
        <f t="shared" si="18"/>
        <v>1.5</v>
      </c>
    </row>
    <row r="81" spans="1:7">
      <c r="A81" s="6">
        <v>79</v>
      </c>
      <c r="B81" s="7">
        <v>379</v>
      </c>
      <c r="C81" s="29" t="s">
        <v>53</v>
      </c>
      <c r="D81" s="7">
        <v>5344</v>
      </c>
      <c r="E81" s="7" t="s">
        <v>258</v>
      </c>
      <c r="F81" s="7">
        <v>31</v>
      </c>
      <c r="G81" s="10">
        <f t="shared" si="18"/>
        <v>46.5</v>
      </c>
    </row>
    <row r="82" spans="1:7">
      <c r="A82" s="6">
        <v>80</v>
      </c>
      <c r="B82" s="7">
        <f t="shared" ref="B82:B87" si="25">B81</f>
        <v>379</v>
      </c>
      <c r="C82" s="29" t="str">
        <f t="shared" ref="C82:C87" si="26">C81</f>
        <v>四川太极土龙路药店</v>
      </c>
      <c r="D82" s="7">
        <v>6830</v>
      </c>
      <c r="E82" s="7" t="s">
        <v>259</v>
      </c>
      <c r="F82" s="7">
        <v>20</v>
      </c>
      <c r="G82" s="10">
        <f t="shared" si="18"/>
        <v>30</v>
      </c>
    </row>
    <row r="83" spans="1:7">
      <c r="A83" s="6">
        <v>81</v>
      </c>
      <c r="B83" s="7">
        <f t="shared" si="25"/>
        <v>379</v>
      </c>
      <c r="C83" s="29" t="str">
        <f t="shared" si="26"/>
        <v>四川太极土龙路药店</v>
      </c>
      <c r="D83" s="7">
        <v>6831</v>
      </c>
      <c r="E83" s="7" t="s">
        <v>260</v>
      </c>
      <c r="F83" s="7">
        <v>20</v>
      </c>
      <c r="G83" s="10">
        <f t="shared" si="18"/>
        <v>30</v>
      </c>
    </row>
    <row r="84" spans="1:7">
      <c r="A84" s="6">
        <v>82</v>
      </c>
      <c r="B84" s="7">
        <v>385</v>
      </c>
      <c r="C84" s="29" t="s">
        <v>37</v>
      </c>
      <c r="D84" s="7">
        <v>7317</v>
      </c>
      <c r="E84" s="7" t="s">
        <v>261</v>
      </c>
      <c r="F84" s="7">
        <v>20</v>
      </c>
      <c r="G84" s="10">
        <f t="shared" si="18"/>
        <v>30</v>
      </c>
    </row>
    <row r="85" spans="1:7">
      <c r="A85" s="6">
        <v>83</v>
      </c>
      <c r="B85" s="7">
        <f t="shared" si="25"/>
        <v>385</v>
      </c>
      <c r="C85" s="29" t="str">
        <f t="shared" si="26"/>
        <v>四川太极五津西路药店</v>
      </c>
      <c r="D85" s="7">
        <v>7749</v>
      </c>
      <c r="E85" s="7" t="s">
        <v>262</v>
      </c>
      <c r="F85" s="7">
        <v>7</v>
      </c>
      <c r="G85" s="10">
        <f t="shared" si="18"/>
        <v>10.5</v>
      </c>
    </row>
    <row r="86" spans="1:7">
      <c r="A86" s="6">
        <v>84</v>
      </c>
      <c r="B86" s="7">
        <f t="shared" si="25"/>
        <v>385</v>
      </c>
      <c r="C86" s="29" t="str">
        <f t="shared" si="26"/>
        <v>四川太极五津西路药店</v>
      </c>
      <c r="D86" s="7">
        <v>11503</v>
      </c>
      <c r="E86" s="7" t="s">
        <v>263</v>
      </c>
      <c r="F86" s="7">
        <v>11</v>
      </c>
      <c r="G86" s="10">
        <f t="shared" si="18"/>
        <v>16.5</v>
      </c>
    </row>
    <row r="87" spans="1:7">
      <c r="A87" s="6">
        <v>85</v>
      </c>
      <c r="B87" s="7">
        <f t="shared" si="25"/>
        <v>385</v>
      </c>
      <c r="C87" s="29" t="str">
        <f t="shared" si="26"/>
        <v>四川太极五津西路药店</v>
      </c>
      <c r="D87" s="7">
        <v>12566</v>
      </c>
      <c r="E87" s="7" t="s">
        <v>264</v>
      </c>
      <c r="F87" s="7">
        <v>11</v>
      </c>
      <c r="G87" s="10">
        <f t="shared" si="18"/>
        <v>16.5</v>
      </c>
    </row>
    <row r="88" spans="1:7">
      <c r="A88" s="6">
        <v>86</v>
      </c>
      <c r="B88" s="7">
        <v>387</v>
      </c>
      <c r="C88" s="29" t="s">
        <v>48</v>
      </c>
      <c r="D88" s="7">
        <v>5701</v>
      </c>
      <c r="E88" s="7" t="s">
        <v>265</v>
      </c>
      <c r="F88" s="7">
        <v>5</v>
      </c>
      <c r="G88" s="10">
        <f t="shared" si="18"/>
        <v>7.5</v>
      </c>
    </row>
    <row r="89" spans="1:7">
      <c r="A89" s="6">
        <v>87</v>
      </c>
      <c r="B89" s="7">
        <f t="shared" ref="B89:B91" si="27">B88</f>
        <v>387</v>
      </c>
      <c r="C89" s="29" t="str">
        <f t="shared" ref="C89:C91" si="28">C88</f>
        <v>四川太极新乐中街药店</v>
      </c>
      <c r="D89" s="7">
        <v>13124</v>
      </c>
      <c r="E89" s="7" t="s">
        <v>266</v>
      </c>
      <c r="F89" s="7">
        <v>4</v>
      </c>
      <c r="G89" s="10">
        <f t="shared" si="18"/>
        <v>6</v>
      </c>
    </row>
    <row r="90" spans="1:7">
      <c r="A90" s="6">
        <v>88</v>
      </c>
      <c r="B90" s="7">
        <f t="shared" si="27"/>
        <v>387</v>
      </c>
      <c r="C90" s="29" t="str">
        <f t="shared" si="28"/>
        <v>四川太极新乐中街药店</v>
      </c>
      <c r="D90" s="7">
        <v>13293</v>
      </c>
      <c r="E90" s="7" t="s">
        <v>267</v>
      </c>
      <c r="F90" s="7">
        <v>6</v>
      </c>
      <c r="G90" s="10">
        <f t="shared" si="18"/>
        <v>9</v>
      </c>
    </row>
    <row r="91" spans="1:7">
      <c r="A91" s="6">
        <v>89</v>
      </c>
      <c r="B91" s="7">
        <f t="shared" si="27"/>
        <v>387</v>
      </c>
      <c r="C91" s="29" t="str">
        <f t="shared" si="28"/>
        <v>四川太极新乐中街药店</v>
      </c>
      <c r="D91" s="7">
        <v>14387</v>
      </c>
      <c r="E91" s="7" t="s">
        <v>268</v>
      </c>
      <c r="F91" s="7">
        <v>1</v>
      </c>
      <c r="G91" s="10">
        <f t="shared" si="18"/>
        <v>1.5</v>
      </c>
    </row>
    <row r="92" spans="1:7">
      <c r="A92" s="6">
        <v>90</v>
      </c>
      <c r="B92" s="7">
        <v>391</v>
      </c>
      <c r="C92" s="29" t="s">
        <v>97</v>
      </c>
      <c r="D92" s="7">
        <v>12462</v>
      </c>
      <c r="E92" s="7" t="s">
        <v>269</v>
      </c>
      <c r="F92" s="7">
        <v>7</v>
      </c>
      <c r="G92" s="10">
        <f t="shared" si="18"/>
        <v>10.5</v>
      </c>
    </row>
    <row r="93" spans="1:7">
      <c r="A93" s="6">
        <v>91</v>
      </c>
      <c r="B93" s="7">
        <f t="shared" ref="B93:B96" si="29">B92</f>
        <v>391</v>
      </c>
      <c r="C93" s="29" t="str">
        <f t="shared" ref="C93:C96" si="30">C92</f>
        <v>四川太极金丝街药店</v>
      </c>
      <c r="D93" s="7">
        <v>13136</v>
      </c>
      <c r="E93" s="7" t="s">
        <v>270</v>
      </c>
      <c r="F93" s="7">
        <v>5</v>
      </c>
      <c r="G93" s="10">
        <f t="shared" si="18"/>
        <v>7.5</v>
      </c>
    </row>
    <row r="94" spans="1:7">
      <c r="A94" s="6">
        <v>92</v>
      </c>
      <c r="B94" s="7">
        <v>399</v>
      </c>
      <c r="C94" s="29" t="s">
        <v>73</v>
      </c>
      <c r="D94" s="7">
        <v>5665</v>
      </c>
      <c r="E94" s="7" t="s">
        <v>271</v>
      </c>
      <c r="F94" s="7">
        <v>21</v>
      </c>
      <c r="G94" s="10">
        <f t="shared" si="18"/>
        <v>31.5</v>
      </c>
    </row>
    <row r="95" spans="1:7">
      <c r="A95" s="6">
        <v>93</v>
      </c>
      <c r="B95" s="7">
        <f t="shared" si="29"/>
        <v>399</v>
      </c>
      <c r="C95" s="29" t="str">
        <f t="shared" si="30"/>
        <v>四川太极高新天久北巷药店</v>
      </c>
      <c r="D95" s="7">
        <v>12440</v>
      </c>
      <c r="E95" s="7" t="s">
        <v>272</v>
      </c>
      <c r="F95" s="7">
        <v>12</v>
      </c>
      <c r="G95" s="10">
        <f t="shared" si="18"/>
        <v>18</v>
      </c>
    </row>
    <row r="96" spans="1:7">
      <c r="A96" s="6">
        <v>94</v>
      </c>
      <c r="B96" s="7">
        <f t="shared" si="29"/>
        <v>399</v>
      </c>
      <c r="C96" s="29" t="str">
        <f t="shared" si="30"/>
        <v>四川太极高新天久北巷药店</v>
      </c>
      <c r="D96" s="7">
        <v>13000</v>
      </c>
      <c r="E96" s="7" t="s">
        <v>273</v>
      </c>
      <c r="F96" s="7">
        <v>20</v>
      </c>
      <c r="G96" s="10">
        <f t="shared" si="18"/>
        <v>30</v>
      </c>
    </row>
    <row r="97" spans="1:7">
      <c r="A97" s="6">
        <v>95</v>
      </c>
      <c r="B97" s="7">
        <v>511</v>
      </c>
      <c r="C97" s="29" t="s">
        <v>51</v>
      </c>
      <c r="D97" s="7">
        <v>5527</v>
      </c>
      <c r="E97" s="7" t="s">
        <v>274</v>
      </c>
      <c r="F97" s="7">
        <v>24</v>
      </c>
      <c r="G97" s="10">
        <f t="shared" si="18"/>
        <v>36</v>
      </c>
    </row>
    <row r="98" spans="1:7">
      <c r="A98" s="6">
        <v>96</v>
      </c>
      <c r="B98" s="7">
        <f t="shared" ref="B98:B100" si="31">B97</f>
        <v>511</v>
      </c>
      <c r="C98" s="29" t="str">
        <f t="shared" ref="C98:C100" si="32">C97</f>
        <v>四川太极成华杉板桥南一路店</v>
      </c>
      <c r="D98" s="7">
        <v>5537</v>
      </c>
      <c r="E98" s="7" t="s">
        <v>275</v>
      </c>
      <c r="F98" s="7">
        <v>14</v>
      </c>
      <c r="G98" s="10">
        <f t="shared" si="18"/>
        <v>21</v>
      </c>
    </row>
    <row r="99" spans="1:7">
      <c r="A99" s="6">
        <v>97</v>
      </c>
      <c r="B99" s="7">
        <f t="shared" si="31"/>
        <v>511</v>
      </c>
      <c r="C99" s="29" t="str">
        <f t="shared" si="32"/>
        <v>四川太极成华杉板桥南一路店</v>
      </c>
      <c r="D99" s="7">
        <v>13308</v>
      </c>
      <c r="E99" s="7" t="s">
        <v>276</v>
      </c>
      <c r="F99" s="7">
        <v>12</v>
      </c>
      <c r="G99" s="10">
        <f t="shared" si="18"/>
        <v>18</v>
      </c>
    </row>
    <row r="100" spans="1:7">
      <c r="A100" s="6">
        <v>98</v>
      </c>
      <c r="B100" s="7">
        <f t="shared" si="31"/>
        <v>511</v>
      </c>
      <c r="C100" s="29" t="str">
        <f t="shared" si="32"/>
        <v>四川太极成华杉板桥南一路店</v>
      </c>
      <c r="D100" s="7">
        <v>13405</v>
      </c>
      <c r="E100" s="7" t="s">
        <v>277</v>
      </c>
      <c r="F100" s="7">
        <v>10</v>
      </c>
      <c r="G100" s="10">
        <f t="shared" si="18"/>
        <v>15</v>
      </c>
    </row>
    <row r="101" spans="1:7">
      <c r="A101" s="6">
        <v>99</v>
      </c>
      <c r="B101" s="7">
        <v>513</v>
      </c>
      <c r="C101" s="29" t="s">
        <v>56</v>
      </c>
      <c r="D101" s="7">
        <v>9760</v>
      </c>
      <c r="E101" s="7" t="s">
        <v>278</v>
      </c>
      <c r="F101" s="7">
        <v>43</v>
      </c>
      <c r="G101" s="10">
        <f t="shared" si="18"/>
        <v>64.5</v>
      </c>
    </row>
    <row r="102" spans="1:7">
      <c r="A102" s="6">
        <v>100</v>
      </c>
      <c r="B102" s="7">
        <f t="shared" ref="B102:B106" si="33">B101</f>
        <v>513</v>
      </c>
      <c r="C102" s="29" t="str">
        <f t="shared" ref="C102:C106" si="34">C101</f>
        <v>四川太极武侯区顺和街店</v>
      </c>
      <c r="D102" s="7">
        <v>12157</v>
      </c>
      <c r="E102" s="7" t="s">
        <v>279</v>
      </c>
      <c r="F102" s="7">
        <v>12</v>
      </c>
      <c r="G102" s="10">
        <f t="shared" si="18"/>
        <v>18</v>
      </c>
    </row>
    <row r="103" spans="1:7">
      <c r="A103" s="6">
        <v>101</v>
      </c>
      <c r="B103" s="7">
        <v>514</v>
      </c>
      <c r="C103" s="29" t="s">
        <v>54</v>
      </c>
      <c r="D103" s="7">
        <v>4330</v>
      </c>
      <c r="E103" s="7" t="s">
        <v>280</v>
      </c>
      <c r="F103" s="7">
        <v>19</v>
      </c>
      <c r="G103" s="10">
        <f t="shared" si="18"/>
        <v>28.5</v>
      </c>
    </row>
    <row r="104" spans="1:7">
      <c r="A104" s="6">
        <v>102</v>
      </c>
      <c r="B104" s="7">
        <f t="shared" si="33"/>
        <v>514</v>
      </c>
      <c r="C104" s="29" t="str">
        <f t="shared" si="34"/>
        <v>四川太极新津邓双镇岷江店</v>
      </c>
      <c r="D104" s="7">
        <v>5406</v>
      </c>
      <c r="E104" s="7" t="s">
        <v>281</v>
      </c>
      <c r="F104" s="7">
        <v>25</v>
      </c>
      <c r="G104" s="10">
        <f t="shared" si="18"/>
        <v>37.5</v>
      </c>
    </row>
    <row r="105" spans="1:7">
      <c r="A105" s="6">
        <v>103</v>
      </c>
      <c r="B105" s="7">
        <f t="shared" si="33"/>
        <v>514</v>
      </c>
      <c r="C105" s="29" t="str">
        <f t="shared" si="34"/>
        <v>四川太极新津邓双镇岷江店</v>
      </c>
      <c r="D105" s="7">
        <v>12338</v>
      </c>
      <c r="E105" s="7" t="s">
        <v>282</v>
      </c>
      <c r="F105" s="7">
        <v>16</v>
      </c>
      <c r="G105" s="10">
        <f t="shared" si="18"/>
        <v>24</v>
      </c>
    </row>
    <row r="106" spans="1:7">
      <c r="A106" s="6">
        <v>104</v>
      </c>
      <c r="B106" s="7">
        <f t="shared" si="33"/>
        <v>514</v>
      </c>
      <c r="C106" s="29" t="str">
        <f t="shared" si="34"/>
        <v>四川太极新津邓双镇岷江店</v>
      </c>
      <c r="D106" s="7">
        <v>12744</v>
      </c>
      <c r="E106" s="7" t="s">
        <v>283</v>
      </c>
      <c r="F106" s="7">
        <v>3</v>
      </c>
      <c r="G106" s="10">
        <f t="shared" si="18"/>
        <v>4.5</v>
      </c>
    </row>
    <row r="107" spans="1:7">
      <c r="A107" s="6">
        <v>105</v>
      </c>
      <c r="B107" s="7">
        <v>515</v>
      </c>
      <c r="C107" s="29" t="s">
        <v>86</v>
      </c>
      <c r="D107" s="7">
        <v>7006</v>
      </c>
      <c r="E107" s="7" t="s">
        <v>284</v>
      </c>
      <c r="F107" s="7">
        <v>10</v>
      </c>
      <c r="G107" s="10">
        <f t="shared" si="18"/>
        <v>15</v>
      </c>
    </row>
    <row r="108" spans="1:7">
      <c r="A108" s="6">
        <v>106</v>
      </c>
      <c r="B108" s="7">
        <f t="shared" ref="B108:B115" si="35">B107</f>
        <v>515</v>
      </c>
      <c r="C108" s="29" t="str">
        <f t="shared" ref="C108:C115" si="36">C107</f>
        <v>四川太极成华区崔家店路药店</v>
      </c>
      <c r="D108" s="7">
        <v>7917</v>
      </c>
      <c r="E108" s="7" t="s">
        <v>285</v>
      </c>
      <c r="F108" s="7">
        <v>3</v>
      </c>
      <c r="G108" s="10">
        <f t="shared" si="18"/>
        <v>4.5</v>
      </c>
    </row>
    <row r="109" spans="1:7">
      <c r="A109" s="6">
        <v>107</v>
      </c>
      <c r="B109" s="7">
        <v>517</v>
      </c>
      <c r="C109" s="29" t="s">
        <v>20</v>
      </c>
      <c r="D109" s="7">
        <v>4024</v>
      </c>
      <c r="E109" s="7" t="s">
        <v>286</v>
      </c>
      <c r="F109" s="7">
        <v>6</v>
      </c>
      <c r="G109" s="10">
        <f t="shared" si="18"/>
        <v>9</v>
      </c>
    </row>
    <row r="110" spans="1:7">
      <c r="A110" s="6">
        <v>108</v>
      </c>
      <c r="B110" s="7">
        <f t="shared" si="35"/>
        <v>517</v>
      </c>
      <c r="C110" s="29" t="str">
        <f t="shared" si="36"/>
        <v>四川太极青羊区北东街店</v>
      </c>
      <c r="D110" s="7">
        <v>11335</v>
      </c>
      <c r="E110" s="7" t="s">
        <v>287</v>
      </c>
      <c r="F110" s="7">
        <v>7</v>
      </c>
      <c r="G110" s="10">
        <f t="shared" si="18"/>
        <v>10.5</v>
      </c>
    </row>
    <row r="111" spans="1:7">
      <c r="A111" s="6">
        <v>109</v>
      </c>
      <c r="B111" s="7">
        <f t="shared" si="35"/>
        <v>517</v>
      </c>
      <c r="C111" s="29" t="str">
        <f t="shared" si="36"/>
        <v>四川太极青羊区北东街店</v>
      </c>
      <c r="D111" s="7">
        <v>12465</v>
      </c>
      <c r="E111" s="7" t="s">
        <v>288</v>
      </c>
      <c r="F111" s="7">
        <v>20</v>
      </c>
      <c r="G111" s="10">
        <f t="shared" si="18"/>
        <v>30</v>
      </c>
    </row>
    <row r="112" spans="1:7">
      <c r="A112" s="6">
        <v>110</v>
      </c>
      <c r="B112" s="7">
        <f t="shared" si="35"/>
        <v>517</v>
      </c>
      <c r="C112" s="29" t="str">
        <f t="shared" si="36"/>
        <v>四川太极青羊区北东街店</v>
      </c>
      <c r="D112" s="7">
        <v>13198</v>
      </c>
      <c r="E112" s="7" t="s">
        <v>289</v>
      </c>
      <c r="F112" s="7">
        <v>19</v>
      </c>
      <c r="G112" s="10">
        <f t="shared" si="18"/>
        <v>28.5</v>
      </c>
    </row>
    <row r="113" spans="1:7">
      <c r="A113" s="6">
        <v>111</v>
      </c>
      <c r="B113" s="7">
        <f t="shared" si="35"/>
        <v>517</v>
      </c>
      <c r="C113" s="29" t="str">
        <f t="shared" si="36"/>
        <v>四川太极青羊区北东街店</v>
      </c>
      <c r="D113" s="7">
        <v>14356</v>
      </c>
      <c r="E113" s="7" t="s">
        <v>290</v>
      </c>
      <c r="F113" s="7">
        <v>8</v>
      </c>
      <c r="G113" s="10">
        <f t="shared" si="18"/>
        <v>12</v>
      </c>
    </row>
    <row r="114" spans="1:7">
      <c r="A114" s="6">
        <v>112</v>
      </c>
      <c r="B114" s="7">
        <f t="shared" si="35"/>
        <v>517</v>
      </c>
      <c r="C114" s="29" t="str">
        <f t="shared" si="36"/>
        <v>四川太极青羊区北东街店</v>
      </c>
      <c r="D114" s="7">
        <v>14402</v>
      </c>
      <c r="E114" s="7" t="s">
        <v>291</v>
      </c>
      <c r="F114" s="7">
        <v>1</v>
      </c>
      <c r="G114" s="10">
        <f t="shared" si="18"/>
        <v>1.5</v>
      </c>
    </row>
    <row r="115" spans="1:7">
      <c r="A115" s="6">
        <v>113</v>
      </c>
      <c r="B115" s="7">
        <f t="shared" si="35"/>
        <v>517</v>
      </c>
      <c r="C115" s="29" t="str">
        <f t="shared" si="36"/>
        <v>四川太极青羊区北东街店</v>
      </c>
      <c r="D115" s="7">
        <v>14426</v>
      </c>
      <c r="E115" s="7" t="s">
        <v>292</v>
      </c>
      <c r="F115" s="7">
        <v>6</v>
      </c>
      <c r="G115" s="10">
        <f t="shared" si="18"/>
        <v>9</v>
      </c>
    </row>
    <row r="116" spans="1:7">
      <c r="A116" s="6">
        <v>114</v>
      </c>
      <c r="B116" s="7">
        <v>539</v>
      </c>
      <c r="C116" s="29" t="s">
        <v>104</v>
      </c>
      <c r="D116" s="7">
        <v>6733</v>
      </c>
      <c r="E116" s="7" t="s">
        <v>293</v>
      </c>
      <c r="F116" s="7">
        <v>7</v>
      </c>
      <c r="G116" s="10">
        <f t="shared" si="18"/>
        <v>10.5</v>
      </c>
    </row>
    <row r="117" spans="1:7">
      <c r="A117" s="6">
        <v>115</v>
      </c>
      <c r="B117" s="7">
        <f t="shared" ref="B117:B122" si="37">B116</f>
        <v>539</v>
      </c>
      <c r="C117" s="29" t="str">
        <f t="shared" ref="C117:C122" si="38">C116</f>
        <v>四川太极大邑县晋原镇子龙路店</v>
      </c>
      <c r="D117" s="7">
        <v>9320</v>
      </c>
      <c r="E117" s="7" t="s">
        <v>294</v>
      </c>
      <c r="F117" s="7">
        <v>2</v>
      </c>
      <c r="G117" s="10">
        <f t="shared" si="18"/>
        <v>3</v>
      </c>
    </row>
    <row r="118" spans="1:7">
      <c r="A118" s="6">
        <v>116</v>
      </c>
      <c r="B118" s="7">
        <v>545</v>
      </c>
      <c r="C118" s="29" t="s">
        <v>154</v>
      </c>
      <c r="D118" s="7">
        <v>10951</v>
      </c>
      <c r="E118" s="7" t="s">
        <v>295</v>
      </c>
      <c r="F118" s="7">
        <v>8</v>
      </c>
      <c r="G118" s="10">
        <f t="shared" si="18"/>
        <v>12</v>
      </c>
    </row>
    <row r="119" spans="1:7">
      <c r="A119" s="6">
        <v>117</v>
      </c>
      <c r="B119" s="7">
        <f t="shared" si="37"/>
        <v>545</v>
      </c>
      <c r="C119" s="29" t="str">
        <f t="shared" si="38"/>
        <v>四川太极成华区龙潭西路药店</v>
      </c>
      <c r="D119" s="7">
        <v>12669</v>
      </c>
      <c r="E119" s="7" t="s">
        <v>296</v>
      </c>
      <c r="F119" s="7">
        <v>11</v>
      </c>
      <c r="G119" s="10">
        <f t="shared" si="18"/>
        <v>16.5</v>
      </c>
    </row>
    <row r="120" spans="1:7">
      <c r="A120" s="6">
        <v>118</v>
      </c>
      <c r="B120" s="7">
        <v>546</v>
      </c>
      <c r="C120" s="29" t="s">
        <v>42</v>
      </c>
      <c r="D120" s="7">
        <v>6123</v>
      </c>
      <c r="E120" s="7" t="s">
        <v>297</v>
      </c>
      <c r="F120" s="7">
        <v>3</v>
      </c>
      <c r="G120" s="10">
        <f t="shared" si="18"/>
        <v>4.5</v>
      </c>
    </row>
    <row r="121" spans="1:7">
      <c r="A121" s="6">
        <v>119</v>
      </c>
      <c r="B121" s="7">
        <f t="shared" si="37"/>
        <v>546</v>
      </c>
      <c r="C121" s="29" t="str">
        <f t="shared" si="38"/>
        <v>四川太极锦江区榕声路店</v>
      </c>
      <c r="D121" s="7">
        <v>11377</v>
      </c>
      <c r="E121" s="7" t="s">
        <v>298</v>
      </c>
      <c r="F121" s="7">
        <v>8</v>
      </c>
      <c r="G121" s="10">
        <f t="shared" si="18"/>
        <v>12</v>
      </c>
    </row>
    <row r="122" spans="1:7">
      <c r="A122" s="6">
        <v>120</v>
      </c>
      <c r="B122" s="7">
        <f t="shared" si="37"/>
        <v>546</v>
      </c>
      <c r="C122" s="29" t="str">
        <f t="shared" si="38"/>
        <v>四川太极锦江区榕声路店</v>
      </c>
      <c r="D122" s="7">
        <v>13410</v>
      </c>
      <c r="E122" s="7" t="s">
        <v>299</v>
      </c>
      <c r="F122" s="7">
        <v>8</v>
      </c>
      <c r="G122" s="10">
        <f t="shared" si="18"/>
        <v>12</v>
      </c>
    </row>
    <row r="123" spans="1:7">
      <c r="A123" s="6">
        <v>121</v>
      </c>
      <c r="B123" s="7">
        <v>549</v>
      </c>
      <c r="C123" s="29" t="s">
        <v>120</v>
      </c>
      <c r="D123" s="7">
        <v>6731</v>
      </c>
      <c r="E123" s="7" t="s">
        <v>300</v>
      </c>
      <c r="F123" s="7">
        <v>14</v>
      </c>
      <c r="G123" s="10">
        <f t="shared" si="18"/>
        <v>21</v>
      </c>
    </row>
    <row r="124" spans="1:7">
      <c r="A124" s="6">
        <v>122</v>
      </c>
      <c r="B124" s="7">
        <f t="shared" ref="B124:B127" si="39">B123</f>
        <v>549</v>
      </c>
      <c r="C124" s="29" t="str">
        <f t="shared" ref="C124:C127" si="40">C123</f>
        <v>四川太极大邑县晋源镇东壕沟段药店</v>
      </c>
      <c r="D124" s="7">
        <v>7687</v>
      </c>
      <c r="E124" s="7" t="s">
        <v>301</v>
      </c>
      <c r="F124" s="7">
        <v>15</v>
      </c>
      <c r="G124" s="10">
        <f t="shared" si="18"/>
        <v>22.5</v>
      </c>
    </row>
    <row r="125" spans="1:7">
      <c r="A125" s="6">
        <v>123</v>
      </c>
      <c r="B125" s="7">
        <v>570</v>
      </c>
      <c r="C125" s="29" t="s">
        <v>124</v>
      </c>
      <c r="D125" s="7">
        <v>11537</v>
      </c>
      <c r="E125" s="7" t="s">
        <v>302</v>
      </c>
      <c r="F125" s="7">
        <v>9</v>
      </c>
      <c r="G125" s="10">
        <f t="shared" si="18"/>
        <v>13.5</v>
      </c>
    </row>
    <row r="126" spans="1:7">
      <c r="A126" s="6">
        <v>124</v>
      </c>
      <c r="B126" s="7">
        <f t="shared" si="39"/>
        <v>570</v>
      </c>
      <c r="C126" s="29" t="str">
        <f t="shared" si="40"/>
        <v>四川太极青羊区大石西路药店</v>
      </c>
      <c r="D126" s="7">
        <v>1001853</v>
      </c>
      <c r="E126" s="7" t="s">
        <v>303</v>
      </c>
      <c r="F126" s="7">
        <v>14</v>
      </c>
      <c r="G126" s="10">
        <f t="shared" si="18"/>
        <v>21</v>
      </c>
    </row>
    <row r="127" spans="1:7">
      <c r="A127" s="6">
        <v>125</v>
      </c>
      <c r="B127" s="7">
        <f t="shared" si="39"/>
        <v>570</v>
      </c>
      <c r="C127" s="29" t="str">
        <f t="shared" si="40"/>
        <v>四川太极青羊区大石西路药店</v>
      </c>
      <c r="D127" s="7">
        <v>1001854</v>
      </c>
      <c r="E127" s="7" t="s">
        <v>304</v>
      </c>
      <c r="F127" s="7">
        <v>5</v>
      </c>
      <c r="G127" s="10">
        <f t="shared" ref="G127:G190" si="41">F127*1.5</f>
        <v>7.5</v>
      </c>
    </row>
    <row r="128" spans="1:7">
      <c r="A128" s="6">
        <v>126</v>
      </c>
      <c r="B128" s="7">
        <v>571</v>
      </c>
      <c r="C128" s="29" t="s">
        <v>32</v>
      </c>
      <c r="D128" s="7">
        <v>5471</v>
      </c>
      <c r="E128" s="7" t="s">
        <v>305</v>
      </c>
      <c r="F128" s="7">
        <v>10</v>
      </c>
      <c r="G128" s="10">
        <f t="shared" si="41"/>
        <v>15</v>
      </c>
    </row>
    <row r="129" spans="1:7">
      <c r="A129" s="6">
        <v>127</v>
      </c>
      <c r="B129" s="7">
        <f t="shared" ref="B129:B132" si="42">B128</f>
        <v>571</v>
      </c>
      <c r="C129" s="29" t="str">
        <f t="shared" ref="C129:C132" si="43">C128</f>
        <v>四川太极高新区锦城大道药店</v>
      </c>
      <c r="D129" s="7">
        <v>6454</v>
      </c>
      <c r="E129" s="7" t="s">
        <v>306</v>
      </c>
      <c r="F129" s="7">
        <v>16</v>
      </c>
      <c r="G129" s="10">
        <f t="shared" si="41"/>
        <v>24</v>
      </c>
    </row>
    <row r="130" spans="1:7">
      <c r="A130" s="6">
        <v>128</v>
      </c>
      <c r="B130" s="7">
        <f t="shared" si="42"/>
        <v>571</v>
      </c>
      <c r="C130" s="29" t="str">
        <f t="shared" si="43"/>
        <v>四川太极高新区锦城大道药店</v>
      </c>
      <c r="D130" s="7">
        <v>12216</v>
      </c>
      <c r="E130" s="7" t="s">
        <v>307</v>
      </c>
      <c r="F130" s="7">
        <v>21</v>
      </c>
      <c r="G130" s="10">
        <f t="shared" si="41"/>
        <v>31.5</v>
      </c>
    </row>
    <row r="131" spans="1:7">
      <c r="A131" s="6">
        <v>129</v>
      </c>
      <c r="B131" s="7">
        <v>572</v>
      </c>
      <c r="C131" s="29" t="s">
        <v>80</v>
      </c>
      <c r="D131" s="7">
        <v>10186</v>
      </c>
      <c r="E131" s="7" t="s">
        <v>308</v>
      </c>
      <c r="F131" s="7">
        <v>13</v>
      </c>
      <c r="G131" s="10">
        <f t="shared" si="41"/>
        <v>19.5</v>
      </c>
    </row>
    <row r="132" spans="1:7">
      <c r="A132" s="6">
        <v>130</v>
      </c>
      <c r="B132" s="7">
        <f t="shared" si="42"/>
        <v>572</v>
      </c>
      <c r="C132" s="29" t="str">
        <f t="shared" si="43"/>
        <v>四川太极郫县郫筒镇东大街药店</v>
      </c>
      <c r="D132" s="7">
        <v>11023</v>
      </c>
      <c r="E132" s="7" t="s">
        <v>309</v>
      </c>
      <c r="F132" s="7">
        <v>10</v>
      </c>
      <c r="G132" s="10">
        <f t="shared" si="41"/>
        <v>15</v>
      </c>
    </row>
    <row r="133" spans="1:7">
      <c r="A133" s="6">
        <v>131</v>
      </c>
      <c r="B133" s="7">
        <v>573</v>
      </c>
      <c r="C133" s="29" t="s">
        <v>131</v>
      </c>
      <c r="D133" s="7">
        <v>5501</v>
      </c>
      <c r="E133" s="7" t="s">
        <v>310</v>
      </c>
      <c r="F133" s="7">
        <v>15</v>
      </c>
      <c r="G133" s="10">
        <f t="shared" si="41"/>
        <v>22.5</v>
      </c>
    </row>
    <row r="134" spans="1:7">
      <c r="A134" s="6">
        <v>132</v>
      </c>
      <c r="B134" s="7">
        <f t="shared" ref="B134:B137" si="44">B133</f>
        <v>573</v>
      </c>
      <c r="C134" s="29" t="str">
        <f t="shared" ref="C134:C137" si="45">C133</f>
        <v>四川太极双流县西航港街道锦华路一段药店</v>
      </c>
      <c r="D134" s="7">
        <v>12446</v>
      </c>
      <c r="E134" s="7" t="s">
        <v>311</v>
      </c>
      <c r="F134" s="7">
        <v>12</v>
      </c>
      <c r="G134" s="10">
        <f t="shared" si="41"/>
        <v>18</v>
      </c>
    </row>
    <row r="135" spans="1:7">
      <c r="A135" s="6">
        <v>133</v>
      </c>
      <c r="B135" s="7">
        <v>578</v>
      </c>
      <c r="C135" s="29" t="s">
        <v>59</v>
      </c>
      <c r="D135" s="7">
        <v>9140</v>
      </c>
      <c r="E135" s="7" t="s">
        <v>312</v>
      </c>
      <c r="F135" s="7">
        <v>22</v>
      </c>
      <c r="G135" s="10">
        <f t="shared" si="41"/>
        <v>33</v>
      </c>
    </row>
    <row r="136" spans="1:7">
      <c r="A136" s="6">
        <v>134</v>
      </c>
      <c r="B136" s="7">
        <f t="shared" si="44"/>
        <v>578</v>
      </c>
      <c r="C136" s="29" t="str">
        <f t="shared" si="45"/>
        <v>四川太极成华区华油路药店</v>
      </c>
      <c r="D136" s="7">
        <v>9331</v>
      </c>
      <c r="E136" s="7" t="s">
        <v>313</v>
      </c>
      <c r="F136" s="7">
        <v>14</v>
      </c>
      <c r="G136" s="10">
        <f t="shared" si="41"/>
        <v>21</v>
      </c>
    </row>
    <row r="137" spans="1:7">
      <c r="A137" s="6">
        <v>135</v>
      </c>
      <c r="B137" s="7">
        <f t="shared" si="44"/>
        <v>578</v>
      </c>
      <c r="C137" s="29" t="str">
        <f t="shared" si="45"/>
        <v>四川太极成华区华油路药店</v>
      </c>
      <c r="D137" s="7">
        <v>13064</v>
      </c>
      <c r="E137" s="7" t="s">
        <v>314</v>
      </c>
      <c r="F137" s="7">
        <v>1</v>
      </c>
      <c r="G137" s="10">
        <f t="shared" si="41"/>
        <v>1.5</v>
      </c>
    </row>
    <row r="138" spans="1:7">
      <c r="A138" s="6">
        <v>136</v>
      </c>
      <c r="B138" s="7">
        <v>581</v>
      </c>
      <c r="C138" s="29" t="s">
        <v>47</v>
      </c>
      <c r="D138" s="7">
        <v>11621</v>
      </c>
      <c r="E138" s="7" t="s">
        <v>315</v>
      </c>
      <c r="F138" s="7">
        <v>7</v>
      </c>
      <c r="G138" s="10">
        <f t="shared" si="41"/>
        <v>10.5</v>
      </c>
    </row>
    <row r="139" spans="1:7">
      <c r="A139" s="6">
        <v>137</v>
      </c>
      <c r="B139" s="7">
        <f t="shared" ref="B139:B144" si="46">B138</f>
        <v>581</v>
      </c>
      <c r="C139" s="29" t="str">
        <f t="shared" ref="C139:C144" si="47">C138</f>
        <v>四川太极成华区二环路北四段药店（汇融名城）</v>
      </c>
      <c r="D139" s="7">
        <v>13581</v>
      </c>
      <c r="E139" s="7" t="s">
        <v>316</v>
      </c>
      <c r="F139" s="7">
        <v>12</v>
      </c>
      <c r="G139" s="10">
        <f t="shared" si="41"/>
        <v>18</v>
      </c>
    </row>
    <row r="140" spans="1:7">
      <c r="A140" s="6">
        <v>138</v>
      </c>
      <c r="B140" s="7">
        <v>582</v>
      </c>
      <c r="C140" s="29" t="s">
        <v>17</v>
      </c>
      <c r="D140" s="7">
        <v>4044</v>
      </c>
      <c r="E140" s="7" t="s">
        <v>317</v>
      </c>
      <c r="F140" s="7">
        <v>3</v>
      </c>
      <c r="G140" s="10">
        <f t="shared" si="41"/>
        <v>4.5</v>
      </c>
    </row>
    <row r="141" spans="1:7">
      <c r="A141" s="6">
        <v>139</v>
      </c>
      <c r="B141" s="7">
        <f t="shared" si="46"/>
        <v>582</v>
      </c>
      <c r="C141" s="29" t="str">
        <f t="shared" si="47"/>
        <v>四川太极青羊区十二桥药店</v>
      </c>
      <c r="D141" s="7">
        <v>4444</v>
      </c>
      <c r="E141" s="7" t="s">
        <v>318</v>
      </c>
      <c r="F141" s="7">
        <v>1</v>
      </c>
      <c r="G141" s="10">
        <f t="shared" si="41"/>
        <v>1.5</v>
      </c>
    </row>
    <row r="142" spans="1:7">
      <c r="A142" s="6">
        <v>140</v>
      </c>
      <c r="B142" s="7">
        <f t="shared" si="46"/>
        <v>582</v>
      </c>
      <c r="C142" s="29" t="str">
        <f t="shared" si="47"/>
        <v>四川太极青羊区十二桥药店</v>
      </c>
      <c r="D142" s="7">
        <v>10816</v>
      </c>
      <c r="E142" s="7" t="s">
        <v>319</v>
      </c>
      <c r="F142" s="7">
        <v>4</v>
      </c>
      <c r="G142" s="10">
        <f t="shared" si="41"/>
        <v>6</v>
      </c>
    </row>
    <row r="143" spans="1:7">
      <c r="A143" s="6">
        <v>141</v>
      </c>
      <c r="B143" s="7">
        <f t="shared" si="46"/>
        <v>582</v>
      </c>
      <c r="C143" s="29" t="str">
        <f t="shared" si="47"/>
        <v>四川太极青羊区十二桥药店</v>
      </c>
      <c r="D143" s="7">
        <v>13286</v>
      </c>
      <c r="E143" s="7" t="s">
        <v>320</v>
      </c>
      <c r="F143" s="7">
        <v>4</v>
      </c>
      <c r="G143" s="10">
        <f t="shared" si="41"/>
        <v>6</v>
      </c>
    </row>
    <row r="144" spans="1:7">
      <c r="A144" s="6">
        <v>142</v>
      </c>
      <c r="B144" s="7">
        <f t="shared" si="46"/>
        <v>582</v>
      </c>
      <c r="C144" s="29" t="str">
        <f t="shared" si="47"/>
        <v>四川太极青羊区十二桥药店</v>
      </c>
      <c r="D144" s="7">
        <v>14251</v>
      </c>
      <c r="E144" s="7" t="s">
        <v>321</v>
      </c>
      <c r="F144" s="7">
        <v>1</v>
      </c>
      <c r="G144" s="10">
        <f t="shared" si="41"/>
        <v>1.5</v>
      </c>
    </row>
    <row r="145" spans="1:7">
      <c r="A145" s="6">
        <v>143</v>
      </c>
      <c r="B145" s="7">
        <v>585</v>
      </c>
      <c r="C145" s="29" t="s">
        <v>46</v>
      </c>
      <c r="D145" s="7">
        <v>6303</v>
      </c>
      <c r="E145" s="7" t="s">
        <v>322</v>
      </c>
      <c r="F145" s="7">
        <v>12</v>
      </c>
      <c r="G145" s="10">
        <f t="shared" si="41"/>
        <v>18</v>
      </c>
    </row>
    <row r="146" spans="1:7">
      <c r="A146" s="6">
        <v>144</v>
      </c>
      <c r="B146" s="7">
        <f t="shared" ref="B146:B149" si="48">B145</f>
        <v>585</v>
      </c>
      <c r="C146" s="29" t="str">
        <f t="shared" ref="C146:C149" si="49">C145</f>
        <v>四川太极成华区羊子山西路药店（兴元华盛）</v>
      </c>
      <c r="D146" s="7">
        <v>7046</v>
      </c>
      <c r="E146" s="7" t="s">
        <v>323</v>
      </c>
      <c r="F146" s="7">
        <v>13</v>
      </c>
      <c r="G146" s="10">
        <f t="shared" si="41"/>
        <v>19.5</v>
      </c>
    </row>
    <row r="147" spans="1:7">
      <c r="A147" s="6">
        <v>145</v>
      </c>
      <c r="B147" s="7">
        <f t="shared" si="48"/>
        <v>585</v>
      </c>
      <c r="C147" s="29" t="str">
        <f t="shared" si="49"/>
        <v>四川太极成华区羊子山西路药店（兴元华盛）</v>
      </c>
      <c r="D147" s="7">
        <v>14139</v>
      </c>
      <c r="E147" s="7" t="s">
        <v>324</v>
      </c>
      <c r="F147" s="7">
        <v>13</v>
      </c>
      <c r="G147" s="10">
        <f t="shared" si="41"/>
        <v>19.5</v>
      </c>
    </row>
    <row r="148" spans="1:7">
      <c r="A148" s="6">
        <v>146</v>
      </c>
      <c r="B148" s="7">
        <v>587</v>
      </c>
      <c r="C148" s="29" t="s">
        <v>95</v>
      </c>
      <c r="D148" s="7">
        <v>6497</v>
      </c>
      <c r="E148" s="7" t="s">
        <v>325</v>
      </c>
      <c r="F148" s="7">
        <v>9</v>
      </c>
      <c r="G148" s="10">
        <f t="shared" si="41"/>
        <v>13.5</v>
      </c>
    </row>
    <row r="149" spans="1:7">
      <c r="A149" s="6">
        <v>147</v>
      </c>
      <c r="B149" s="7">
        <f t="shared" si="48"/>
        <v>587</v>
      </c>
      <c r="C149" s="29" t="str">
        <f t="shared" si="49"/>
        <v>四川太极都江堰景中路店</v>
      </c>
      <c r="D149" s="7">
        <v>8073</v>
      </c>
      <c r="E149" s="7" t="s">
        <v>326</v>
      </c>
      <c r="F149" s="7">
        <v>6</v>
      </c>
      <c r="G149" s="10">
        <f t="shared" si="41"/>
        <v>9</v>
      </c>
    </row>
    <row r="150" spans="1:7">
      <c r="A150" s="6">
        <v>148</v>
      </c>
      <c r="B150" s="7">
        <v>591</v>
      </c>
      <c r="C150" s="29" t="s">
        <v>327</v>
      </c>
      <c r="D150" s="7">
        <v>5764</v>
      </c>
      <c r="E150" s="7" t="s">
        <v>328</v>
      </c>
      <c r="F150" s="7">
        <v>2</v>
      </c>
      <c r="G150" s="10">
        <f t="shared" si="41"/>
        <v>3</v>
      </c>
    </row>
    <row r="151" spans="1:7">
      <c r="A151" s="6">
        <v>149</v>
      </c>
      <c r="B151" s="7">
        <f t="shared" ref="B151:B156" si="50">B150</f>
        <v>591</v>
      </c>
      <c r="C151" s="29" t="str">
        <f t="shared" ref="C151:C156" si="51">C150</f>
        <v>四川太极邛崃市文君街道凤凰大道药店</v>
      </c>
      <c r="D151" s="7">
        <v>12887</v>
      </c>
      <c r="E151" s="7" t="s">
        <v>329</v>
      </c>
      <c r="F151" s="7">
        <v>7</v>
      </c>
      <c r="G151" s="10">
        <f t="shared" si="41"/>
        <v>10.5</v>
      </c>
    </row>
    <row r="152" spans="1:7">
      <c r="A152" s="6">
        <v>150</v>
      </c>
      <c r="B152" s="7">
        <v>594</v>
      </c>
      <c r="C152" s="29" t="s">
        <v>103</v>
      </c>
      <c r="D152" s="7">
        <v>6148</v>
      </c>
      <c r="E152" s="7" t="s">
        <v>330</v>
      </c>
      <c r="F152" s="7">
        <v>19</v>
      </c>
      <c r="G152" s="10">
        <f t="shared" si="41"/>
        <v>28.5</v>
      </c>
    </row>
    <row r="153" spans="1:7">
      <c r="A153" s="6">
        <v>151</v>
      </c>
      <c r="B153" s="7">
        <f t="shared" si="50"/>
        <v>594</v>
      </c>
      <c r="C153" s="29" t="str">
        <f t="shared" si="51"/>
        <v>四川太极大邑县安仁镇千禧街药店</v>
      </c>
      <c r="D153" s="7">
        <v>6232</v>
      </c>
      <c r="E153" s="7" t="s">
        <v>331</v>
      </c>
      <c r="F153" s="7">
        <v>39</v>
      </c>
      <c r="G153" s="10">
        <f t="shared" si="41"/>
        <v>58.5</v>
      </c>
    </row>
    <row r="154" spans="1:7">
      <c r="A154" s="6">
        <v>152</v>
      </c>
      <c r="B154" s="7">
        <v>598</v>
      </c>
      <c r="C154" s="29" t="s">
        <v>78</v>
      </c>
      <c r="D154" s="7">
        <v>11178</v>
      </c>
      <c r="E154" s="7" t="s">
        <v>332</v>
      </c>
      <c r="F154" s="7">
        <v>7</v>
      </c>
      <c r="G154" s="10">
        <f t="shared" si="41"/>
        <v>10.5</v>
      </c>
    </row>
    <row r="155" spans="1:7">
      <c r="A155" s="6">
        <v>153</v>
      </c>
      <c r="B155" s="7">
        <f t="shared" si="50"/>
        <v>598</v>
      </c>
      <c r="C155" s="29" t="str">
        <f t="shared" si="51"/>
        <v>四川太极锦江区水杉街药店</v>
      </c>
      <c r="D155" s="7">
        <v>12888</v>
      </c>
      <c r="E155" s="7" t="s">
        <v>333</v>
      </c>
      <c r="F155" s="7">
        <v>13</v>
      </c>
      <c r="G155" s="10">
        <f t="shared" si="41"/>
        <v>19.5</v>
      </c>
    </row>
    <row r="156" spans="1:7">
      <c r="A156" s="6">
        <v>154</v>
      </c>
      <c r="B156" s="7">
        <f t="shared" si="50"/>
        <v>598</v>
      </c>
      <c r="C156" s="29" t="str">
        <f t="shared" si="51"/>
        <v>四川太极锦江区水杉街药店</v>
      </c>
      <c r="D156" s="7">
        <v>13404</v>
      </c>
      <c r="E156" s="7" t="s">
        <v>334</v>
      </c>
      <c r="F156" s="7">
        <v>7</v>
      </c>
      <c r="G156" s="10">
        <f t="shared" si="41"/>
        <v>10.5</v>
      </c>
    </row>
    <row r="157" spans="1:7">
      <c r="A157" s="6">
        <v>155</v>
      </c>
      <c r="B157" s="7">
        <v>704</v>
      </c>
      <c r="C157" s="29" t="s">
        <v>117</v>
      </c>
      <c r="D157" s="7">
        <v>6385</v>
      </c>
      <c r="E157" s="7" t="s">
        <v>335</v>
      </c>
      <c r="F157" s="7">
        <v>14</v>
      </c>
      <c r="G157" s="10">
        <f t="shared" si="41"/>
        <v>21</v>
      </c>
    </row>
    <row r="158" spans="1:7">
      <c r="A158" s="6">
        <v>156</v>
      </c>
      <c r="B158" s="7">
        <f t="shared" ref="B158:B161" si="52">B157</f>
        <v>704</v>
      </c>
      <c r="C158" s="29" t="str">
        <f t="shared" ref="C158:C161" si="53">C157</f>
        <v>四川太极都江堰奎光路中段药店</v>
      </c>
      <c r="D158" s="7">
        <v>6505</v>
      </c>
      <c r="E158" s="7" t="s">
        <v>336</v>
      </c>
      <c r="F158" s="7">
        <v>6</v>
      </c>
      <c r="G158" s="10">
        <f t="shared" si="41"/>
        <v>9</v>
      </c>
    </row>
    <row r="159" spans="1:7">
      <c r="A159" s="6">
        <v>157</v>
      </c>
      <c r="B159" s="7">
        <f t="shared" si="52"/>
        <v>704</v>
      </c>
      <c r="C159" s="29" t="str">
        <f t="shared" si="53"/>
        <v>四川太极都江堰奎光路中段药店</v>
      </c>
      <c r="D159" s="7">
        <v>10953</v>
      </c>
      <c r="E159" s="7" t="s">
        <v>227</v>
      </c>
      <c r="F159" s="7">
        <v>1</v>
      </c>
      <c r="G159" s="10">
        <f t="shared" si="41"/>
        <v>1.5</v>
      </c>
    </row>
    <row r="160" spans="1:7">
      <c r="A160" s="6">
        <v>158</v>
      </c>
      <c r="B160" s="7">
        <v>706</v>
      </c>
      <c r="C160" s="29" t="s">
        <v>125</v>
      </c>
      <c r="D160" s="7">
        <v>6506</v>
      </c>
      <c r="E160" s="7" t="s">
        <v>337</v>
      </c>
      <c r="F160" s="7">
        <v>16</v>
      </c>
      <c r="G160" s="10">
        <f t="shared" si="41"/>
        <v>24</v>
      </c>
    </row>
    <row r="161" spans="1:7">
      <c r="A161" s="6">
        <v>159</v>
      </c>
      <c r="B161" s="7">
        <f t="shared" si="52"/>
        <v>706</v>
      </c>
      <c r="C161" s="29" t="str">
        <f t="shared" si="53"/>
        <v>四川太极都江堰幸福镇翔凤路药店</v>
      </c>
      <c r="D161" s="7">
        <v>10772</v>
      </c>
      <c r="E161" s="7" t="s">
        <v>338</v>
      </c>
      <c r="F161" s="7">
        <v>20</v>
      </c>
      <c r="G161" s="10">
        <f t="shared" si="41"/>
        <v>30</v>
      </c>
    </row>
    <row r="162" spans="1:7">
      <c r="A162" s="6">
        <v>160</v>
      </c>
      <c r="B162" s="7">
        <v>707</v>
      </c>
      <c r="C162" s="29" t="s">
        <v>35</v>
      </c>
      <c r="D162" s="7">
        <v>4311</v>
      </c>
      <c r="E162" s="7" t="s">
        <v>339</v>
      </c>
      <c r="F162" s="7">
        <v>5</v>
      </c>
      <c r="G162" s="10">
        <f t="shared" si="41"/>
        <v>7.5</v>
      </c>
    </row>
    <row r="163" spans="1:7">
      <c r="A163" s="6">
        <v>161</v>
      </c>
      <c r="B163" s="7">
        <f t="shared" ref="B163:B167" si="54">B162</f>
        <v>707</v>
      </c>
      <c r="C163" s="29" t="str">
        <f t="shared" ref="C163:C167" si="55">C162</f>
        <v>四川太极成华区万科路药店</v>
      </c>
      <c r="D163" s="7">
        <v>12468</v>
      </c>
      <c r="E163" s="7" t="s">
        <v>340</v>
      </c>
      <c r="F163" s="7">
        <v>5</v>
      </c>
      <c r="G163" s="10">
        <f t="shared" si="41"/>
        <v>7.5</v>
      </c>
    </row>
    <row r="164" spans="1:7">
      <c r="A164" s="6">
        <v>162</v>
      </c>
      <c r="B164" s="7">
        <f t="shared" si="54"/>
        <v>707</v>
      </c>
      <c r="C164" s="29" t="str">
        <f t="shared" si="55"/>
        <v>四川太极成华区万科路药店</v>
      </c>
      <c r="D164" s="7">
        <v>13578</v>
      </c>
      <c r="E164" s="7" t="s">
        <v>341</v>
      </c>
      <c r="F164" s="7">
        <v>11</v>
      </c>
      <c r="G164" s="10">
        <f t="shared" si="41"/>
        <v>16.5</v>
      </c>
    </row>
    <row r="165" spans="1:7">
      <c r="A165" s="6">
        <v>163</v>
      </c>
      <c r="B165" s="7">
        <v>709</v>
      </c>
      <c r="C165" s="29" t="s">
        <v>61</v>
      </c>
      <c r="D165" s="7">
        <v>10191</v>
      </c>
      <c r="E165" s="7" t="s">
        <v>342</v>
      </c>
      <c r="F165" s="7">
        <v>18</v>
      </c>
      <c r="G165" s="10">
        <f t="shared" si="41"/>
        <v>27</v>
      </c>
    </row>
    <row r="166" spans="1:7">
      <c r="A166" s="6">
        <v>164</v>
      </c>
      <c r="B166" s="7">
        <f t="shared" si="54"/>
        <v>709</v>
      </c>
      <c r="C166" s="29" t="str">
        <f t="shared" si="55"/>
        <v>四川太极新都区马超东路店</v>
      </c>
      <c r="D166" s="7">
        <v>12921</v>
      </c>
      <c r="E166" s="7" t="s">
        <v>343</v>
      </c>
      <c r="F166" s="7">
        <v>9</v>
      </c>
      <c r="G166" s="10">
        <f t="shared" si="41"/>
        <v>13.5</v>
      </c>
    </row>
    <row r="167" spans="1:7">
      <c r="A167" s="6">
        <v>165</v>
      </c>
      <c r="B167" s="7">
        <f t="shared" si="54"/>
        <v>709</v>
      </c>
      <c r="C167" s="29" t="str">
        <f t="shared" si="55"/>
        <v>四川太极新都区马超东路店</v>
      </c>
      <c r="D167" s="7">
        <v>1002090</v>
      </c>
      <c r="E167" s="7" t="s">
        <v>344</v>
      </c>
      <c r="F167" s="7">
        <v>7</v>
      </c>
      <c r="G167" s="10">
        <f t="shared" si="41"/>
        <v>10.5</v>
      </c>
    </row>
    <row r="168" spans="1:7">
      <c r="A168" s="6">
        <v>166</v>
      </c>
      <c r="B168" s="7">
        <v>710</v>
      </c>
      <c r="C168" s="29" t="s">
        <v>112</v>
      </c>
      <c r="D168" s="7">
        <v>9527</v>
      </c>
      <c r="E168" s="7" t="s">
        <v>345</v>
      </c>
      <c r="F168" s="7">
        <v>13</v>
      </c>
      <c r="G168" s="10">
        <f t="shared" si="41"/>
        <v>19.5</v>
      </c>
    </row>
    <row r="169" spans="1:7">
      <c r="A169" s="6">
        <v>167</v>
      </c>
      <c r="B169" s="7">
        <f t="shared" ref="B169:B173" si="56">B168</f>
        <v>710</v>
      </c>
      <c r="C169" s="29" t="str">
        <f t="shared" ref="C169:C173" si="57">C168</f>
        <v>四川太极都江堰市蒲阳镇堰问道西路药店</v>
      </c>
      <c r="D169" s="7">
        <v>12981</v>
      </c>
      <c r="E169" s="7" t="s">
        <v>346</v>
      </c>
      <c r="F169" s="7">
        <v>23</v>
      </c>
      <c r="G169" s="10">
        <f t="shared" si="41"/>
        <v>34.5</v>
      </c>
    </row>
    <row r="170" spans="1:7">
      <c r="A170" s="6">
        <v>168</v>
      </c>
      <c r="B170" s="7">
        <v>712</v>
      </c>
      <c r="C170" s="29" t="s">
        <v>36</v>
      </c>
      <c r="D170" s="7">
        <v>7050</v>
      </c>
      <c r="E170" s="7" t="s">
        <v>347</v>
      </c>
      <c r="F170" s="7">
        <v>9</v>
      </c>
      <c r="G170" s="10">
        <f t="shared" si="41"/>
        <v>13.5</v>
      </c>
    </row>
    <row r="171" spans="1:7">
      <c r="A171" s="6">
        <v>169</v>
      </c>
      <c r="B171" s="7">
        <f t="shared" si="56"/>
        <v>712</v>
      </c>
      <c r="C171" s="29" t="str">
        <f t="shared" si="57"/>
        <v>四川太极成华区华泰路药店</v>
      </c>
      <c r="D171" s="7">
        <v>8972</v>
      </c>
      <c r="E171" s="7" t="s">
        <v>348</v>
      </c>
      <c r="F171" s="7">
        <v>21</v>
      </c>
      <c r="G171" s="10">
        <f t="shared" si="41"/>
        <v>31.5</v>
      </c>
    </row>
    <row r="172" spans="1:7">
      <c r="A172" s="6">
        <v>170</v>
      </c>
      <c r="B172" s="7">
        <f t="shared" si="56"/>
        <v>712</v>
      </c>
      <c r="C172" s="29" t="str">
        <f t="shared" si="57"/>
        <v>四川太极成华区华泰路药店</v>
      </c>
      <c r="D172" s="7">
        <v>11143</v>
      </c>
      <c r="E172" s="7" t="s">
        <v>349</v>
      </c>
      <c r="F172" s="7">
        <v>20</v>
      </c>
      <c r="G172" s="10">
        <f t="shared" si="41"/>
        <v>30</v>
      </c>
    </row>
    <row r="173" spans="1:7">
      <c r="A173" s="6">
        <v>171</v>
      </c>
      <c r="B173" s="7">
        <f t="shared" si="56"/>
        <v>712</v>
      </c>
      <c r="C173" s="29" t="str">
        <f t="shared" si="57"/>
        <v>四川太极成华区华泰路药店</v>
      </c>
      <c r="D173" s="7">
        <v>11382</v>
      </c>
      <c r="E173" s="7" t="s">
        <v>350</v>
      </c>
      <c r="F173" s="7">
        <v>17</v>
      </c>
      <c r="G173" s="10">
        <f t="shared" si="41"/>
        <v>25.5</v>
      </c>
    </row>
    <row r="174" spans="1:7">
      <c r="A174" s="6">
        <v>172</v>
      </c>
      <c r="B174" s="7">
        <v>713</v>
      </c>
      <c r="C174" s="29" t="s">
        <v>138</v>
      </c>
      <c r="D174" s="7">
        <v>6492</v>
      </c>
      <c r="E174" s="7" t="s">
        <v>351</v>
      </c>
      <c r="F174" s="7">
        <v>5</v>
      </c>
      <c r="G174" s="10">
        <f t="shared" si="41"/>
        <v>7.5</v>
      </c>
    </row>
    <row r="175" spans="1:7">
      <c r="A175" s="6">
        <v>173</v>
      </c>
      <c r="B175" s="7">
        <f t="shared" ref="B175:B179" si="58">B174</f>
        <v>713</v>
      </c>
      <c r="C175" s="29" t="str">
        <f t="shared" ref="C175:C179" si="59">C174</f>
        <v>四川太极都江堰聚源镇药店</v>
      </c>
      <c r="D175" s="7">
        <v>11961</v>
      </c>
      <c r="E175" s="7" t="s">
        <v>352</v>
      </c>
      <c r="F175" s="7">
        <v>22</v>
      </c>
      <c r="G175" s="10">
        <f t="shared" si="41"/>
        <v>33</v>
      </c>
    </row>
    <row r="176" spans="1:7">
      <c r="A176" s="6">
        <v>174</v>
      </c>
      <c r="B176" s="7">
        <v>716</v>
      </c>
      <c r="C176" s="29" t="s">
        <v>98</v>
      </c>
      <c r="D176" s="7">
        <v>6473</v>
      </c>
      <c r="E176" s="7" t="s">
        <v>353</v>
      </c>
      <c r="F176" s="7">
        <v>25</v>
      </c>
      <c r="G176" s="10">
        <f t="shared" si="41"/>
        <v>37.5</v>
      </c>
    </row>
    <row r="177" spans="1:7">
      <c r="A177" s="6">
        <v>175</v>
      </c>
      <c r="B177" s="7">
        <f t="shared" si="58"/>
        <v>716</v>
      </c>
      <c r="C177" s="29" t="str">
        <f t="shared" si="59"/>
        <v>四川太极大邑县沙渠镇方圆路药店</v>
      </c>
      <c r="D177" s="7">
        <v>14338</v>
      </c>
      <c r="E177" s="7" t="s">
        <v>354</v>
      </c>
      <c r="F177" s="7">
        <v>30</v>
      </c>
      <c r="G177" s="10">
        <f t="shared" si="41"/>
        <v>45</v>
      </c>
    </row>
    <row r="178" spans="1:7">
      <c r="A178" s="6">
        <v>176</v>
      </c>
      <c r="B178" s="7">
        <v>717</v>
      </c>
      <c r="C178" s="29" t="s">
        <v>114</v>
      </c>
      <c r="D178" s="7">
        <v>6752</v>
      </c>
      <c r="E178" s="7" t="s">
        <v>355</v>
      </c>
      <c r="F178" s="7">
        <v>11</v>
      </c>
      <c r="G178" s="10">
        <f t="shared" si="41"/>
        <v>16.5</v>
      </c>
    </row>
    <row r="179" spans="1:7">
      <c r="A179" s="6">
        <v>177</v>
      </c>
      <c r="B179" s="7">
        <f t="shared" si="58"/>
        <v>717</v>
      </c>
      <c r="C179" s="29" t="str">
        <f t="shared" si="59"/>
        <v>四川太极大邑县晋原镇通达东路五段药店</v>
      </c>
      <c r="D179" s="7">
        <v>11627</v>
      </c>
      <c r="E179" s="7" t="s">
        <v>356</v>
      </c>
      <c r="F179" s="7">
        <v>11</v>
      </c>
      <c r="G179" s="10">
        <f t="shared" si="41"/>
        <v>16.5</v>
      </c>
    </row>
    <row r="180" spans="1:7">
      <c r="A180" s="6">
        <v>178</v>
      </c>
      <c r="B180" s="7">
        <v>720</v>
      </c>
      <c r="C180" s="29" t="s">
        <v>111</v>
      </c>
      <c r="D180" s="7">
        <v>6823</v>
      </c>
      <c r="E180" s="7" t="s">
        <v>357</v>
      </c>
      <c r="F180" s="7">
        <v>14</v>
      </c>
      <c r="G180" s="10">
        <f t="shared" si="41"/>
        <v>21</v>
      </c>
    </row>
    <row r="181" spans="1:7">
      <c r="A181" s="6">
        <v>179</v>
      </c>
      <c r="B181" s="7">
        <f t="shared" ref="B181:B184" si="60">B180</f>
        <v>720</v>
      </c>
      <c r="C181" s="29" t="str">
        <f t="shared" ref="C181:C184" si="61">C180</f>
        <v>四川太极大邑县新场镇文昌街药店</v>
      </c>
      <c r="D181" s="7">
        <v>11142</v>
      </c>
      <c r="E181" s="7" t="s">
        <v>358</v>
      </c>
      <c r="F181" s="7">
        <v>9</v>
      </c>
      <c r="G181" s="10">
        <f t="shared" si="41"/>
        <v>13.5</v>
      </c>
    </row>
    <row r="182" spans="1:7">
      <c r="A182" s="6">
        <v>180</v>
      </c>
      <c r="B182" s="7">
        <v>721</v>
      </c>
      <c r="C182" s="29" t="s">
        <v>89</v>
      </c>
      <c r="D182" s="7">
        <v>7011</v>
      </c>
      <c r="E182" s="7" t="s">
        <v>359</v>
      </c>
      <c r="F182" s="7">
        <v>2</v>
      </c>
      <c r="G182" s="10">
        <f t="shared" si="41"/>
        <v>3</v>
      </c>
    </row>
    <row r="183" spans="1:7">
      <c r="A183" s="6">
        <v>181</v>
      </c>
      <c r="B183" s="7">
        <f t="shared" si="60"/>
        <v>721</v>
      </c>
      <c r="C183" s="29" t="str">
        <f t="shared" si="61"/>
        <v>四川太极邛崃市临邛镇洪川小区药店</v>
      </c>
      <c r="D183" s="7">
        <v>11619</v>
      </c>
      <c r="E183" s="7" t="s">
        <v>360</v>
      </c>
      <c r="F183" s="7">
        <v>9</v>
      </c>
      <c r="G183" s="10">
        <f t="shared" si="41"/>
        <v>13.5</v>
      </c>
    </row>
    <row r="184" spans="1:7">
      <c r="A184" s="6">
        <v>182</v>
      </c>
      <c r="B184" s="7">
        <f t="shared" si="60"/>
        <v>721</v>
      </c>
      <c r="C184" s="29" t="str">
        <f t="shared" si="61"/>
        <v>四川太极邛崃市临邛镇洪川小区药店</v>
      </c>
      <c r="D184" s="7">
        <v>12934</v>
      </c>
      <c r="E184" s="7" t="s">
        <v>361</v>
      </c>
      <c r="F184" s="7">
        <v>5</v>
      </c>
      <c r="G184" s="10">
        <f t="shared" si="41"/>
        <v>7.5</v>
      </c>
    </row>
    <row r="185" spans="1:7">
      <c r="A185" s="6">
        <v>183</v>
      </c>
      <c r="B185" s="7">
        <v>723</v>
      </c>
      <c r="C185" s="29" t="s">
        <v>127</v>
      </c>
      <c r="D185" s="7">
        <v>12516</v>
      </c>
      <c r="E185" s="7" t="s">
        <v>362</v>
      </c>
      <c r="F185" s="7">
        <v>12</v>
      </c>
      <c r="G185" s="10">
        <f t="shared" si="41"/>
        <v>18</v>
      </c>
    </row>
    <row r="186" spans="1:7">
      <c r="A186" s="6">
        <v>184</v>
      </c>
      <c r="B186" s="7">
        <f t="shared" ref="B186:B190" si="62">B185</f>
        <v>723</v>
      </c>
      <c r="C186" s="29" t="str">
        <f t="shared" ref="C186:C190" si="63">C185</f>
        <v>四川太极锦江区柳翠路药店</v>
      </c>
      <c r="D186" s="7">
        <v>13020</v>
      </c>
      <c r="E186" s="7" t="s">
        <v>363</v>
      </c>
      <c r="F186" s="7">
        <v>9</v>
      </c>
      <c r="G186" s="10">
        <f t="shared" si="41"/>
        <v>13.5</v>
      </c>
    </row>
    <row r="187" spans="1:7">
      <c r="A187" s="6">
        <v>185</v>
      </c>
      <c r="B187" s="7">
        <v>724</v>
      </c>
      <c r="C187" s="29" t="s">
        <v>72</v>
      </c>
      <c r="D187" s="7">
        <v>10930</v>
      </c>
      <c r="E187" s="7" t="s">
        <v>364</v>
      </c>
      <c r="F187" s="7">
        <v>8</v>
      </c>
      <c r="G187" s="10">
        <f t="shared" si="41"/>
        <v>12</v>
      </c>
    </row>
    <row r="188" spans="1:7">
      <c r="A188" s="6">
        <v>186</v>
      </c>
      <c r="B188" s="7">
        <f t="shared" si="62"/>
        <v>724</v>
      </c>
      <c r="C188" s="29" t="str">
        <f t="shared" si="63"/>
        <v>四川太极锦江区观音桥街药店</v>
      </c>
      <c r="D188" s="7">
        <v>12936</v>
      </c>
      <c r="E188" s="7" t="s">
        <v>297</v>
      </c>
      <c r="F188" s="7">
        <v>23</v>
      </c>
      <c r="G188" s="10">
        <f t="shared" si="41"/>
        <v>34.5</v>
      </c>
    </row>
    <row r="189" spans="1:7">
      <c r="A189" s="6">
        <v>187</v>
      </c>
      <c r="B189" s="7">
        <v>726</v>
      </c>
      <c r="C189" s="29" t="s">
        <v>67</v>
      </c>
      <c r="D189" s="7">
        <v>6607</v>
      </c>
      <c r="E189" s="7" t="s">
        <v>365</v>
      </c>
      <c r="F189" s="7">
        <v>16</v>
      </c>
      <c r="G189" s="10">
        <f t="shared" si="41"/>
        <v>24</v>
      </c>
    </row>
    <row r="190" spans="1:7">
      <c r="A190" s="6">
        <v>188</v>
      </c>
      <c r="B190" s="7">
        <f t="shared" si="62"/>
        <v>726</v>
      </c>
      <c r="C190" s="29" t="str">
        <f t="shared" si="63"/>
        <v>四川太极金牛区交大路第三药店</v>
      </c>
      <c r="D190" s="7">
        <v>10177</v>
      </c>
      <c r="E190" s="7" t="s">
        <v>366</v>
      </c>
      <c r="F190" s="7">
        <v>24</v>
      </c>
      <c r="G190" s="10">
        <f t="shared" si="41"/>
        <v>36</v>
      </c>
    </row>
    <row r="191" spans="1:7">
      <c r="A191" s="6">
        <v>189</v>
      </c>
      <c r="B191" s="7">
        <v>727</v>
      </c>
      <c r="C191" s="29" t="s">
        <v>93</v>
      </c>
      <c r="D191" s="7">
        <v>8060</v>
      </c>
      <c r="E191" s="7" t="s">
        <v>367</v>
      </c>
      <c r="F191" s="7">
        <v>8</v>
      </c>
      <c r="G191" s="10">
        <f t="shared" ref="G191:G254" si="64">F191*1.5</f>
        <v>12</v>
      </c>
    </row>
    <row r="192" spans="1:7">
      <c r="A192" s="6">
        <v>190</v>
      </c>
      <c r="B192" s="7">
        <f t="shared" ref="B192:B195" si="65">B191</f>
        <v>727</v>
      </c>
      <c r="C192" s="29" t="str">
        <f t="shared" ref="C192:C195" si="66">C191</f>
        <v>四川太极金牛区黄苑东街药店</v>
      </c>
      <c r="D192" s="7">
        <v>14149</v>
      </c>
      <c r="E192" s="7" t="s">
        <v>368</v>
      </c>
      <c r="F192" s="7">
        <v>7</v>
      </c>
      <c r="G192" s="10">
        <f t="shared" si="64"/>
        <v>10.5</v>
      </c>
    </row>
    <row r="193" spans="1:7">
      <c r="A193" s="6">
        <v>191</v>
      </c>
      <c r="B193" s="7">
        <v>730</v>
      </c>
      <c r="C193" s="29" t="s">
        <v>30</v>
      </c>
      <c r="D193" s="7">
        <v>4325</v>
      </c>
      <c r="E193" s="7" t="s">
        <v>369</v>
      </c>
      <c r="F193" s="7">
        <v>14</v>
      </c>
      <c r="G193" s="10">
        <f t="shared" si="64"/>
        <v>21</v>
      </c>
    </row>
    <row r="194" spans="1:7">
      <c r="A194" s="6">
        <v>192</v>
      </c>
      <c r="B194" s="7">
        <f t="shared" si="65"/>
        <v>730</v>
      </c>
      <c r="C194" s="29" t="str">
        <f t="shared" si="66"/>
        <v>四川太极新都区新繁镇繁江北路药店</v>
      </c>
      <c r="D194" s="7">
        <v>8338</v>
      </c>
      <c r="E194" s="7" t="s">
        <v>370</v>
      </c>
      <c r="F194" s="7">
        <v>28</v>
      </c>
      <c r="G194" s="10">
        <f t="shared" si="64"/>
        <v>42</v>
      </c>
    </row>
    <row r="195" spans="1:7">
      <c r="A195" s="6">
        <v>193</v>
      </c>
      <c r="B195" s="7">
        <f t="shared" si="65"/>
        <v>730</v>
      </c>
      <c r="C195" s="29" t="str">
        <f t="shared" si="66"/>
        <v>四川太极新都区新繁镇繁江北路药店</v>
      </c>
      <c r="D195" s="7">
        <v>14214</v>
      </c>
      <c r="E195" s="7" t="s">
        <v>371</v>
      </c>
      <c r="F195" s="7">
        <v>5</v>
      </c>
      <c r="G195" s="10">
        <f t="shared" si="64"/>
        <v>7.5</v>
      </c>
    </row>
    <row r="196" spans="1:7">
      <c r="A196" s="6">
        <v>194</v>
      </c>
      <c r="B196" s="7">
        <v>732</v>
      </c>
      <c r="C196" s="29" t="s">
        <v>130</v>
      </c>
      <c r="D196" s="7">
        <v>9138</v>
      </c>
      <c r="E196" s="7" t="s">
        <v>372</v>
      </c>
      <c r="F196" s="7">
        <v>18</v>
      </c>
      <c r="G196" s="10">
        <f t="shared" si="64"/>
        <v>27</v>
      </c>
    </row>
    <row r="197" spans="1:7">
      <c r="A197" s="6">
        <v>195</v>
      </c>
      <c r="B197" s="7">
        <f t="shared" ref="B197:B200" si="67">B196</f>
        <v>732</v>
      </c>
      <c r="C197" s="29" t="str">
        <f t="shared" ref="C197:C200" si="68">C196</f>
        <v>四川太极邛崃市羊安镇永康大道药店</v>
      </c>
      <c r="D197" s="7">
        <v>13482</v>
      </c>
      <c r="E197" s="7" t="s">
        <v>373</v>
      </c>
      <c r="F197" s="7">
        <v>12</v>
      </c>
      <c r="G197" s="10">
        <f t="shared" si="64"/>
        <v>18</v>
      </c>
    </row>
    <row r="198" spans="1:7">
      <c r="A198" s="6">
        <v>196</v>
      </c>
      <c r="B198" s="7">
        <v>733</v>
      </c>
      <c r="C198" s="29" t="s">
        <v>126</v>
      </c>
      <c r="D198" s="7">
        <v>4435</v>
      </c>
      <c r="E198" s="7" t="s">
        <v>374</v>
      </c>
      <c r="F198" s="7">
        <v>22</v>
      </c>
      <c r="G198" s="10">
        <f t="shared" si="64"/>
        <v>33</v>
      </c>
    </row>
    <row r="199" spans="1:7">
      <c r="A199" s="6">
        <v>197</v>
      </c>
      <c r="B199" s="7">
        <f t="shared" si="67"/>
        <v>733</v>
      </c>
      <c r="C199" s="29" t="str">
        <f t="shared" si="68"/>
        <v>四川太极双流区东升街道三强西路药店</v>
      </c>
      <c r="D199" s="7">
        <v>11004</v>
      </c>
      <c r="E199" s="7" t="s">
        <v>375</v>
      </c>
      <c r="F199" s="7">
        <v>4</v>
      </c>
      <c r="G199" s="10">
        <f t="shared" si="64"/>
        <v>6</v>
      </c>
    </row>
    <row r="200" spans="1:7">
      <c r="A200" s="6">
        <v>198</v>
      </c>
      <c r="B200" s="7">
        <f t="shared" si="67"/>
        <v>733</v>
      </c>
      <c r="C200" s="29" t="str">
        <f t="shared" si="68"/>
        <v>四川太极双流区东升街道三强西路药店</v>
      </c>
      <c r="D200" s="7">
        <v>13164</v>
      </c>
      <c r="E200" s="7" t="s">
        <v>376</v>
      </c>
      <c r="F200" s="7">
        <v>22</v>
      </c>
      <c r="G200" s="10">
        <f t="shared" si="64"/>
        <v>33</v>
      </c>
    </row>
    <row r="201" spans="1:7">
      <c r="A201" s="6">
        <v>199</v>
      </c>
      <c r="B201" s="7">
        <v>737</v>
      </c>
      <c r="C201" s="29" t="s">
        <v>81</v>
      </c>
      <c r="D201" s="7">
        <v>11642</v>
      </c>
      <c r="E201" s="7" t="s">
        <v>377</v>
      </c>
      <c r="F201" s="7">
        <v>10</v>
      </c>
      <c r="G201" s="10">
        <f t="shared" si="64"/>
        <v>15</v>
      </c>
    </row>
    <row r="202" spans="1:7">
      <c r="A202" s="6">
        <v>200</v>
      </c>
      <c r="B202" s="7">
        <f t="shared" ref="B202:B205" si="69">B201</f>
        <v>737</v>
      </c>
      <c r="C202" s="29" t="str">
        <f t="shared" ref="C202:C205" si="70">C201</f>
        <v>四川太极高新区大源北街药店</v>
      </c>
      <c r="D202" s="7">
        <v>12539</v>
      </c>
      <c r="E202" s="7" t="s">
        <v>378</v>
      </c>
      <c r="F202" s="7">
        <v>20</v>
      </c>
      <c r="G202" s="10">
        <f t="shared" si="64"/>
        <v>30</v>
      </c>
    </row>
    <row r="203" spans="1:7">
      <c r="A203" s="6">
        <v>201</v>
      </c>
      <c r="B203" s="7">
        <f t="shared" si="69"/>
        <v>737</v>
      </c>
      <c r="C203" s="29" t="str">
        <f t="shared" si="70"/>
        <v>四川太极高新区大源北街药店</v>
      </c>
      <c r="D203" s="7">
        <v>14427</v>
      </c>
      <c r="E203" s="7" t="s">
        <v>379</v>
      </c>
      <c r="F203" s="7">
        <v>2</v>
      </c>
      <c r="G203" s="10">
        <f t="shared" si="64"/>
        <v>3</v>
      </c>
    </row>
    <row r="204" spans="1:7">
      <c r="A204" s="6">
        <v>202</v>
      </c>
      <c r="B204" s="7">
        <v>738</v>
      </c>
      <c r="C204" s="29" t="s">
        <v>119</v>
      </c>
      <c r="D204" s="7">
        <v>5698</v>
      </c>
      <c r="E204" s="7" t="s">
        <v>380</v>
      </c>
      <c r="F204" s="7">
        <v>2</v>
      </c>
      <c r="G204" s="10">
        <f t="shared" si="64"/>
        <v>3</v>
      </c>
    </row>
    <row r="205" spans="1:7">
      <c r="A205" s="6">
        <v>203</v>
      </c>
      <c r="B205" s="7">
        <f t="shared" si="69"/>
        <v>738</v>
      </c>
      <c r="C205" s="29" t="str">
        <f t="shared" si="70"/>
        <v>四川太极都江堰市蒲阳路药店</v>
      </c>
      <c r="D205" s="7">
        <v>6121</v>
      </c>
      <c r="E205" s="7" t="s">
        <v>381</v>
      </c>
      <c r="F205" s="7">
        <v>10</v>
      </c>
      <c r="G205" s="10">
        <f t="shared" si="64"/>
        <v>15</v>
      </c>
    </row>
    <row r="206" spans="1:7">
      <c r="A206" s="6">
        <v>204</v>
      </c>
      <c r="B206" s="7">
        <v>740</v>
      </c>
      <c r="C206" s="29" t="s">
        <v>115</v>
      </c>
      <c r="D206" s="7">
        <v>9749</v>
      </c>
      <c r="E206" s="7" t="s">
        <v>382</v>
      </c>
      <c r="F206" s="7">
        <v>12</v>
      </c>
      <c r="G206" s="10">
        <f t="shared" si="64"/>
        <v>18</v>
      </c>
    </row>
    <row r="207" spans="1:7">
      <c r="A207" s="6">
        <v>205</v>
      </c>
      <c r="B207" s="7">
        <f t="shared" ref="B207:B213" si="71">B206</f>
        <v>740</v>
      </c>
      <c r="C207" s="29" t="str">
        <f t="shared" ref="C207:C213" si="72">C206</f>
        <v>四川太极成华区华康路药店</v>
      </c>
      <c r="D207" s="7">
        <v>11487</v>
      </c>
      <c r="E207" s="7" t="s">
        <v>383</v>
      </c>
      <c r="F207" s="7">
        <v>11</v>
      </c>
      <c r="G207" s="10">
        <f t="shared" si="64"/>
        <v>16.5</v>
      </c>
    </row>
    <row r="208" spans="1:7">
      <c r="A208" s="6">
        <v>206</v>
      </c>
      <c r="B208" s="7">
        <v>742</v>
      </c>
      <c r="C208" s="29" t="s">
        <v>34</v>
      </c>
      <c r="D208" s="7">
        <v>9822</v>
      </c>
      <c r="E208" s="7" t="s">
        <v>384</v>
      </c>
      <c r="F208" s="7">
        <v>2</v>
      </c>
      <c r="G208" s="10">
        <f t="shared" si="64"/>
        <v>3</v>
      </c>
    </row>
    <row r="209" spans="1:7">
      <c r="A209" s="6">
        <v>207</v>
      </c>
      <c r="B209" s="7">
        <f t="shared" si="71"/>
        <v>742</v>
      </c>
      <c r="C209" s="29" t="str">
        <f t="shared" si="72"/>
        <v>四川太极锦江区庆云南街药店</v>
      </c>
      <c r="D209" s="7">
        <v>1000431</v>
      </c>
      <c r="E209" s="7" t="s">
        <v>385</v>
      </c>
      <c r="F209" s="7">
        <v>2</v>
      </c>
      <c r="G209" s="10">
        <f t="shared" si="64"/>
        <v>3</v>
      </c>
    </row>
    <row r="210" spans="1:7">
      <c r="A210" s="6">
        <v>208</v>
      </c>
      <c r="B210" s="7">
        <f t="shared" si="71"/>
        <v>742</v>
      </c>
      <c r="C210" s="29" t="str">
        <f t="shared" si="72"/>
        <v>四川太极锦江区庆云南街药店</v>
      </c>
      <c r="D210" s="7">
        <v>1000434</v>
      </c>
      <c r="E210" s="7" t="s">
        <v>386</v>
      </c>
      <c r="F210" s="7">
        <v>3</v>
      </c>
      <c r="G210" s="10">
        <f t="shared" si="64"/>
        <v>4.5</v>
      </c>
    </row>
    <row r="211" spans="1:7">
      <c r="A211" s="6">
        <v>209</v>
      </c>
      <c r="B211" s="7">
        <f t="shared" si="71"/>
        <v>742</v>
      </c>
      <c r="C211" s="29" t="str">
        <f t="shared" si="72"/>
        <v>四川太极锦江区庆云南街药店</v>
      </c>
      <c r="D211" s="7">
        <v>1000435</v>
      </c>
      <c r="E211" s="7" t="s">
        <v>387</v>
      </c>
      <c r="F211" s="7">
        <v>6</v>
      </c>
      <c r="G211" s="10">
        <f t="shared" si="64"/>
        <v>9</v>
      </c>
    </row>
    <row r="212" spans="1:7">
      <c r="A212" s="6">
        <v>210</v>
      </c>
      <c r="B212" s="7">
        <f t="shared" si="71"/>
        <v>742</v>
      </c>
      <c r="C212" s="29" t="str">
        <f t="shared" si="72"/>
        <v>四川太极锦江区庆云南街药店</v>
      </c>
      <c r="D212" s="7">
        <v>1000451</v>
      </c>
      <c r="E212" s="7" t="s">
        <v>388</v>
      </c>
      <c r="F212" s="7">
        <v>3</v>
      </c>
      <c r="G212" s="10">
        <f t="shared" si="64"/>
        <v>4.5</v>
      </c>
    </row>
    <row r="213" spans="1:7">
      <c r="A213" s="6">
        <v>211</v>
      </c>
      <c r="B213" s="7">
        <f t="shared" si="71"/>
        <v>742</v>
      </c>
      <c r="C213" s="29" t="str">
        <f t="shared" si="72"/>
        <v>四川太极锦江区庆云南街药店</v>
      </c>
      <c r="D213" s="7">
        <v>1000453</v>
      </c>
      <c r="E213" s="7" t="s">
        <v>389</v>
      </c>
      <c r="F213" s="7">
        <v>4</v>
      </c>
      <c r="G213" s="10">
        <f t="shared" si="64"/>
        <v>6</v>
      </c>
    </row>
    <row r="214" spans="1:7">
      <c r="A214" s="6">
        <v>212</v>
      </c>
      <c r="B214" s="7">
        <v>743</v>
      </c>
      <c r="C214" s="29" t="s">
        <v>102</v>
      </c>
      <c r="D214" s="7">
        <v>13209</v>
      </c>
      <c r="E214" s="7" t="s">
        <v>390</v>
      </c>
      <c r="F214" s="7">
        <v>4</v>
      </c>
      <c r="G214" s="10">
        <f t="shared" si="64"/>
        <v>6</v>
      </c>
    </row>
    <row r="215" spans="1:7">
      <c r="A215" s="6">
        <v>213</v>
      </c>
      <c r="B215" s="7">
        <v>744</v>
      </c>
      <c r="C215" s="29" t="s">
        <v>70</v>
      </c>
      <c r="D215" s="7">
        <v>5519</v>
      </c>
      <c r="E215" s="7" t="s">
        <v>391</v>
      </c>
      <c r="F215" s="7">
        <v>4</v>
      </c>
      <c r="G215" s="10">
        <f t="shared" si="64"/>
        <v>6</v>
      </c>
    </row>
    <row r="216" spans="1:7">
      <c r="A216" s="6">
        <v>214</v>
      </c>
      <c r="B216" s="7">
        <f t="shared" ref="B216:B218" si="73">B215</f>
        <v>744</v>
      </c>
      <c r="C216" s="29" t="str">
        <f t="shared" ref="C216:C218" si="74">C215</f>
        <v>四川太极武侯区科华街药店</v>
      </c>
      <c r="D216" s="7">
        <v>11333</v>
      </c>
      <c r="E216" s="7" t="s">
        <v>392</v>
      </c>
      <c r="F216" s="7">
        <v>8</v>
      </c>
      <c r="G216" s="10">
        <f t="shared" si="64"/>
        <v>12</v>
      </c>
    </row>
    <row r="217" spans="1:7">
      <c r="A217" s="6">
        <v>215</v>
      </c>
      <c r="B217" s="7">
        <f t="shared" si="73"/>
        <v>744</v>
      </c>
      <c r="C217" s="29" t="str">
        <f t="shared" si="74"/>
        <v>四川太极武侯区科华街药店</v>
      </c>
      <c r="D217" s="7">
        <v>12846</v>
      </c>
      <c r="E217" s="7" t="s">
        <v>393</v>
      </c>
      <c r="F217" s="7">
        <v>4</v>
      </c>
      <c r="G217" s="10">
        <f t="shared" si="64"/>
        <v>6</v>
      </c>
    </row>
    <row r="218" spans="1:7">
      <c r="A218" s="6">
        <v>216</v>
      </c>
      <c r="B218" s="7">
        <f t="shared" si="73"/>
        <v>744</v>
      </c>
      <c r="C218" s="29" t="str">
        <f t="shared" si="74"/>
        <v>四川太极武侯区科华街药店</v>
      </c>
      <c r="D218" s="7">
        <v>14282</v>
      </c>
      <c r="E218" s="7" t="s">
        <v>394</v>
      </c>
      <c r="F218" s="7">
        <v>1</v>
      </c>
      <c r="G218" s="10">
        <f t="shared" si="64"/>
        <v>1.5</v>
      </c>
    </row>
    <row r="219" spans="1:7">
      <c r="A219" s="6">
        <v>217</v>
      </c>
      <c r="B219" s="7">
        <v>745</v>
      </c>
      <c r="C219" s="29" t="s">
        <v>99</v>
      </c>
      <c r="D219" s="7">
        <v>11504</v>
      </c>
      <c r="E219" s="7" t="s">
        <v>395</v>
      </c>
      <c r="F219" s="7">
        <v>26</v>
      </c>
      <c r="G219" s="10">
        <f t="shared" si="64"/>
        <v>39</v>
      </c>
    </row>
    <row r="220" spans="1:7">
      <c r="A220" s="6">
        <v>218</v>
      </c>
      <c r="B220" s="7">
        <f t="shared" ref="B220:B224" si="75">B219</f>
        <v>745</v>
      </c>
      <c r="C220" s="29" t="str">
        <f t="shared" ref="C220:C224" si="76">C219</f>
        <v>四川太极金牛区金沙路药店</v>
      </c>
      <c r="D220" s="7">
        <v>13282</v>
      </c>
      <c r="E220" s="7" t="s">
        <v>396</v>
      </c>
      <c r="F220" s="7">
        <v>16</v>
      </c>
      <c r="G220" s="10">
        <f t="shared" si="64"/>
        <v>24</v>
      </c>
    </row>
    <row r="221" spans="1:7">
      <c r="A221" s="6">
        <v>219</v>
      </c>
      <c r="B221" s="7">
        <v>746</v>
      </c>
      <c r="C221" s="29" t="s">
        <v>58</v>
      </c>
      <c r="D221" s="7">
        <v>4028</v>
      </c>
      <c r="E221" s="7" t="s">
        <v>397</v>
      </c>
      <c r="F221" s="7">
        <v>10</v>
      </c>
      <c r="G221" s="10">
        <f t="shared" si="64"/>
        <v>15</v>
      </c>
    </row>
    <row r="222" spans="1:7">
      <c r="A222" s="6">
        <v>220</v>
      </c>
      <c r="B222" s="7">
        <f t="shared" si="75"/>
        <v>746</v>
      </c>
      <c r="C222" s="29" t="str">
        <f t="shared" si="76"/>
        <v>四川太极大邑县晋原镇内蒙古大道桃源药店</v>
      </c>
      <c r="D222" s="7">
        <v>8068</v>
      </c>
      <c r="E222" s="7" t="s">
        <v>398</v>
      </c>
      <c r="F222" s="7">
        <v>4</v>
      </c>
      <c r="G222" s="10">
        <f t="shared" si="64"/>
        <v>6</v>
      </c>
    </row>
    <row r="223" spans="1:7">
      <c r="A223" s="6">
        <v>221</v>
      </c>
      <c r="B223" s="7">
        <f t="shared" si="75"/>
        <v>746</v>
      </c>
      <c r="C223" s="29" t="str">
        <f t="shared" si="76"/>
        <v>四川太极大邑县晋原镇内蒙古大道桃源药店</v>
      </c>
      <c r="D223" s="7">
        <v>12184</v>
      </c>
      <c r="E223" s="7" t="s">
        <v>399</v>
      </c>
      <c r="F223" s="7">
        <v>11</v>
      </c>
      <c r="G223" s="10">
        <f t="shared" si="64"/>
        <v>16.5</v>
      </c>
    </row>
    <row r="224" spans="1:7">
      <c r="A224" s="6">
        <v>222</v>
      </c>
      <c r="B224" s="7">
        <f t="shared" si="75"/>
        <v>746</v>
      </c>
      <c r="C224" s="29" t="str">
        <f t="shared" si="76"/>
        <v>四川太极大邑县晋原镇内蒙古大道桃源药店</v>
      </c>
      <c r="D224" s="7">
        <v>14106</v>
      </c>
      <c r="E224" s="7" t="s">
        <v>400</v>
      </c>
      <c r="F224" s="7">
        <v>12</v>
      </c>
      <c r="G224" s="10">
        <f t="shared" si="64"/>
        <v>18</v>
      </c>
    </row>
    <row r="225" spans="1:7">
      <c r="A225" s="6">
        <v>223</v>
      </c>
      <c r="B225" s="7">
        <v>747</v>
      </c>
      <c r="C225" s="29" t="s">
        <v>44</v>
      </c>
      <c r="D225" s="7">
        <v>10907</v>
      </c>
      <c r="E225" s="7" t="s">
        <v>401</v>
      </c>
      <c r="F225" s="7">
        <v>1</v>
      </c>
      <c r="G225" s="10">
        <f t="shared" si="64"/>
        <v>1.5</v>
      </c>
    </row>
    <row r="226" spans="1:7">
      <c r="A226" s="6">
        <v>224</v>
      </c>
      <c r="B226" s="7">
        <f t="shared" ref="B226:B229" si="77">B225</f>
        <v>747</v>
      </c>
      <c r="C226" s="29" t="str">
        <f t="shared" ref="C226:C229" si="78">C225</f>
        <v>四川太极郫县郫筒镇一环路东南段药店</v>
      </c>
      <c r="D226" s="7">
        <v>11964</v>
      </c>
      <c r="E226" s="7" t="s">
        <v>402</v>
      </c>
      <c r="F226" s="7">
        <v>9</v>
      </c>
      <c r="G226" s="10">
        <f t="shared" si="64"/>
        <v>13.5</v>
      </c>
    </row>
    <row r="227" spans="1:7">
      <c r="A227" s="6">
        <v>225</v>
      </c>
      <c r="B227" s="7">
        <v>748</v>
      </c>
      <c r="C227" s="29" t="s">
        <v>92</v>
      </c>
      <c r="D227" s="7">
        <v>6537</v>
      </c>
      <c r="E227" s="7" t="s">
        <v>403</v>
      </c>
      <c r="F227" s="7">
        <v>10</v>
      </c>
      <c r="G227" s="10">
        <f t="shared" si="64"/>
        <v>15</v>
      </c>
    </row>
    <row r="228" spans="1:7">
      <c r="A228" s="6">
        <v>226</v>
      </c>
      <c r="B228" s="7">
        <f t="shared" si="77"/>
        <v>748</v>
      </c>
      <c r="C228" s="29" t="str">
        <f t="shared" si="78"/>
        <v>四川太极大邑县晋原镇东街药店</v>
      </c>
      <c r="D228" s="7">
        <v>11903</v>
      </c>
      <c r="E228" s="7" t="s">
        <v>404</v>
      </c>
      <c r="F228" s="7">
        <v>2</v>
      </c>
      <c r="G228" s="10">
        <f t="shared" si="64"/>
        <v>3</v>
      </c>
    </row>
    <row r="229" spans="1:7">
      <c r="A229" s="6">
        <v>227</v>
      </c>
      <c r="B229" s="7">
        <f t="shared" si="77"/>
        <v>748</v>
      </c>
      <c r="C229" s="29" t="str">
        <f t="shared" si="78"/>
        <v>四川太极大邑县晋原镇东街药店</v>
      </c>
      <c r="D229" s="7">
        <v>13969</v>
      </c>
      <c r="E229" s="7" t="s">
        <v>405</v>
      </c>
      <c r="F229" s="7">
        <v>11</v>
      </c>
      <c r="G229" s="10">
        <f t="shared" si="64"/>
        <v>16.5</v>
      </c>
    </row>
    <row r="230" spans="1:7">
      <c r="A230" s="6">
        <v>228</v>
      </c>
      <c r="B230" s="7">
        <v>750</v>
      </c>
      <c r="C230" s="29" t="s">
        <v>22</v>
      </c>
      <c r="D230" s="7">
        <v>4033</v>
      </c>
      <c r="E230" s="7" t="s">
        <v>406</v>
      </c>
      <c r="F230" s="7">
        <v>25</v>
      </c>
      <c r="G230" s="10">
        <f t="shared" si="64"/>
        <v>37.5</v>
      </c>
    </row>
    <row r="231" spans="1:7">
      <c r="A231" s="6">
        <v>229</v>
      </c>
      <c r="B231" s="7">
        <f t="shared" ref="B231:B234" si="79">B230</f>
        <v>750</v>
      </c>
      <c r="C231" s="29" t="str">
        <f t="shared" ref="C231:C234" si="80">C230</f>
        <v>成都成汉太极大药房有限公司</v>
      </c>
      <c r="D231" s="7">
        <v>12254</v>
      </c>
      <c r="E231" s="7" t="s">
        <v>407</v>
      </c>
      <c r="F231" s="7">
        <v>47</v>
      </c>
      <c r="G231" s="10">
        <f t="shared" si="64"/>
        <v>70.5</v>
      </c>
    </row>
    <row r="232" spans="1:7">
      <c r="A232" s="6">
        <v>230</v>
      </c>
      <c r="B232" s="7">
        <f t="shared" si="79"/>
        <v>750</v>
      </c>
      <c r="C232" s="29" t="str">
        <f t="shared" si="80"/>
        <v>成都成汉太极大药房有限公司</v>
      </c>
      <c r="D232" s="7">
        <v>12623</v>
      </c>
      <c r="E232" s="7" t="s">
        <v>408</v>
      </c>
      <c r="F232" s="7">
        <v>12</v>
      </c>
      <c r="G232" s="10">
        <f t="shared" si="64"/>
        <v>18</v>
      </c>
    </row>
    <row r="233" spans="1:7">
      <c r="A233" s="6">
        <v>231</v>
      </c>
      <c r="B233" s="7">
        <f t="shared" si="79"/>
        <v>750</v>
      </c>
      <c r="C233" s="29" t="str">
        <f t="shared" si="80"/>
        <v>成都成汉太极大药房有限公司</v>
      </c>
      <c r="D233" s="7">
        <v>12977</v>
      </c>
      <c r="E233" s="7" t="s">
        <v>409</v>
      </c>
      <c r="F233" s="7">
        <v>15</v>
      </c>
      <c r="G233" s="10">
        <f t="shared" si="64"/>
        <v>22.5</v>
      </c>
    </row>
    <row r="234" spans="1:7">
      <c r="A234" s="6">
        <v>232</v>
      </c>
      <c r="B234" s="7">
        <f t="shared" si="79"/>
        <v>750</v>
      </c>
      <c r="C234" s="29" t="str">
        <f t="shared" si="80"/>
        <v>成都成汉太极大药房有限公司</v>
      </c>
      <c r="D234" s="7">
        <v>13122</v>
      </c>
      <c r="E234" s="7" t="s">
        <v>410</v>
      </c>
      <c r="F234" s="7">
        <v>18</v>
      </c>
      <c r="G234" s="10">
        <f t="shared" si="64"/>
        <v>27</v>
      </c>
    </row>
    <row r="235" spans="1:7">
      <c r="A235" s="6">
        <v>233</v>
      </c>
      <c r="B235" s="7">
        <v>752</v>
      </c>
      <c r="C235" s="29" t="s">
        <v>137</v>
      </c>
      <c r="D235" s="7">
        <v>11318</v>
      </c>
      <c r="E235" s="7" t="s">
        <v>411</v>
      </c>
      <c r="F235" s="7">
        <v>10</v>
      </c>
      <c r="G235" s="10">
        <f t="shared" si="64"/>
        <v>15</v>
      </c>
    </row>
    <row r="236" spans="1:7">
      <c r="A236" s="6">
        <v>234</v>
      </c>
      <c r="B236" s="7">
        <f t="shared" ref="B236:B242" si="81">B235</f>
        <v>752</v>
      </c>
      <c r="C236" s="29" t="str">
        <f t="shared" ref="C236:C242" si="82">C235</f>
        <v>四川太极大药房连锁有限公司武侯区聚萃街药店</v>
      </c>
      <c r="D236" s="7">
        <v>14303</v>
      </c>
      <c r="E236" s="7" t="s">
        <v>412</v>
      </c>
      <c r="F236" s="7">
        <v>21</v>
      </c>
      <c r="G236" s="10">
        <f t="shared" si="64"/>
        <v>31.5</v>
      </c>
    </row>
    <row r="237" spans="1:7">
      <c r="A237" s="6">
        <v>235</v>
      </c>
      <c r="B237" s="7">
        <v>753</v>
      </c>
      <c r="C237" s="29" t="s">
        <v>157</v>
      </c>
      <c r="D237" s="7">
        <v>6662</v>
      </c>
      <c r="E237" s="7" t="s">
        <v>413</v>
      </c>
      <c r="F237" s="7">
        <v>2</v>
      </c>
      <c r="G237" s="10">
        <f t="shared" si="64"/>
        <v>3</v>
      </c>
    </row>
    <row r="238" spans="1:7">
      <c r="A238" s="6">
        <v>236</v>
      </c>
      <c r="B238" s="7">
        <v>754</v>
      </c>
      <c r="C238" s="29" t="s">
        <v>100</v>
      </c>
      <c r="D238" s="7">
        <v>4540</v>
      </c>
      <c r="E238" s="7" t="s">
        <v>414</v>
      </c>
      <c r="F238" s="7">
        <v>6</v>
      </c>
      <c r="G238" s="10">
        <f t="shared" si="64"/>
        <v>9</v>
      </c>
    </row>
    <row r="239" spans="1:7">
      <c r="A239" s="6">
        <v>237</v>
      </c>
      <c r="B239" s="7">
        <f t="shared" si="81"/>
        <v>754</v>
      </c>
      <c r="C239" s="29" t="str">
        <f t="shared" si="82"/>
        <v>四川太极崇州市崇阳镇尚贤坊街药店</v>
      </c>
      <c r="D239" s="7">
        <v>12377</v>
      </c>
      <c r="E239" s="7" t="s">
        <v>415</v>
      </c>
      <c r="F239" s="7">
        <v>6</v>
      </c>
      <c r="G239" s="10">
        <f t="shared" si="64"/>
        <v>9</v>
      </c>
    </row>
    <row r="240" spans="1:7">
      <c r="A240" s="6">
        <v>238</v>
      </c>
      <c r="B240" s="7">
        <v>101453</v>
      </c>
      <c r="C240" s="29" t="s">
        <v>71</v>
      </c>
      <c r="D240" s="7">
        <v>4518</v>
      </c>
      <c r="E240" s="7" t="s">
        <v>416</v>
      </c>
      <c r="F240" s="7">
        <v>21</v>
      </c>
      <c r="G240" s="10">
        <f t="shared" si="64"/>
        <v>31.5</v>
      </c>
    </row>
    <row r="241" spans="1:7">
      <c r="A241" s="6">
        <v>239</v>
      </c>
      <c r="B241" s="7">
        <f t="shared" si="81"/>
        <v>101453</v>
      </c>
      <c r="C241" s="29" t="str">
        <f t="shared" si="82"/>
        <v>四川太极温江区公平街道江安路药店</v>
      </c>
      <c r="D241" s="7">
        <v>11866</v>
      </c>
      <c r="E241" s="7" t="s">
        <v>417</v>
      </c>
      <c r="F241" s="7">
        <v>11</v>
      </c>
      <c r="G241" s="10">
        <f t="shared" si="64"/>
        <v>16.5</v>
      </c>
    </row>
    <row r="242" spans="1:7">
      <c r="A242" s="6">
        <v>240</v>
      </c>
      <c r="B242" s="7">
        <f t="shared" si="81"/>
        <v>101453</v>
      </c>
      <c r="C242" s="29" t="str">
        <f t="shared" si="82"/>
        <v>四川太极温江区公平街道江安路药店</v>
      </c>
      <c r="D242" s="7">
        <v>13022</v>
      </c>
      <c r="E242" s="7" t="s">
        <v>418</v>
      </c>
      <c r="F242" s="7">
        <v>27</v>
      </c>
      <c r="G242" s="10">
        <f t="shared" si="64"/>
        <v>40.5</v>
      </c>
    </row>
    <row r="243" spans="1:7">
      <c r="A243" s="6">
        <v>241</v>
      </c>
      <c r="B243" s="7">
        <v>102479</v>
      </c>
      <c r="C243" s="29" t="s">
        <v>109</v>
      </c>
      <c r="D243" s="7">
        <v>12898</v>
      </c>
      <c r="E243" s="7" t="s">
        <v>419</v>
      </c>
      <c r="F243" s="7">
        <v>14</v>
      </c>
      <c r="G243" s="10">
        <f t="shared" si="64"/>
        <v>21</v>
      </c>
    </row>
    <row r="244" spans="1:7">
      <c r="A244" s="6">
        <v>242</v>
      </c>
      <c r="B244" s="7">
        <f t="shared" ref="B244:B247" si="83">B243</f>
        <v>102479</v>
      </c>
      <c r="C244" s="29" t="str">
        <f t="shared" ref="C244:C247" si="84">C243</f>
        <v>四川太极锦江区劼人路药店</v>
      </c>
      <c r="D244" s="7">
        <v>1001535</v>
      </c>
      <c r="E244" s="7" t="s">
        <v>420</v>
      </c>
      <c r="F244" s="7">
        <v>5</v>
      </c>
      <c r="G244" s="10">
        <f t="shared" si="64"/>
        <v>7.5</v>
      </c>
    </row>
    <row r="245" spans="1:7">
      <c r="A245" s="6">
        <v>243</v>
      </c>
      <c r="B245" s="7">
        <f t="shared" si="83"/>
        <v>102479</v>
      </c>
      <c r="C245" s="29" t="str">
        <f t="shared" si="84"/>
        <v>四川太极锦江区劼人路药店</v>
      </c>
      <c r="D245" s="7">
        <v>1001571</v>
      </c>
      <c r="E245" s="7" t="s">
        <v>421</v>
      </c>
      <c r="F245" s="7">
        <v>6</v>
      </c>
      <c r="G245" s="10">
        <f t="shared" si="64"/>
        <v>9</v>
      </c>
    </row>
    <row r="246" spans="1:7">
      <c r="A246" s="6">
        <v>244</v>
      </c>
      <c r="B246" s="7">
        <v>102564</v>
      </c>
      <c r="C246" s="29" t="s">
        <v>129</v>
      </c>
      <c r="D246" s="7">
        <v>8113</v>
      </c>
      <c r="E246" s="7" t="s">
        <v>422</v>
      </c>
      <c r="F246" s="7">
        <v>5</v>
      </c>
      <c r="G246" s="10">
        <f t="shared" si="64"/>
        <v>7.5</v>
      </c>
    </row>
    <row r="247" spans="1:7">
      <c r="A247" s="6">
        <v>245</v>
      </c>
      <c r="B247" s="7">
        <f t="shared" si="83"/>
        <v>102564</v>
      </c>
      <c r="C247" s="29" t="str">
        <f t="shared" si="84"/>
        <v>四川太极邛崃市临邛镇翠荫街药店</v>
      </c>
      <c r="D247" s="7">
        <v>11363</v>
      </c>
      <c r="E247" s="7" t="s">
        <v>423</v>
      </c>
      <c r="F247" s="7">
        <v>14</v>
      </c>
      <c r="G247" s="10">
        <f t="shared" si="64"/>
        <v>21</v>
      </c>
    </row>
    <row r="248" spans="1:7">
      <c r="A248" s="6">
        <v>246</v>
      </c>
      <c r="B248" s="7">
        <v>102565</v>
      </c>
      <c r="C248" s="29" t="s">
        <v>65</v>
      </c>
      <c r="D248" s="7">
        <v>12135</v>
      </c>
      <c r="E248" s="7" t="s">
        <v>424</v>
      </c>
      <c r="F248" s="7">
        <v>17</v>
      </c>
      <c r="G248" s="10">
        <f t="shared" si="64"/>
        <v>25.5</v>
      </c>
    </row>
    <row r="249" spans="1:7">
      <c r="A249" s="6">
        <v>247</v>
      </c>
      <c r="B249" s="7">
        <f t="shared" ref="B249:B252" si="85">B248</f>
        <v>102565</v>
      </c>
      <c r="C249" s="29" t="str">
        <f t="shared" ref="C249:C252" si="86">C248</f>
        <v>四川太极武侯区佳灵路药店</v>
      </c>
      <c r="D249" s="7">
        <v>13447</v>
      </c>
      <c r="E249" s="7" t="s">
        <v>425</v>
      </c>
      <c r="F249" s="7">
        <v>7</v>
      </c>
      <c r="G249" s="10">
        <f t="shared" si="64"/>
        <v>10.5</v>
      </c>
    </row>
    <row r="250" spans="1:7">
      <c r="A250" s="6">
        <v>248</v>
      </c>
      <c r="B250" s="7">
        <f t="shared" si="85"/>
        <v>102565</v>
      </c>
      <c r="C250" s="29" t="str">
        <f t="shared" si="86"/>
        <v>四川太极武侯区佳灵路药店</v>
      </c>
      <c r="D250" s="7">
        <v>14401</v>
      </c>
      <c r="E250" s="7" t="s">
        <v>426</v>
      </c>
      <c r="F250" s="7">
        <v>1</v>
      </c>
      <c r="G250" s="10">
        <f t="shared" si="64"/>
        <v>1.5</v>
      </c>
    </row>
    <row r="251" spans="1:7">
      <c r="A251" s="6">
        <v>249</v>
      </c>
      <c r="B251" s="7">
        <v>102567</v>
      </c>
      <c r="C251" s="29" t="s">
        <v>142</v>
      </c>
      <c r="D251" s="7">
        <v>5954</v>
      </c>
      <c r="E251" s="7" t="s">
        <v>427</v>
      </c>
      <c r="F251" s="7">
        <v>2</v>
      </c>
      <c r="G251" s="10">
        <f t="shared" si="64"/>
        <v>3</v>
      </c>
    </row>
    <row r="252" spans="1:7">
      <c r="A252" s="6">
        <v>250</v>
      </c>
      <c r="B252" s="7">
        <f t="shared" si="85"/>
        <v>102567</v>
      </c>
      <c r="C252" s="29" t="str">
        <f t="shared" si="86"/>
        <v>四川太极新津县五津镇武阳西路药店</v>
      </c>
      <c r="D252" s="7">
        <v>11458</v>
      </c>
      <c r="E252" s="7" t="s">
        <v>428</v>
      </c>
      <c r="F252" s="7">
        <v>10</v>
      </c>
      <c r="G252" s="10">
        <f t="shared" si="64"/>
        <v>15</v>
      </c>
    </row>
    <row r="253" spans="1:7">
      <c r="A253" s="6">
        <v>251</v>
      </c>
      <c r="B253" s="7">
        <v>102934</v>
      </c>
      <c r="C253" s="29" t="s">
        <v>55</v>
      </c>
      <c r="D253" s="7">
        <v>4117</v>
      </c>
      <c r="E253" s="7" t="s">
        <v>429</v>
      </c>
      <c r="F253" s="7">
        <v>25</v>
      </c>
      <c r="G253" s="10">
        <f t="shared" si="64"/>
        <v>37.5</v>
      </c>
    </row>
    <row r="254" spans="1:7">
      <c r="A254" s="6">
        <v>252</v>
      </c>
      <c r="B254" s="7">
        <f t="shared" ref="B254:B259" si="87">B253</f>
        <v>102934</v>
      </c>
      <c r="C254" s="29" t="str">
        <f t="shared" ref="C254:C259" si="88">C253</f>
        <v>四川太极金牛区银河北街药店</v>
      </c>
      <c r="D254" s="7">
        <v>12497</v>
      </c>
      <c r="E254" s="7" t="s">
        <v>430</v>
      </c>
      <c r="F254" s="7">
        <v>30</v>
      </c>
      <c r="G254" s="10">
        <f t="shared" si="64"/>
        <v>45</v>
      </c>
    </row>
    <row r="255" spans="1:7">
      <c r="A255" s="6">
        <v>253</v>
      </c>
      <c r="B255" s="7">
        <f t="shared" si="87"/>
        <v>102934</v>
      </c>
      <c r="C255" s="29" t="str">
        <f t="shared" si="88"/>
        <v>四川太极金牛区银河北街药店</v>
      </c>
      <c r="D255" s="7">
        <v>12990</v>
      </c>
      <c r="E255" s="7" t="s">
        <v>431</v>
      </c>
      <c r="F255" s="7">
        <v>5</v>
      </c>
      <c r="G255" s="10">
        <f t="shared" ref="G255:G318" si="89">F255*1.5</f>
        <v>7.5</v>
      </c>
    </row>
    <row r="256" spans="1:7">
      <c r="A256" s="6">
        <v>254</v>
      </c>
      <c r="B256" s="7">
        <v>102935</v>
      </c>
      <c r="C256" s="29" t="s">
        <v>123</v>
      </c>
      <c r="D256" s="7">
        <v>13255</v>
      </c>
      <c r="E256" s="7" t="s">
        <v>432</v>
      </c>
      <c r="F256" s="7">
        <v>1</v>
      </c>
      <c r="G256" s="10">
        <f t="shared" si="89"/>
        <v>1.5</v>
      </c>
    </row>
    <row r="257" spans="1:7">
      <c r="A257" s="6">
        <v>255</v>
      </c>
      <c r="B257" s="7">
        <f t="shared" si="87"/>
        <v>102935</v>
      </c>
      <c r="C257" s="29" t="str">
        <f t="shared" si="88"/>
        <v>四川太极青羊区童子街药店</v>
      </c>
      <c r="D257" s="7">
        <v>1002010</v>
      </c>
      <c r="E257" s="7" t="s">
        <v>433</v>
      </c>
      <c r="F257" s="7">
        <v>4</v>
      </c>
      <c r="G257" s="10">
        <f t="shared" si="89"/>
        <v>6</v>
      </c>
    </row>
    <row r="258" spans="1:7">
      <c r="A258" s="6">
        <v>256</v>
      </c>
      <c r="B258" s="7">
        <f t="shared" si="87"/>
        <v>102935</v>
      </c>
      <c r="C258" s="29" t="str">
        <f t="shared" si="88"/>
        <v>四川太极青羊区童子街药店</v>
      </c>
      <c r="D258" s="7">
        <v>1002012</v>
      </c>
      <c r="E258" s="7" t="s">
        <v>434</v>
      </c>
      <c r="F258" s="7">
        <v>4</v>
      </c>
      <c r="G258" s="10">
        <f t="shared" si="89"/>
        <v>6</v>
      </c>
    </row>
    <row r="259" spans="1:7">
      <c r="A259" s="6">
        <v>257</v>
      </c>
      <c r="B259" s="7">
        <f t="shared" si="87"/>
        <v>102935</v>
      </c>
      <c r="C259" s="29" t="str">
        <f t="shared" si="88"/>
        <v>四川太极青羊区童子街药店</v>
      </c>
      <c r="D259" s="7">
        <v>1002013</v>
      </c>
      <c r="E259" s="7" t="s">
        <v>435</v>
      </c>
      <c r="F259" s="7">
        <v>9</v>
      </c>
      <c r="G259" s="10">
        <f t="shared" si="89"/>
        <v>13.5</v>
      </c>
    </row>
    <row r="260" spans="1:7">
      <c r="A260" s="6">
        <v>258</v>
      </c>
      <c r="B260" s="7">
        <v>103198</v>
      </c>
      <c r="C260" s="29" t="s">
        <v>79</v>
      </c>
      <c r="D260" s="7">
        <v>12505</v>
      </c>
      <c r="E260" s="7" t="s">
        <v>436</v>
      </c>
      <c r="F260" s="7">
        <v>13</v>
      </c>
      <c r="G260" s="10">
        <f t="shared" si="89"/>
        <v>19.5</v>
      </c>
    </row>
    <row r="261" spans="1:7">
      <c r="A261" s="6">
        <v>259</v>
      </c>
      <c r="B261" s="7">
        <f t="shared" ref="B261:B265" si="90">B260</f>
        <v>103198</v>
      </c>
      <c r="C261" s="29" t="str">
        <f t="shared" ref="C261:C265" si="91">C260</f>
        <v>四川太极青羊区贝森北路药店</v>
      </c>
      <c r="D261" s="7">
        <v>12905</v>
      </c>
      <c r="E261" s="7" t="s">
        <v>437</v>
      </c>
      <c r="F261" s="7">
        <v>1</v>
      </c>
      <c r="G261" s="10">
        <f t="shared" si="89"/>
        <v>1.5</v>
      </c>
    </row>
    <row r="262" spans="1:7">
      <c r="A262" s="6">
        <v>260</v>
      </c>
      <c r="B262" s="7">
        <v>103199</v>
      </c>
      <c r="C262" s="29" t="s">
        <v>113</v>
      </c>
      <c r="D262" s="7">
        <v>14339</v>
      </c>
      <c r="E262" s="7" t="s">
        <v>438</v>
      </c>
      <c r="F262" s="7">
        <v>2</v>
      </c>
      <c r="G262" s="10">
        <f t="shared" si="89"/>
        <v>3</v>
      </c>
    </row>
    <row r="263" spans="1:7">
      <c r="A263" s="6">
        <v>261</v>
      </c>
      <c r="B263" s="7">
        <v>103639</v>
      </c>
      <c r="C263" s="29" t="s">
        <v>83</v>
      </c>
      <c r="D263" s="7">
        <v>5347</v>
      </c>
      <c r="E263" s="7" t="s">
        <v>439</v>
      </c>
      <c r="F263" s="7">
        <v>9</v>
      </c>
      <c r="G263" s="10">
        <f t="shared" si="89"/>
        <v>13.5</v>
      </c>
    </row>
    <row r="264" spans="1:7">
      <c r="A264" s="6">
        <v>262</v>
      </c>
      <c r="B264" s="7">
        <f t="shared" si="90"/>
        <v>103639</v>
      </c>
      <c r="C264" s="29" t="str">
        <f t="shared" si="91"/>
        <v>四川太极成华区金马河路药店</v>
      </c>
      <c r="D264" s="7">
        <v>12164</v>
      </c>
      <c r="E264" s="7" t="s">
        <v>440</v>
      </c>
      <c r="F264" s="7">
        <v>2</v>
      </c>
      <c r="G264" s="10">
        <f t="shared" si="89"/>
        <v>3</v>
      </c>
    </row>
    <row r="265" spans="1:7">
      <c r="A265" s="6">
        <v>263</v>
      </c>
      <c r="B265" s="7">
        <f t="shared" si="90"/>
        <v>103639</v>
      </c>
      <c r="C265" s="29" t="str">
        <f t="shared" si="91"/>
        <v>四川太极成华区金马河路药店</v>
      </c>
      <c r="D265" s="7">
        <v>14065</v>
      </c>
      <c r="E265" s="7" t="s">
        <v>441</v>
      </c>
      <c r="F265" s="7">
        <v>3</v>
      </c>
      <c r="G265" s="10">
        <f t="shared" si="89"/>
        <v>4.5</v>
      </c>
    </row>
    <row r="266" spans="1:7">
      <c r="A266" s="6">
        <v>264</v>
      </c>
      <c r="B266" s="7">
        <v>104428</v>
      </c>
      <c r="C266" s="29" t="s">
        <v>94</v>
      </c>
      <c r="D266" s="7">
        <v>6472</v>
      </c>
      <c r="E266" s="7" t="s">
        <v>442</v>
      </c>
      <c r="F266" s="7">
        <v>20</v>
      </c>
      <c r="G266" s="10">
        <f t="shared" si="89"/>
        <v>30</v>
      </c>
    </row>
    <row r="267" spans="1:7">
      <c r="A267" s="6">
        <v>265</v>
      </c>
      <c r="B267" s="7">
        <f t="shared" ref="B267:B270" si="92">B266</f>
        <v>104428</v>
      </c>
      <c r="C267" s="29" t="str">
        <f t="shared" ref="C267:C270" si="93">C266</f>
        <v>四川太极崇州市崇阳镇永康东路药店 </v>
      </c>
      <c r="D267" s="7">
        <v>13231</v>
      </c>
      <c r="E267" s="7" t="s">
        <v>443</v>
      </c>
      <c r="F267" s="7">
        <v>14</v>
      </c>
      <c r="G267" s="10">
        <f t="shared" si="89"/>
        <v>21</v>
      </c>
    </row>
    <row r="268" spans="1:7">
      <c r="A268" s="6">
        <v>266</v>
      </c>
      <c r="B268" s="7">
        <f t="shared" si="92"/>
        <v>104428</v>
      </c>
      <c r="C268" s="29" t="str">
        <f t="shared" si="93"/>
        <v>四川太极崇州市崇阳镇永康东路药店 </v>
      </c>
      <c r="D268" s="7">
        <v>14040</v>
      </c>
      <c r="E268" s="7" t="s">
        <v>444</v>
      </c>
      <c r="F268" s="7">
        <v>16</v>
      </c>
      <c r="G268" s="10">
        <f t="shared" si="89"/>
        <v>24</v>
      </c>
    </row>
    <row r="269" spans="1:7">
      <c r="A269" s="6">
        <v>267</v>
      </c>
      <c r="B269" s="7">
        <v>104429</v>
      </c>
      <c r="C269" s="29" t="s">
        <v>143</v>
      </c>
      <c r="D269" s="7">
        <v>12451</v>
      </c>
      <c r="E269" s="7" t="s">
        <v>445</v>
      </c>
      <c r="F269" s="7">
        <v>10</v>
      </c>
      <c r="G269" s="10">
        <f t="shared" si="89"/>
        <v>15</v>
      </c>
    </row>
    <row r="270" spans="1:7">
      <c r="A270" s="6">
        <v>268</v>
      </c>
      <c r="B270" s="7">
        <f t="shared" si="92"/>
        <v>104429</v>
      </c>
      <c r="C270" s="29" t="str">
        <f t="shared" si="93"/>
        <v>四川太极武侯区大华街药店</v>
      </c>
      <c r="D270" s="7">
        <v>13161</v>
      </c>
      <c r="E270" s="7" t="s">
        <v>446</v>
      </c>
      <c r="F270" s="7">
        <v>16</v>
      </c>
      <c r="G270" s="10">
        <f t="shared" si="89"/>
        <v>24</v>
      </c>
    </row>
    <row r="271" spans="1:7">
      <c r="A271" s="6">
        <v>269</v>
      </c>
      <c r="B271" s="7">
        <v>104430</v>
      </c>
      <c r="C271" s="29" t="s">
        <v>140</v>
      </c>
      <c r="D271" s="7">
        <v>11463</v>
      </c>
      <c r="E271" s="7" t="s">
        <v>447</v>
      </c>
      <c r="F271" s="7">
        <v>24</v>
      </c>
      <c r="G271" s="10">
        <f t="shared" si="89"/>
        <v>36</v>
      </c>
    </row>
    <row r="272" spans="1:7">
      <c r="A272" s="6">
        <v>270</v>
      </c>
      <c r="B272" s="7">
        <f t="shared" ref="B272:B278" si="94">B271</f>
        <v>104430</v>
      </c>
      <c r="C272" s="29" t="str">
        <f t="shared" ref="C272:C278" si="95">C271</f>
        <v>四川太极高新区中和大道药店</v>
      </c>
      <c r="D272" s="7">
        <v>12048</v>
      </c>
      <c r="E272" s="7" t="s">
        <v>448</v>
      </c>
      <c r="F272" s="7">
        <v>10</v>
      </c>
      <c r="G272" s="10">
        <f t="shared" si="89"/>
        <v>15</v>
      </c>
    </row>
    <row r="273" spans="1:7">
      <c r="A273" s="6">
        <v>271</v>
      </c>
      <c r="B273" s="7">
        <v>104533</v>
      </c>
      <c r="C273" s="29" t="s">
        <v>118</v>
      </c>
      <c r="D273" s="7">
        <v>4081</v>
      </c>
      <c r="E273" s="7" t="s">
        <v>449</v>
      </c>
      <c r="F273" s="7">
        <v>1</v>
      </c>
      <c r="G273" s="10">
        <f t="shared" si="89"/>
        <v>1.5</v>
      </c>
    </row>
    <row r="274" spans="1:7">
      <c r="A274" s="6">
        <v>272</v>
      </c>
      <c r="B274" s="7">
        <f t="shared" si="94"/>
        <v>104533</v>
      </c>
      <c r="C274" s="29" t="str">
        <f t="shared" si="95"/>
        <v>四川太极大邑县晋原镇潘家街药店</v>
      </c>
      <c r="D274" s="7">
        <v>12136</v>
      </c>
      <c r="E274" s="7" t="s">
        <v>450</v>
      </c>
      <c r="F274" s="7">
        <v>5</v>
      </c>
      <c r="G274" s="10">
        <f t="shared" si="89"/>
        <v>7.5</v>
      </c>
    </row>
    <row r="275" spans="1:7">
      <c r="A275" s="6">
        <v>273</v>
      </c>
      <c r="B275" s="7">
        <v>104838</v>
      </c>
      <c r="C275" s="29" t="s">
        <v>116</v>
      </c>
      <c r="D275" s="7">
        <v>10218</v>
      </c>
      <c r="E275" s="7" t="s">
        <v>451</v>
      </c>
      <c r="F275" s="7">
        <v>2</v>
      </c>
      <c r="G275" s="10">
        <f t="shared" si="89"/>
        <v>3</v>
      </c>
    </row>
    <row r="276" spans="1:7">
      <c r="A276" s="6">
        <v>274</v>
      </c>
      <c r="B276" s="7">
        <f t="shared" si="94"/>
        <v>104838</v>
      </c>
      <c r="C276" s="29" t="str">
        <f t="shared" si="95"/>
        <v>四川太极崇州市崇阳镇蜀州中路药店</v>
      </c>
      <c r="D276" s="7">
        <v>10955</v>
      </c>
      <c r="E276" s="7" t="s">
        <v>452</v>
      </c>
      <c r="F276" s="7">
        <v>4</v>
      </c>
      <c r="G276" s="10">
        <f t="shared" si="89"/>
        <v>6</v>
      </c>
    </row>
    <row r="277" spans="1:7">
      <c r="A277" s="6">
        <v>275</v>
      </c>
      <c r="B277" s="7">
        <f t="shared" si="94"/>
        <v>104838</v>
      </c>
      <c r="C277" s="29" t="str">
        <f t="shared" si="95"/>
        <v>四川太极崇州市崇阳镇蜀州中路药店</v>
      </c>
      <c r="D277" s="7">
        <v>14250</v>
      </c>
      <c r="E277" s="7" t="s">
        <v>453</v>
      </c>
      <c r="F277" s="7">
        <v>5</v>
      </c>
      <c r="G277" s="10">
        <f t="shared" si="89"/>
        <v>7.5</v>
      </c>
    </row>
    <row r="278" spans="1:7">
      <c r="A278" s="6">
        <v>276</v>
      </c>
      <c r="B278" s="7">
        <f t="shared" si="94"/>
        <v>104838</v>
      </c>
      <c r="C278" s="29" t="str">
        <f t="shared" si="95"/>
        <v>四川太极崇州市崇阳镇蜀州中路药店</v>
      </c>
      <c r="D278" s="7">
        <v>14253</v>
      </c>
      <c r="E278" s="7" t="s">
        <v>454</v>
      </c>
      <c r="F278" s="7">
        <v>6</v>
      </c>
      <c r="G278" s="10">
        <f t="shared" si="89"/>
        <v>9</v>
      </c>
    </row>
    <row r="279" spans="1:7">
      <c r="A279" s="6">
        <v>277</v>
      </c>
      <c r="B279" s="7">
        <v>105267</v>
      </c>
      <c r="C279" s="29" t="s">
        <v>60</v>
      </c>
      <c r="D279" s="7">
        <v>5457</v>
      </c>
      <c r="E279" s="7" t="s">
        <v>455</v>
      </c>
      <c r="F279" s="7">
        <v>10</v>
      </c>
      <c r="G279" s="10">
        <f t="shared" si="89"/>
        <v>15</v>
      </c>
    </row>
    <row r="280" spans="1:7">
      <c r="A280" s="6">
        <v>278</v>
      </c>
      <c r="B280" s="7">
        <f t="shared" ref="B280:B283" si="96">B279</f>
        <v>105267</v>
      </c>
      <c r="C280" s="29" t="str">
        <f t="shared" ref="C280:C283" si="97">C279</f>
        <v>四川太极金牛区蜀汉路药店</v>
      </c>
      <c r="D280" s="7">
        <v>12332</v>
      </c>
      <c r="E280" s="7" t="s">
        <v>456</v>
      </c>
      <c r="F280" s="7">
        <v>11</v>
      </c>
      <c r="G280" s="10">
        <f t="shared" si="89"/>
        <v>16.5</v>
      </c>
    </row>
    <row r="281" spans="1:7">
      <c r="A281" s="6">
        <v>279</v>
      </c>
      <c r="B281" s="7">
        <f t="shared" si="96"/>
        <v>105267</v>
      </c>
      <c r="C281" s="29" t="str">
        <f t="shared" si="97"/>
        <v>四川太极金牛区蜀汉路药店</v>
      </c>
      <c r="D281" s="7">
        <v>12886</v>
      </c>
      <c r="E281" s="7" t="s">
        <v>457</v>
      </c>
      <c r="F281" s="7">
        <v>10</v>
      </c>
      <c r="G281" s="10">
        <f t="shared" si="89"/>
        <v>15</v>
      </c>
    </row>
    <row r="282" spans="1:7">
      <c r="A282" s="6">
        <v>280</v>
      </c>
      <c r="B282" s="7">
        <v>105396</v>
      </c>
      <c r="C282" s="29" t="s">
        <v>146</v>
      </c>
      <c r="D282" s="7">
        <v>7369</v>
      </c>
      <c r="E282" s="7" t="s">
        <v>458</v>
      </c>
      <c r="F282" s="7">
        <v>16</v>
      </c>
      <c r="G282" s="10">
        <f t="shared" si="89"/>
        <v>24</v>
      </c>
    </row>
    <row r="283" spans="1:7">
      <c r="A283" s="6">
        <v>281</v>
      </c>
      <c r="B283" s="7">
        <f t="shared" si="96"/>
        <v>105396</v>
      </c>
      <c r="C283" s="29" t="str">
        <f t="shared" si="97"/>
        <v>四川太极武侯区航中街药店</v>
      </c>
      <c r="D283" s="7">
        <v>12454</v>
      </c>
      <c r="E283" s="7" t="s">
        <v>459</v>
      </c>
      <c r="F283" s="7">
        <v>4</v>
      </c>
      <c r="G283" s="10">
        <f t="shared" si="89"/>
        <v>6</v>
      </c>
    </row>
    <row r="284" spans="1:7">
      <c r="A284" s="6">
        <v>282</v>
      </c>
      <c r="B284" s="7">
        <v>105751</v>
      </c>
      <c r="C284" s="29" t="s">
        <v>74</v>
      </c>
      <c r="D284" s="7">
        <v>9295</v>
      </c>
      <c r="E284" s="7" t="s">
        <v>460</v>
      </c>
      <c r="F284" s="7">
        <v>6</v>
      </c>
      <c r="G284" s="10">
        <f t="shared" si="89"/>
        <v>9</v>
      </c>
    </row>
    <row r="285" spans="1:7">
      <c r="A285" s="6">
        <v>283</v>
      </c>
      <c r="B285" s="7">
        <f t="shared" ref="B285:B288" si="98">B284</f>
        <v>105751</v>
      </c>
      <c r="C285" s="29" t="str">
        <f t="shared" ref="C285:C288" si="99">C284</f>
        <v>四川太极高新区新下街药店</v>
      </c>
      <c r="D285" s="7">
        <v>13323</v>
      </c>
      <c r="E285" s="7" t="s">
        <v>461</v>
      </c>
      <c r="F285" s="7">
        <v>10</v>
      </c>
      <c r="G285" s="10">
        <f t="shared" si="89"/>
        <v>15</v>
      </c>
    </row>
    <row r="286" spans="1:7">
      <c r="A286" s="6">
        <v>284</v>
      </c>
      <c r="B286" s="7">
        <v>105910</v>
      </c>
      <c r="C286" s="29" t="s">
        <v>85</v>
      </c>
      <c r="D286" s="7">
        <v>12504</v>
      </c>
      <c r="E286" s="7" t="s">
        <v>462</v>
      </c>
      <c r="F286" s="7">
        <v>13</v>
      </c>
      <c r="G286" s="10">
        <f t="shared" si="89"/>
        <v>19.5</v>
      </c>
    </row>
    <row r="287" spans="1:7">
      <c r="A287" s="6">
        <v>285</v>
      </c>
      <c r="B287" s="7">
        <f t="shared" si="98"/>
        <v>105910</v>
      </c>
      <c r="C287" s="29" t="str">
        <f t="shared" si="99"/>
        <v>四川太极高新区紫薇东路药店</v>
      </c>
      <c r="D287" s="7">
        <v>12949</v>
      </c>
      <c r="E287" s="7" t="s">
        <v>463</v>
      </c>
      <c r="F287" s="7">
        <v>15</v>
      </c>
      <c r="G287" s="10">
        <f t="shared" si="89"/>
        <v>22.5</v>
      </c>
    </row>
    <row r="288" spans="1:7">
      <c r="A288" s="6">
        <v>286</v>
      </c>
      <c r="B288" s="7">
        <f t="shared" si="98"/>
        <v>105910</v>
      </c>
      <c r="C288" s="29" t="str">
        <f t="shared" si="99"/>
        <v>四川太极高新区紫薇东路药店</v>
      </c>
      <c r="D288" s="7">
        <v>14315</v>
      </c>
      <c r="E288" s="7" t="s">
        <v>464</v>
      </c>
      <c r="F288" s="7">
        <v>6</v>
      </c>
      <c r="G288" s="10">
        <f t="shared" si="89"/>
        <v>9</v>
      </c>
    </row>
    <row r="289" spans="1:7">
      <c r="A289" s="6">
        <v>287</v>
      </c>
      <c r="B289" s="7">
        <v>106066</v>
      </c>
      <c r="C289" s="29" t="s">
        <v>49</v>
      </c>
      <c r="D289" s="7">
        <v>995676</v>
      </c>
      <c r="E289" s="7" t="s">
        <v>465</v>
      </c>
      <c r="F289" s="7">
        <v>13</v>
      </c>
      <c r="G289" s="10">
        <f t="shared" si="89"/>
        <v>19.5</v>
      </c>
    </row>
    <row r="290" spans="1:7">
      <c r="A290" s="6">
        <v>288</v>
      </c>
      <c r="B290" s="7">
        <f t="shared" ref="B290:B292" si="100">B289</f>
        <v>106066</v>
      </c>
      <c r="C290" s="29" t="str">
        <f t="shared" ref="C290:C292" si="101">C289</f>
        <v>四川太极锦江区梨花街药店</v>
      </c>
      <c r="D290" s="7">
        <v>998831</v>
      </c>
      <c r="E290" s="7" t="s">
        <v>466</v>
      </c>
      <c r="F290" s="7">
        <v>2</v>
      </c>
      <c r="G290" s="10">
        <f t="shared" si="89"/>
        <v>3</v>
      </c>
    </row>
    <row r="291" spans="1:7">
      <c r="A291" s="6">
        <v>289</v>
      </c>
      <c r="B291" s="7">
        <f t="shared" si="100"/>
        <v>106066</v>
      </c>
      <c r="C291" s="29" t="str">
        <f t="shared" si="101"/>
        <v>四川太极锦江区梨花街药店</v>
      </c>
      <c r="D291" s="7">
        <v>999067</v>
      </c>
      <c r="E291" s="7" t="s">
        <v>467</v>
      </c>
      <c r="F291" s="7">
        <v>5</v>
      </c>
      <c r="G291" s="10">
        <f t="shared" si="89"/>
        <v>7.5</v>
      </c>
    </row>
    <row r="292" spans="1:7">
      <c r="A292" s="6">
        <v>290</v>
      </c>
      <c r="B292" s="7">
        <f t="shared" si="100"/>
        <v>106066</v>
      </c>
      <c r="C292" s="29" t="str">
        <f t="shared" si="101"/>
        <v>四川太极锦江区梨花街药店</v>
      </c>
      <c r="D292" s="7">
        <v>999162</v>
      </c>
      <c r="E292" s="7" t="s">
        <v>468</v>
      </c>
      <c r="F292" s="7">
        <v>2</v>
      </c>
      <c r="G292" s="10">
        <f t="shared" si="89"/>
        <v>3</v>
      </c>
    </row>
    <row r="293" spans="1:7">
      <c r="A293" s="6">
        <v>291</v>
      </c>
      <c r="B293" s="7">
        <v>106399</v>
      </c>
      <c r="C293" s="29" t="s">
        <v>82</v>
      </c>
      <c r="D293" s="7">
        <v>10860</v>
      </c>
      <c r="E293" s="7" t="s">
        <v>469</v>
      </c>
      <c r="F293" s="7">
        <v>1</v>
      </c>
      <c r="G293" s="10">
        <f t="shared" si="89"/>
        <v>1.5</v>
      </c>
    </row>
    <row r="294" spans="1:7">
      <c r="A294" s="6">
        <v>292</v>
      </c>
      <c r="B294" s="7">
        <f t="shared" ref="B294:B296" si="102">B293</f>
        <v>106399</v>
      </c>
      <c r="C294" s="29" t="str">
        <f t="shared" ref="C294:C296" si="103">C293</f>
        <v>四川太极青羊区蜀辉路药店</v>
      </c>
      <c r="D294" s="7">
        <v>13940</v>
      </c>
      <c r="E294" s="7" t="s">
        <v>470</v>
      </c>
      <c r="F294" s="7">
        <v>17</v>
      </c>
      <c r="G294" s="10">
        <f t="shared" si="89"/>
        <v>25.5</v>
      </c>
    </row>
    <row r="295" spans="1:7">
      <c r="A295" s="6">
        <v>293</v>
      </c>
      <c r="B295" s="7">
        <f t="shared" si="102"/>
        <v>106399</v>
      </c>
      <c r="C295" s="29" t="str">
        <f t="shared" si="103"/>
        <v>四川太极青羊区蜀辉路药店</v>
      </c>
      <c r="D295" s="7">
        <v>14443</v>
      </c>
      <c r="E295" s="7" t="s">
        <v>471</v>
      </c>
      <c r="F295" s="7">
        <v>2</v>
      </c>
      <c r="G295" s="10">
        <f t="shared" si="89"/>
        <v>3</v>
      </c>
    </row>
    <row r="296" spans="1:7">
      <c r="A296" s="6">
        <v>294</v>
      </c>
      <c r="B296" s="7">
        <f t="shared" si="102"/>
        <v>106399</v>
      </c>
      <c r="C296" s="29" t="str">
        <f t="shared" si="103"/>
        <v>四川太极青羊区蜀辉路药店</v>
      </c>
      <c r="D296" s="7">
        <v>14493</v>
      </c>
      <c r="E296" s="7" t="s">
        <v>222</v>
      </c>
      <c r="F296" s="7">
        <v>2</v>
      </c>
      <c r="G296" s="10">
        <f t="shared" si="89"/>
        <v>3</v>
      </c>
    </row>
    <row r="297" spans="1:7">
      <c r="A297" s="6">
        <v>295</v>
      </c>
      <c r="B297" s="7">
        <v>106485</v>
      </c>
      <c r="C297" s="29" t="s">
        <v>133</v>
      </c>
      <c r="D297" s="7">
        <v>11120</v>
      </c>
      <c r="E297" s="7" t="s">
        <v>247</v>
      </c>
      <c r="F297" s="7">
        <v>19</v>
      </c>
      <c r="G297" s="10">
        <f t="shared" si="89"/>
        <v>28.5</v>
      </c>
    </row>
    <row r="298" spans="1:7">
      <c r="A298" s="6">
        <v>296</v>
      </c>
      <c r="B298" s="7">
        <f t="shared" ref="B298:B302" si="104">B297</f>
        <v>106485</v>
      </c>
      <c r="C298" s="29" t="str">
        <f t="shared" ref="C298:C302" si="105">C297</f>
        <v>四川太极成都高新区元华二巷药店</v>
      </c>
      <c r="D298" s="7">
        <v>12225</v>
      </c>
      <c r="E298" s="7" t="s">
        <v>472</v>
      </c>
      <c r="F298" s="7">
        <v>4</v>
      </c>
      <c r="G298" s="10">
        <f t="shared" si="89"/>
        <v>6</v>
      </c>
    </row>
    <row r="299" spans="1:7">
      <c r="A299" s="6">
        <v>297</v>
      </c>
      <c r="B299" s="7">
        <v>106568</v>
      </c>
      <c r="C299" s="29" t="s">
        <v>156</v>
      </c>
      <c r="D299" s="7">
        <v>12717</v>
      </c>
      <c r="E299" s="7" t="s">
        <v>473</v>
      </c>
      <c r="F299" s="7">
        <v>8</v>
      </c>
      <c r="G299" s="10">
        <f t="shared" si="89"/>
        <v>12</v>
      </c>
    </row>
    <row r="300" spans="1:7">
      <c r="A300" s="6">
        <v>298</v>
      </c>
      <c r="B300" s="7">
        <f t="shared" si="104"/>
        <v>106568</v>
      </c>
      <c r="C300" s="29" t="str">
        <f t="shared" si="105"/>
        <v>四川太极高新区中和公济桥路药店</v>
      </c>
      <c r="D300" s="7">
        <v>14062</v>
      </c>
      <c r="E300" s="7" t="s">
        <v>474</v>
      </c>
      <c r="F300" s="7">
        <v>14</v>
      </c>
      <c r="G300" s="10">
        <f t="shared" si="89"/>
        <v>21</v>
      </c>
    </row>
    <row r="301" spans="1:7">
      <c r="A301" s="6">
        <v>299</v>
      </c>
      <c r="B301" s="7">
        <v>106569</v>
      </c>
      <c r="C301" s="29" t="s">
        <v>77</v>
      </c>
      <c r="D301" s="7">
        <v>13148</v>
      </c>
      <c r="E301" s="7" t="s">
        <v>475</v>
      </c>
      <c r="F301" s="7">
        <v>26</v>
      </c>
      <c r="G301" s="10">
        <f t="shared" si="89"/>
        <v>39</v>
      </c>
    </row>
    <row r="302" spans="1:7">
      <c r="A302" s="6">
        <v>300</v>
      </c>
      <c r="B302" s="7">
        <f t="shared" si="104"/>
        <v>106569</v>
      </c>
      <c r="C302" s="29" t="str">
        <f t="shared" si="105"/>
        <v>四川太极武侯区大悦路药店</v>
      </c>
      <c r="D302" s="7">
        <v>14616</v>
      </c>
      <c r="E302" s="7" t="s">
        <v>476</v>
      </c>
      <c r="F302" s="7">
        <v>4</v>
      </c>
      <c r="G302" s="10">
        <f t="shared" si="89"/>
        <v>6</v>
      </c>
    </row>
    <row r="303" spans="1:7">
      <c r="A303" s="6">
        <v>301</v>
      </c>
      <c r="B303" s="7">
        <v>106865</v>
      </c>
      <c r="C303" s="29" t="s">
        <v>108</v>
      </c>
      <c r="D303" s="7">
        <v>1001358</v>
      </c>
      <c r="E303" s="7" t="s">
        <v>477</v>
      </c>
      <c r="F303" s="7">
        <v>0</v>
      </c>
      <c r="G303" s="10">
        <f t="shared" si="89"/>
        <v>0</v>
      </c>
    </row>
    <row r="304" spans="1:7">
      <c r="A304" s="6">
        <v>302</v>
      </c>
      <c r="B304" s="7">
        <f t="shared" ref="B304:B309" si="106">B303</f>
        <v>106865</v>
      </c>
      <c r="C304" s="29" t="str">
        <f t="shared" ref="C304:C309" si="107">C303</f>
        <v>四川太极武侯区丝竹路药店</v>
      </c>
      <c r="D304" s="7">
        <v>1001361</v>
      </c>
      <c r="E304" s="7" t="s">
        <v>478</v>
      </c>
      <c r="F304" s="7">
        <v>8</v>
      </c>
      <c r="G304" s="10">
        <f t="shared" si="89"/>
        <v>12</v>
      </c>
    </row>
    <row r="305" spans="1:7">
      <c r="A305" s="6">
        <v>303</v>
      </c>
      <c r="B305" s="7">
        <v>107658</v>
      </c>
      <c r="C305" s="29" t="s">
        <v>68</v>
      </c>
      <c r="D305" s="7">
        <v>4562</v>
      </c>
      <c r="E305" s="7" t="s">
        <v>479</v>
      </c>
      <c r="F305" s="7">
        <v>11</v>
      </c>
      <c r="G305" s="10">
        <f t="shared" si="89"/>
        <v>16.5</v>
      </c>
    </row>
    <row r="306" spans="1:7">
      <c r="A306" s="6">
        <v>304</v>
      </c>
      <c r="B306" s="7">
        <f t="shared" si="106"/>
        <v>107658</v>
      </c>
      <c r="C306" s="29" t="str">
        <f t="shared" si="107"/>
        <v>四川太极新都区新都街道万和北路药店</v>
      </c>
      <c r="D306" s="7">
        <v>7388</v>
      </c>
      <c r="E306" s="7" t="s">
        <v>480</v>
      </c>
      <c r="F306" s="7">
        <v>8</v>
      </c>
      <c r="G306" s="10">
        <f t="shared" si="89"/>
        <v>12</v>
      </c>
    </row>
    <row r="307" spans="1:7">
      <c r="A307" s="6">
        <v>305</v>
      </c>
      <c r="B307" s="7">
        <v>107728</v>
      </c>
      <c r="C307" s="29" t="s">
        <v>121</v>
      </c>
      <c r="D307" s="7">
        <v>12094</v>
      </c>
      <c r="E307" s="7" t="s">
        <v>481</v>
      </c>
      <c r="F307" s="7">
        <v>6</v>
      </c>
      <c r="G307" s="10">
        <f t="shared" si="89"/>
        <v>9</v>
      </c>
    </row>
    <row r="308" spans="1:7">
      <c r="A308" s="6">
        <v>306</v>
      </c>
      <c r="B308" s="7">
        <f t="shared" si="106"/>
        <v>107728</v>
      </c>
      <c r="C308" s="29" t="str">
        <f t="shared" si="107"/>
        <v>四川太极大邑县晋原镇北街药店</v>
      </c>
      <c r="D308" s="7">
        <v>13397</v>
      </c>
      <c r="E308" s="7" t="s">
        <v>482</v>
      </c>
      <c r="F308" s="7">
        <v>7</v>
      </c>
      <c r="G308" s="10">
        <f t="shared" si="89"/>
        <v>10.5</v>
      </c>
    </row>
    <row r="309" spans="1:7">
      <c r="A309" s="6">
        <v>307</v>
      </c>
      <c r="B309" s="7">
        <f t="shared" si="106"/>
        <v>107728</v>
      </c>
      <c r="C309" s="29" t="str">
        <f t="shared" si="107"/>
        <v>四川太极大邑县晋原镇北街药店</v>
      </c>
      <c r="D309" s="7">
        <v>14109</v>
      </c>
      <c r="E309" s="7" t="s">
        <v>483</v>
      </c>
      <c r="F309" s="7">
        <v>2</v>
      </c>
      <c r="G309" s="10">
        <f t="shared" si="89"/>
        <v>3</v>
      </c>
    </row>
    <row r="310" spans="1:7">
      <c r="A310" s="6">
        <v>308</v>
      </c>
      <c r="B310" s="7">
        <v>108277</v>
      </c>
      <c r="C310" s="29" t="s">
        <v>101</v>
      </c>
      <c r="D310" s="7">
        <v>12255</v>
      </c>
      <c r="E310" s="7" t="s">
        <v>484</v>
      </c>
      <c r="F310" s="7">
        <v>7</v>
      </c>
      <c r="G310" s="10">
        <f t="shared" si="89"/>
        <v>10.5</v>
      </c>
    </row>
    <row r="311" spans="1:7">
      <c r="A311" s="6">
        <v>309</v>
      </c>
      <c r="B311" s="7">
        <f t="shared" ref="B311:B314" si="108">B310</f>
        <v>108277</v>
      </c>
      <c r="C311" s="29" t="str">
        <f t="shared" ref="C311:C314" si="109">C310</f>
        <v>四川太极金牛区银沙路药店</v>
      </c>
      <c r="D311" s="7">
        <v>13186</v>
      </c>
      <c r="E311" s="7" t="s">
        <v>485</v>
      </c>
      <c r="F311" s="7">
        <v>9</v>
      </c>
      <c r="G311" s="10">
        <f t="shared" si="89"/>
        <v>13.5</v>
      </c>
    </row>
    <row r="312" spans="1:7">
      <c r="A312" s="6">
        <v>310</v>
      </c>
      <c r="B312" s="7">
        <f t="shared" si="108"/>
        <v>108277</v>
      </c>
      <c r="C312" s="29" t="str">
        <f t="shared" si="109"/>
        <v>四川太极金牛区银沙路药店</v>
      </c>
      <c r="D312" s="7">
        <v>14526</v>
      </c>
      <c r="E312" s="7" t="s">
        <v>486</v>
      </c>
      <c r="F312" s="7">
        <v>6</v>
      </c>
      <c r="G312" s="10">
        <f t="shared" si="89"/>
        <v>9</v>
      </c>
    </row>
    <row r="313" spans="1:7">
      <c r="A313" s="6">
        <v>311</v>
      </c>
      <c r="B313" s="7">
        <v>108656</v>
      </c>
      <c r="C313" s="29" t="s">
        <v>52</v>
      </c>
      <c r="D313" s="7">
        <v>4196</v>
      </c>
      <c r="E313" s="7" t="s">
        <v>487</v>
      </c>
      <c r="F313" s="7">
        <v>5</v>
      </c>
      <c r="G313" s="10">
        <f t="shared" si="89"/>
        <v>7.5</v>
      </c>
    </row>
    <row r="314" spans="1:7">
      <c r="A314" s="6">
        <v>312</v>
      </c>
      <c r="B314" s="7">
        <f t="shared" si="108"/>
        <v>108656</v>
      </c>
      <c r="C314" s="29" t="str">
        <f t="shared" si="109"/>
        <v>四川太极新津县五津镇五津西路二药房</v>
      </c>
      <c r="D314" s="7">
        <v>8489</v>
      </c>
      <c r="E314" s="7" t="s">
        <v>488</v>
      </c>
      <c r="F314" s="7">
        <v>10</v>
      </c>
      <c r="G314" s="10">
        <f t="shared" si="89"/>
        <v>15</v>
      </c>
    </row>
    <row r="315" spans="1:7">
      <c r="A315" s="6">
        <v>313</v>
      </c>
      <c r="B315" s="7">
        <v>110378</v>
      </c>
      <c r="C315" s="29" t="s">
        <v>148</v>
      </c>
      <c r="D315" s="7">
        <v>5521</v>
      </c>
      <c r="E315" s="7" t="s">
        <v>489</v>
      </c>
      <c r="F315" s="7">
        <v>7</v>
      </c>
      <c r="G315" s="10">
        <f t="shared" si="89"/>
        <v>10.5</v>
      </c>
    </row>
    <row r="316" spans="1:7">
      <c r="A316" s="6">
        <v>314</v>
      </c>
      <c r="B316" s="7">
        <f t="shared" ref="B316:B321" si="110">B315</f>
        <v>110378</v>
      </c>
      <c r="C316" s="29" t="str">
        <f t="shared" ref="C316:C321" si="111">C315</f>
        <v>四川太极都江堰市永丰街道宝莲路药店</v>
      </c>
      <c r="D316" s="7">
        <v>12745</v>
      </c>
      <c r="E316" s="7" t="s">
        <v>490</v>
      </c>
      <c r="F316" s="7">
        <v>9</v>
      </c>
      <c r="G316" s="10">
        <f t="shared" si="89"/>
        <v>13.5</v>
      </c>
    </row>
    <row r="317" spans="1:7">
      <c r="A317" s="6">
        <v>315</v>
      </c>
      <c r="B317" s="7">
        <v>111064</v>
      </c>
      <c r="C317" s="29" t="s">
        <v>167</v>
      </c>
      <c r="D317" s="7">
        <v>14075</v>
      </c>
      <c r="E317" s="7" t="s">
        <v>491</v>
      </c>
      <c r="F317" s="7">
        <v>1</v>
      </c>
      <c r="G317" s="10">
        <f t="shared" si="89"/>
        <v>1.5</v>
      </c>
    </row>
    <row r="318" spans="1:7">
      <c r="A318" s="6">
        <v>316</v>
      </c>
      <c r="B318" s="7">
        <v>111219</v>
      </c>
      <c r="C318" s="29" t="s">
        <v>69</v>
      </c>
      <c r="D318" s="7">
        <v>11231</v>
      </c>
      <c r="E318" s="7" t="s">
        <v>492</v>
      </c>
      <c r="F318" s="7">
        <v>4</v>
      </c>
      <c r="G318" s="10">
        <f t="shared" si="89"/>
        <v>6</v>
      </c>
    </row>
    <row r="319" spans="1:7">
      <c r="A319" s="6">
        <v>317</v>
      </c>
      <c r="B319" s="7">
        <f t="shared" si="110"/>
        <v>111219</v>
      </c>
      <c r="C319" s="29" t="str">
        <f t="shared" si="111"/>
        <v>四川太极金牛区花照壁药店</v>
      </c>
      <c r="D319" s="7">
        <v>11453</v>
      </c>
      <c r="E319" s="7" t="s">
        <v>493</v>
      </c>
      <c r="F319" s="7">
        <v>4</v>
      </c>
      <c r="G319" s="10">
        <f t="shared" ref="G319:G379" si="112">F319*1.5</f>
        <v>6</v>
      </c>
    </row>
    <row r="320" spans="1:7">
      <c r="A320" s="6">
        <v>318</v>
      </c>
      <c r="B320" s="7">
        <f t="shared" si="110"/>
        <v>111219</v>
      </c>
      <c r="C320" s="29" t="str">
        <f t="shared" si="111"/>
        <v>四川太极金牛区花照壁药店</v>
      </c>
      <c r="D320" s="7">
        <v>12332</v>
      </c>
      <c r="E320" s="7" t="s">
        <v>456</v>
      </c>
      <c r="F320" s="7">
        <v>1</v>
      </c>
      <c r="G320" s="10">
        <f t="shared" si="112"/>
        <v>1.5</v>
      </c>
    </row>
    <row r="321" spans="1:7">
      <c r="A321" s="6">
        <v>319</v>
      </c>
      <c r="B321" s="7">
        <f t="shared" si="110"/>
        <v>111219</v>
      </c>
      <c r="C321" s="29" t="str">
        <f t="shared" si="111"/>
        <v>四川太极金牛区花照壁药店</v>
      </c>
      <c r="D321" s="7">
        <v>13980</v>
      </c>
      <c r="E321" s="7" t="s">
        <v>494</v>
      </c>
      <c r="F321" s="7">
        <v>6</v>
      </c>
      <c r="G321" s="10">
        <f t="shared" si="112"/>
        <v>9</v>
      </c>
    </row>
    <row r="322" spans="1:7">
      <c r="A322" s="6">
        <v>320</v>
      </c>
      <c r="B322" s="7">
        <v>111400</v>
      </c>
      <c r="C322" s="29" t="s">
        <v>29</v>
      </c>
      <c r="D322" s="7">
        <v>7645</v>
      </c>
      <c r="E322" s="7" t="s">
        <v>495</v>
      </c>
      <c r="F322" s="7">
        <v>3</v>
      </c>
      <c r="G322" s="10">
        <f t="shared" si="112"/>
        <v>4.5</v>
      </c>
    </row>
    <row r="323" spans="1:7">
      <c r="A323" s="6">
        <v>321</v>
      </c>
      <c r="B323" s="7">
        <v>112415</v>
      </c>
      <c r="C323" s="29" t="s">
        <v>134</v>
      </c>
      <c r="D323" s="7">
        <v>4188</v>
      </c>
      <c r="E323" s="7" t="s">
        <v>496</v>
      </c>
      <c r="F323" s="7">
        <v>5</v>
      </c>
      <c r="G323" s="10">
        <f t="shared" si="112"/>
        <v>7.5</v>
      </c>
    </row>
    <row r="324" spans="1:7">
      <c r="A324" s="6">
        <v>322</v>
      </c>
      <c r="B324" s="7">
        <f t="shared" ref="B324:B329" si="113">B323</f>
        <v>112415</v>
      </c>
      <c r="C324" s="29" t="str">
        <f t="shared" ref="C324:C329" si="114">C323</f>
        <v>四川太极金牛区五福桥东路药店</v>
      </c>
      <c r="D324" s="7">
        <v>11880</v>
      </c>
      <c r="E324" s="7" t="s">
        <v>497</v>
      </c>
      <c r="F324" s="7">
        <v>1</v>
      </c>
      <c r="G324" s="10">
        <f t="shared" si="112"/>
        <v>1.5</v>
      </c>
    </row>
    <row r="325" spans="1:7">
      <c r="A325" s="6">
        <v>323</v>
      </c>
      <c r="B325" s="7">
        <v>112888</v>
      </c>
      <c r="C325" s="29" t="s">
        <v>132</v>
      </c>
      <c r="D325" s="7">
        <v>10468</v>
      </c>
      <c r="E325" s="7" t="s">
        <v>498</v>
      </c>
      <c r="F325" s="7">
        <v>2</v>
      </c>
      <c r="G325" s="10">
        <f t="shared" si="112"/>
        <v>3</v>
      </c>
    </row>
    <row r="326" spans="1:7">
      <c r="A326" s="6">
        <v>324</v>
      </c>
      <c r="B326" s="7">
        <f t="shared" si="113"/>
        <v>112888</v>
      </c>
      <c r="C326" s="29" t="str">
        <f t="shared" si="114"/>
        <v>四川太极武侯区双楠路药店</v>
      </c>
      <c r="D326" s="7">
        <v>12954</v>
      </c>
      <c r="E326" s="7" t="s">
        <v>437</v>
      </c>
      <c r="F326" s="7">
        <v>6</v>
      </c>
      <c r="G326" s="10">
        <f t="shared" si="112"/>
        <v>9</v>
      </c>
    </row>
    <row r="327" spans="1:7">
      <c r="A327" s="6">
        <v>325</v>
      </c>
      <c r="B327" s="7">
        <v>113023</v>
      </c>
      <c r="C327" s="29" t="s">
        <v>163</v>
      </c>
      <c r="D327" s="7">
        <v>7666</v>
      </c>
      <c r="E327" s="7" t="s">
        <v>499</v>
      </c>
      <c r="F327" s="7">
        <v>6</v>
      </c>
      <c r="G327" s="10">
        <f t="shared" si="112"/>
        <v>9</v>
      </c>
    </row>
    <row r="328" spans="1:7">
      <c r="A328" s="6">
        <v>326</v>
      </c>
      <c r="B328" s="7">
        <v>113025</v>
      </c>
      <c r="C328" s="29" t="s">
        <v>141</v>
      </c>
      <c r="D328" s="7">
        <v>12144</v>
      </c>
      <c r="E328" s="7" t="s">
        <v>500</v>
      </c>
      <c r="F328" s="7">
        <v>14</v>
      </c>
      <c r="G328" s="10">
        <f t="shared" si="112"/>
        <v>21</v>
      </c>
    </row>
    <row r="329" spans="1:7">
      <c r="A329" s="6">
        <v>327</v>
      </c>
      <c r="B329" s="7">
        <f t="shared" si="113"/>
        <v>113025</v>
      </c>
      <c r="C329" s="29" t="str">
        <f t="shared" si="114"/>
        <v>四川太极青羊区蜀鑫路药店</v>
      </c>
      <c r="D329" s="7">
        <v>12147</v>
      </c>
      <c r="E329" s="7" t="s">
        <v>501</v>
      </c>
      <c r="F329" s="7">
        <v>6</v>
      </c>
      <c r="G329" s="10">
        <f t="shared" si="112"/>
        <v>9</v>
      </c>
    </row>
    <row r="330" spans="1:7">
      <c r="A330" s="6">
        <v>328</v>
      </c>
      <c r="B330" s="7">
        <v>113298</v>
      </c>
      <c r="C330" s="29" t="s">
        <v>145</v>
      </c>
      <c r="D330" s="7">
        <v>6471</v>
      </c>
      <c r="E330" s="7" t="s">
        <v>502</v>
      </c>
      <c r="F330" s="7">
        <v>9</v>
      </c>
      <c r="G330" s="10">
        <f t="shared" si="112"/>
        <v>13.5</v>
      </c>
    </row>
    <row r="331" spans="1:7">
      <c r="A331" s="6">
        <v>329</v>
      </c>
      <c r="B331" s="7">
        <f t="shared" ref="B331:B335" si="115">B330</f>
        <v>113298</v>
      </c>
      <c r="C331" s="29" t="str">
        <f t="shared" ref="C331:C335" si="116">C330</f>
        <v>四川太极武侯区逸都路药店</v>
      </c>
      <c r="D331" s="7">
        <v>12989</v>
      </c>
      <c r="E331" s="7" t="s">
        <v>503</v>
      </c>
      <c r="F331" s="7">
        <v>3</v>
      </c>
      <c r="G331" s="10">
        <f t="shared" si="112"/>
        <v>4.5</v>
      </c>
    </row>
    <row r="332" spans="1:7">
      <c r="A332" s="6">
        <v>330</v>
      </c>
      <c r="B332" s="7">
        <v>113299</v>
      </c>
      <c r="C332" s="29" t="s">
        <v>149</v>
      </c>
      <c r="D332" s="7">
        <v>11620</v>
      </c>
      <c r="E332" s="7" t="s">
        <v>504</v>
      </c>
      <c r="F332" s="7">
        <v>3</v>
      </c>
      <c r="G332" s="10">
        <f t="shared" si="112"/>
        <v>4.5</v>
      </c>
    </row>
    <row r="333" spans="1:7">
      <c r="A333" s="6">
        <v>331</v>
      </c>
      <c r="B333" s="7">
        <f t="shared" si="115"/>
        <v>113299</v>
      </c>
      <c r="C333" s="29" t="str">
        <f t="shared" si="116"/>
        <v>四川太极武侯区倪家桥路药店</v>
      </c>
      <c r="D333" s="7">
        <v>13127</v>
      </c>
      <c r="E333" s="7" t="s">
        <v>505</v>
      </c>
      <c r="F333" s="7">
        <v>2</v>
      </c>
      <c r="G333" s="10">
        <f t="shared" si="112"/>
        <v>3</v>
      </c>
    </row>
    <row r="334" spans="1:7">
      <c r="A334" s="6">
        <v>332</v>
      </c>
      <c r="B334" s="7">
        <v>113833</v>
      </c>
      <c r="C334" s="29" t="s">
        <v>150</v>
      </c>
      <c r="D334" s="7">
        <v>11624</v>
      </c>
      <c r="E334" s="7" t="s">
        <v>506</v>
      </c>
      <c r="F334" s="7">
        <v>2</v>
      </c>
      <c r="G334" s="10">
        <f t="shared" si="112"/>
        <v>3</v>
      </c>
    </row>
    <row r="335" spans="1:7">
      <c r="A335" s="6">
        <v>333</v>
      </c>
      <c r="B335" s="7">
        <f t="shared" si="115"/>
        <v>113833</v>
      </c>
      <c r="C335" s="29" t="str">
        <f t="shared" si="116"/>
        <v>四川太极青羊区光华西一路药店</v>
      </c>
      <c r="D335" s="7">
        <v>13296</v>
      </c>
      <c r="E335" s="7" t="s">
        <v>507</v>
      </c>
      <c r="F335" s="7">
        <v>8</v>
      </c>
      <c r="G335" s="10">
        <f t="shared" si="112"/>
        <v>12</v>
      </c>
    </row>
    <row r="336" spans="1:7">
      <c r="A336" s="6">
        <v>334</v>
      </c>
      <c r="B336" s="7">
        <v>114069</v>
      </c>
      <c r="C336" s="29" t="s">
        <v>161</v>
      </c>
      <c r="D336" s="7">
        <v>4304</v>
      </c>
      <c r="E336" s="7" t="s">
        <v>508</v>
      </c>
      <c r="F336" s="7">
        <v>10</v>
      </c>
      <c r="G336" s="10">
        <f t="shared" si="112"/>
        <v>15</v>
      </c>
    </row>
    <row r="337" spans="1:7">
      <c r="A337" s="6">
        <v>335</v>
      </c>
      <c r="B337" s="7">
        <f t="shared" ref="B337:B343" si="117">B336</f>
        <v>114069</v>
      </c>
      <c r="C337" s="29" t="str">
        <f t="shared" ref="C337:C343" si="118">C336</f>
        <v>四川太极高新区剑南大道药店</v>
      </c>
      <c r="D337" s="7">
        <v>14007</v>
      </c>
      <c r="E337" s="7" t="s">
        <v>509</v>
      </c>
      <c r="F337" s="7">
        <v>1</v>
      </c>
      <c r="G337" s="10">
        <f t="shared" si="112"/>
        <v>1.5</v>
      </c>
    </row>
    <row r="338" spans="1:7">
      <c r="A338" s="6">
        <v>336</v>
      </c>
      <c r="B338" s="7">
        <v>114286</v>
      </c>
      <c r="C338" s="29" t="s">
        <v>122</v>
      </c>
      <c r="D338" s="7">
        <v>12471</v>
      </c>
      <c r="E338" s="7" t="s">
        <v>510</v>
      </c>
      <c r="F338" s="7">
        <v>11</v>
      </c>
      <c r="G338" s="10">
        <f t="shared" si="112"/>
        <v>16.5</v>
      </c>
    </row>
    <row r="339" spans="1:7">
      <c r="A339" s="6">
        <v>337</v>
      </c>
      <c r="B339" s="7">
        <f t="shared" si="117"/>
        <v>114286</v>
      </c>
      <c r="C339" s="29" t="str">
        <f t="shared" si="118"/>
        <v>四川太极青羊区光华北五路药店</v>
      </c>
      <c r="D339" s="7">
        <v>13698</v>
      </c>
      <c r="E339" s="7" t="s">
        <v>511</v>
      </c>
      <c r="F339" s="7">
        <v>15</v>
      </c>
      <c r="G339" s="10">
        <f t="shared" si="112"/>
        <v>22.5</v>
      </c>
    </row>
    <row r="340" spans="1:7">
      <c r="A340" s="6">
        <v>338</v>
      </c>
      <c r="B340" s="7">
        <v>114622</v>
      </c>
      <c r="C340" s="29" t="s">
        <v>76</v>
      </c>
      <c r="D340" s="7">
        <v>6544</v>
      </c>
      <c r="E340" s="7" t="s">
        <v>512</v>
      </c>
      <c r="F340" s="7">
        <v>6</v>
      </c>
      <c r="G340" s="10">
        <f t="shared" si="112"/>
        <v>9</v>
      </c>
    </row>
    <row r="341" spans="1:7">
      <c r="A341" s="6">
        <v>339</v>
      </c>
      <c r="B341" s="7">
        <v>114685</v>
      </c>
      <c r="C341" s="29" t="s">
        <v>24</v>
      </c>
      <c r="D341" s="7">
        <v>4086</v>
      </c>
      <c r="E341" s="7" t="s">
        <v>513</v>
      </c>
      <c r="F341" s="7">
        <v>2</v>
      </c>
      <c r="G341" s="10">
        <f t="shared" si="112"/>
        <v>3</v>
      </c>
    </row>
    <row r="342" spans="1:7">
      <c r="A342" s="6">
        <v>340</v>
      </c>
      <c r="B342" s="7">
        <f t="shared" si="117"/>
        <v>114685</v>
      </c>
      <c r="C342" s="29" t="str">
        <f t="shared" si="118"/>
        <v>四川太极青羊区青龙街药店</v>
      </c>
      <c r="D342" s="7">
        <v>7279</v>
      </c>
      <c r="E342" s="7" t="s">
        <v>514</v>
      </c>
      <c r="F342" s="7">
        <v>7</v>
      </c>
      <c r="G342" s="10">
        <f t="shared" si="112"/>
        <v>10.5</v>
      </c>
    </row>
    <row r="343" spans="1:7">
      <c r="A343" s="6">
        <v>341</v>
      </c>
      <c r="B343" s="7">
        <f t="shared" si="117"/>
        <v>114685</v>
      </c>
      <c r="C343" s="29" t="str">
        <f t="shared" si="118"/>
        <v>四川太极青羊区青龙街药店</v>
      </c>
      <c r="D343" s="7">
        <v>14306</v>
      </c>
      <c r="E343" s="7" t="s">
        <v>515</v>
      </c>
      <c r="F343" s="7">
        <v>1</v>
      </c>
      <c r="G343" s="10">
        <f t="shared" si="112"/>
        <v>1.5</v>
      </c>
    </row>
    <row r="344" spans="1:7">
      <c r="A344" s="6">
        <v>342</v>
      </c>
      <c r="B344" s="7">
        <v>114844</v>
      </c>
      <c r="C344" s="29" t="s">
        <v>41</v>
      </c>
      <c r="D344" s="7">
        <v>11326</v>
      </c>
      <c r="E344" s="7" t="s">
        <v>516</v>
      </c>
      <c r="F344" s="7">
        <v>6</v>
      </c>
      <c r="G344" s="10">
        <f t="shared" si="112"/>
        <v>9</v>
      </c>
    </row>
    <row r="345" spans="1:7">
      <c r="A345" s="6">
        <v>343</v>
      </c>
      <c r="B345" s="7">
        <f t="shared" ref="B345:B348" si="119">B344</f>
        <v>114844</v>
      </c>
      <c r="C345" s="29" t="str">
        <f t="shared" ref="C345:C348" si="120">C344</f>
        <v>四川太极成华区培华东路药店</v>
      </c>
      <c r="D345" s="7">
        <v>13061</v>
      </c>
      <c r="E345" s="7" t="s">
        <v>517</v>
      </c>
      <c r="F345" s="7">
        <v>20</v>
      </c>
      <c r="G345" s="10">
        <f t="shared" si="112"/>
        <v>30</v>
      </c>
    </row>
    <row r="346" spans="1:7">
      <c r="A346" s="6">
        <v>344</v>
      </c>
      <c r="B346" s="7">
        <f t="shared" si="119"/>
        <v>114844</v>
      </c>
      <c r="C346" s="29" t="str">
        <f t="shared" si="120"/>
        <v>四川太极成华区培华东路药店</v>
      </c>
      <c r="D346" s="7">
        <v>13831</v>
      </c>
      <c r="E346" s="7" t="s">
        <v>518</v>
      </c>
      <c r="F346" s="7">
        <v>9</v>
      </c>
      <c r="G346" s="10">
        <f t="shared" si="112"/>
        <v>13.5</v>
      </c>
    </row>
    <row r="347" spans="1:7">
      <c r="A347" s="6">
        <v>345</v>
      </c>
      <c r="B347" s="7">
        <v>115971</v>
      </c>
      <c r="C347" s="29" t="s">
        <v>139</v>
      </c>
      <c r="D347" s="7">
        <v>7707</v>
      </c>
      <c r="E347" s="7" t="s">
        <v>519</v>
      </c>
      <c r="F347" s="7">
        <v>18</v>
      </c>
      <c r="G347" s="10">
        <f t="shared" si="112"/>
        <v>27</v>
      </c>
    </row>
    <row r="348" spans="1:7">
      <c r="A348" s="6">
        <v>346</v>
      </c>
      <c r="B348" s="7">
        <f t="shared" si="119"/>
        <v>115971</v>
      </c>
      <c r="C348" s="29" t="str">
        <f t="shared" si="120"/>
        <v>四川太极高新区天顺路药店</v>
      </c>
      <c r="D348" s="7">
        <v>12847</v>
      </c>
      <c r="E348" s="7" t="s">
        <v>520</v>
      </c>
      <c r="F348" s="7">
        <v>5</v>
      </c>
      <c r="G348" s="10">
        <f t="shared" si="112"/>
        <v>7.5</v>
      </c>
    </row>
    <row r="349" spans="1:7">
      <c r="A349" s="6">
        <v>347</v>
      </c>
      <c r="B349" s="7">
        <v>116482</v>
      </c>
      <c r="C349" s="29" t="s">
        <v>107</v>
      </c>
      <c r="D349" s="7">
        <v>5880</v>
      </c>
      <c r="E349" s="7" t="s">
        <v>521</v>
      </c>
      <c r="F349" s="7">
        <v>9</v>
      </c>
      <c r="G349" s="10">
        <f t="shared" si="112"/>
        <v>13.5</v>
      </c>
    </row>
    <row r="350" spans="1:7">
      <c r="A350" s="6">
        <v>348</v>
      </c>
      <c r="B350" s="7">
        <f t="shared" ref="B350:B354" si="121">B349</f>
        <v>116482</v>
      </c>
      <c r="C350" s="29" t="str">
        <f t="shared" ref="C350:C354" si="122">C349</f>
        <v>四川太极锦江区宏济中路药店</v>
      </c>
      <c r="D350" s="7">
        <v>13450</v>
      </c>
      <c r="E350" s="7" t="s">
        <v>522</v>
      </c>
      <c r="F350" s="7">
        <v>9</v>
      </c>
      <c r="G350" s="10">
        <f t="shared" si="112"/>
        <v>13.5</v>
      </c>
    </row>
    <row r="351" spans="1:7">
      <c r="A351" s="6">
        <v>349</v>
      </c>
      <c r="B351" s="7">
        <v>116773</v>
      </c>
      <c r="C351" s="29" t="s">
        <v>152</v>
      </c>
      <c r="D351" s="7">
        <v>13149</v>
      </c>
      <c r="E351" s="7" t="s">
        <v>523</v>
      </c>
      <c r="F351" s="7">
        <v>15</v>
      </c>
      <c r="G351" s="10">
        <f t="shared" si="112"/>
        <v>22.5</v>
      </c>
    </row>
    <row r="352" spans="1:7">
      <c r="A352" s="6">
        <v>350</v>
      </c>
      <c r="B352" s="7">
        <v>116919</v>
      </c>
      <c r="C352" s="29" t="s">
        <v>110</v>
      </c>
      <c r="D352" s="7">
        <v>9308</v>
      </c>
      <c r="E352" s="7" t="s">
        <v>524</v>
      </c>
      <c r="F352" s="7">
        <v>17</v>
      </c>
      <c r="G352" s="10">
        <f t="shared" si="112"/>
        <v>25.5</v>
      </c>
    </row>
    <row r="353" spans="1:7">
      <c r="A353" s="6">
        <v>351</v>
      </c>
      <c r="B353" s="7">
        <f t="shared" si="121"/>
        <v>116919</v>
      </c>
      <c r="C353" s="29" t="str">
        <f t="shared" si="122"/>
        <v>四川太极武侯区科华北路药店</v>
      </c>
      <c r="D353" s="7">
        <v>1001390</v>
      </c>
      <c r="E353" s="7" t="s">
        <v>525</v>
      </c>
      <c r="F353" s="7">
        <v>3</v>
      </c>
      <c r="G353" s="10">
        <f t="shared" si="112"/>
        <v>4.5</v>
      </c>
    </row>
    <row r="354" spans="1:7">
      <c r="A354" s="6">
        <v>352</v>
      </c>
      <c r="B354" s="7">
        <f t="shared" si="121"/>
        <v>116919</v>
      </c>
      <c r="C354" s="29" t="str">
        <f t="shared" si="122"/>
        <v>四川太极武侯区科华北路药店</v>
      </c>
      <c r="D354" s="7">
        <v>1001391</v>
      </c>
      <c r="E354" s="7" t="s">
        <v>526</v>
      </c>
      <c r="F354" s="7">
        <v>10</v>
      </c>
      <c r="G354" s="10">
        <f t="shared" si="112"/>
        <v>15</v>
      </c>
    </row>
    <row r="355" spans="1:7">
      <c r="A355" s="6">
        <v>353</v>
      </c>
      <c r="B355" s="7">
        <v>117184</v>
      </c>
      <c r="C355" s="29" t="s">
        <v>84</v>
      </c>
      <c r="D355" s="7">
        <v>8075</v>
      </c>
      <c r="E355" s="7" t="s">
        <v>527</v>
      </c>
      <c r="F355" s="7">
        <v>10</v>
      </c>
      <c r="G355" s="10">
        <f t="shared" si="112"/>
        <v>15</v>
      </c>
    </row>
    <row r="356" spans="1:7">
      <c r="A356" s="6">
        <v>354</v>
      </c>
      <c r="B356" s="7">
        <f t="shared" ref="B356:B360" si="123">B355</f>
        <v>117184</v>
      </c>
      <c r="C356" s="29" t="str">
        <f t="shared" ref="C356:C360" si="124">C355</f>
        <v>四川太极锦江区静沙南路药店</v>
      </c>
      <c r="D356" s="7">
        <v>1001750</v>
      </c>
      <c r="E356" s="7" t="s">
        <v>528</v>
      </c>
      <c r="F356" s="7">
        <v>19</v>
      </c>
      <c r="G356" s="10">
        <f t="shared" si="112"/>
        <v>28.5</v>
      </c>
    </row>
    <row r="357" spans="1:7">
      <c r="A357" s="6">
        <v>355</v>
      </c>
      <c r="B357" s="7">
        <v>117310</v>
      </c>
      <c r="C357" s="29" t="s">
        <v>159</v>
      </c>
      <c r="D357" s="7">
        <v>10949</v>
      </c>
      <c r="E357" s="7" t="s">
        <v>529</v>
      </c>
      <c r="F357" s="7">
        <v>5</v>
      </c>
      <c r="G357" s="10">
        <f t="shared" si="112"/>
        <v>7.5</v>
      </c>
    </row>
    <row r="358" spans="1:7">
      <c r="A358" s="6">
        <v>356</v>
      </c>
      <c r="B358" s="7">
        <f t="shared" si="123"/>
        <v>117310</v>
      </c>
      <c r="C358" s="29" t="str">
        <f t="shared" si="124"/>
        <v>四川太极武侯区长寿路药店</v>
      </c>
      <c r="D358" s="7">
        <v>13409</v>
      </c>
      <c r="E358" s="7" t="s">
        <v>530</v>
      </c>
      <c r="F358" s="7">
        <v>7</v>
      </c>
      <c r="G358" s="10">
        <f t="shared" si="112"/>
        <v>10.5</v>
      </c>
    </row>
    <row r="359" spans="1:7">
      <c r="A359" s="6">
        <v>357</v>
      </c>
      <c r="B359" s="7">
        <v>117491</v>
      </c>
      <c r="C359" s="29" t="s">
        <v>64</v>
      </c>
      <c r="D359" s="7">
        <v>12909</v>
      </c>
      <c r="E359" s="7" t="s">
        <v>531</v>
      </c>
      <c r="F359" s="7">
        <v>5</v>
      </c>
      <c r="G359" s="10">
        <f t="shared" si="112"/>
        <v>7.5</v>
      </c>
    </row>
    <row r="360" spans="1:7">
      <c r="A360" s="6">
        <v>358</v>
      </c>
      <c r="B360" s="7">
        <f t="shared" si="123"/>
        <v>117491</v>
      </c>
      <c r="C360" s="29" t="str">
        <f t="shared" si="124"/>
        <v>四川太极金牛区花照壁中横街药店</v>
      </c>
      <c r="D360" s="7">
        <v>13199</v>
      </c>
      <c r="E360" s="7" t="s">
        <v>532</v>
      </c>
      <c r="F360" s="7">
        <v>9</v>
      </c>
      <c r="G360" s="10">
        <f t="shared" si="112"/>
        <v>13.5</v>
      </c>
    </row>
    <row r="361" spans="1:7">
      <c r="A361" s="6">
        <v>359</v>
      </c>
      <c r="B361" s="7">
        <v>117637</v>
      </c>
      <c r="C361" s="29" t="s">
        <v>162</v>
      </c>
      <c r="D361" s="7">
        <v>11012</v>
      </c>
      <c r="E361" s="7" t="s">
        <v>533</v>
      </c>
      <c r="F361" s="7">
        <v>11</v>
      </c>
      <c r="G361" s="10">
        <f t="shared" si="112"/>
        <v>16.5</v>
      </c>
    </row>
    <row r="362" spans="1:7">
      <c r="A362" s="6">
        <v>360</v>
      </c>
      <c r="B362" s="7">
        <f t="shared" ref="B362:B367" si="125">B361</f>
        <v>117637</v>
      </c>
      <c r="C362" s="29" t="str">
        <f t="shared" ref="C362:C367" si="126">C361</f>
        <v>四川太极大邑晋原街道金巷西街药店</v>
      </c>
      <c r="D362" s="7">
        <v>12538</v>
      </c>
      <c r="E362" s="7" t="s">
        <v>534</v>
      </c>
      <c r="F362" s="7">
        <v>12</v>
      </c>
      <c r="G362" s="10">
        <f t="shared" si="112"/>
        <v>18</v>
      </c>
    </row>
    <row r="363" spans="1:7">
      <c r="A363" s="6">
        <v>361</v>
      </c>
      <c r="B363" s="7">
        <v>117923</v>
      </c>
      <c r="C363" s="29" t="s">
        <v>165</v>
      </c>
      <c r="D363" s="7">
        <v>13644</v>
      </c>
      <c r="E363" s="7" t="s">
        <v>535</v>
      </c>
      <c r="F363" s="7">
        <v>6</v>
      </c>
      <c r="G363" s="10">
        <f t="shared" si="112"/>
        <v>9</v>
      </c>
    </row>
    <row r="364" spans="1:7">
      <c r="A364" s="6">
        <v>362</v>
      </c>
      <c r="B364" s="7">
        <v>118074</v>
      </c>
      <c r="C364" s="29" t="s">
        <v>160</v>
      </c>
      <c r="D364" s="7">
        <v>12464</v>
      </c>
      <c r="E364" s="7" t="s">
        <v>536</v>
      </c>
      <c r="F364" s="7">
        <v>5</v>
      </c>
      <c r="G364" s="10">
        <f t="shared" si="112"/>
        <v>7.5</v>
      </c>
    </row>
    <row r="365" spans="1:7">
      <c r="A365" s="6">
        <v>363</v>
      </c>
      <c r="B365" s="7">
        <f t="shared" si="125"/>
        <v>118074</v>
      </c>
      <c r="C365" s="29" t="str">
        <f t="shared" si="126"/>
        <v>四川太极高新区泰和二街药店</v>
      </c>
      <c r="D365" s="7">
        <v>13144</v>
      </c>
      <c r="E365" s="7" t="s">
        <v>537</v>
      </c>
      <c r="F365" s="7">
        <v>3</v>
      </c>
      <c r="G365" s="10">
        <f t="shared" si="112"/>
        <v>4.5</v>
      </c>
    </row>
    <row r="366" spans="1:7">
      <c r="A366" s="6">
        <v>364</v>
      </c>
      <c r="B366" s="7">
        <v>118151</v>
      </c>
      <c r="C366" s="29" t="s">
        <v>158</v>
      </c>
      <c r="D366" s="7">
        <v>12185</v>
      </c>
      <c r="E366" s="7" t="s">
        <v>486</v>
      </c>
      <c r="F366" s="7">
        <v>19</v>
      </c>
      <c r="G366" s="10">
        <f t="shared" si="112"/>
        <v>28.5</v>
      </c>
    </row>
    <row r="367" spans="1:7">
      <c r="A367" s="6">
        <v>365</v>
      </c>
      <c r="B367" s="7">
        <f t="shared" si="125"/>
        <v>118151</v>
      </c>
      <c r="C367" s="29" t="str">
        <f t="shared" si="126"/>
        <v>四川太极金牛区沙湾东一路药店</v>
      </c>
      <c r="D367" s="7">
        <v>13279</v>
      </c>
      <c r="E367" s="7" t="s">
        <v>538</v>
      </c>
      <c r="F367" s="7">
        <v>16</v>
      </c>
      <c r="G367" s="10">
        <f t="shared" si="112"/>
        <v>24</v>
      </c>
    </row>
    <row r="368" spans="1:7">
      <c r="A368" s="6">
        <v>366</v>
      </c>
      <c r="B368" s="7">
        <v>118758</v>
      </c>
      <c r="C368" s="29" t="s">
        <v>164</v>
      </c>
      <c r="D368" s="7">
        <v>1001651</v>
      </c>
      <c r="E368" s="7" t="s">
        <v>539</v>
      </c>
      <c r="F368" s="7">
        <v>8</v>
      </c>
      <c r="G368" s="10">
        <f t="shared" si="112"/>
        <v>12</v>
      </c>
    </row>
    <row r="369" spans="1:7">
      <c r="A369" s="6">
        <v>367</v>
      </c>
      <c r="B369" s="7">
        <f t="shared" ref="B369:B372" si="127">B368</f>
        <v>118758</v>
      </c>
      <c r="C369" s="29" t="str">
        <f t="shared" ref="C369:C372" si="128">C368</f>
        <v>四川太极成华区水碾河路药店</v>
      </c>
      <c r="D369" s="7">
        <v>1001671</v>
      </c>
      <c r="E369" s="7" t="s">
        <v>540</v>
      </c>
      <c r="F369" s="7">
        <v>3</v>
      </c>
      <c r="G369" s="10">
        <f t="shared" si="112"/>
        <v>4.5</v>
      </c>
    </row>
    <row r="370" spans="1:7">
      <c r="A370" s="6">
        <v>368</v>
      </c>
      <c r="B370" s="7">
        <f t="shared" si="127"/>
        <v>118758</v>
      </c>
      <c r="C370" s="29" t="str">
        <f t="shared" si="128"/>
        <v>四川太极成华区水碾河路药店</v>
      </c>
      <c r="D370" s="7">
        <v>1001672</v>
      </c>
      <c r="E370" s="7" t="s">
        <v>541</v>
      </c>
      <c r="F370" s="7">
        <v>5</v>
      </c>
      <c r="G370" s="10">
        <f t="shared" si="112"/>
        <v>7.5</v>
      </c>
    </row>
    <row r="371" spans="1:7">
      <c r="A371" s="6">
        <v>369</v>
      </c>
      <c r="B371" s="7">
        <v>118951</v>
      </c>
      <c r="C371" s="29" t="s">
        <v>166</v>
      </c>
      <c r="D371" s="7">
        <v>12158</v>
      </c>
      <c r="E371" s="7" t="s">
        <v>542</v>
      </c>
      <c r="F371" s="7">
        <v>14</v>
      </c>
      <c r="G371" s="10">
        <f t="shared" si="112"/>
        <v>21</v>
      </c>
    </row>
    <row r="372" spans="1:7">
      <c r="A372" s="6">
        <v>370</v>
      </c>
      <c r="B372" s="7">
        <f t="shared" si="127"/>
        <v>118951</v>
      </c>
      <c r="C372" s="29" t="str">
        <f t="shared" si="128"/>
        <v>四川太极青羊区金祥路药店</v>
      </c>
      <c r="D372" s="7">
        <v>12932</v>
      </c>
      <c r="E372" s="7" t="s">
        <v>543</v>
      </c>
      <c r="F372" s="7">
        <v>14</v>
      </c>
      <c r="G372" s="10">
        <f t="shared" si="112"/>
        <v>21</v>
      </c>
    </row>
    <row r="373" spans="1:7">
      <c r="A373" s="6">
        <v>371</v>
      </c>
      <c r="B373" s="7">
        <v>119262</v>
      </c>
      <c r="C373" s="29" t="s">
        <v>544</v>
      </c>
      <c r="D373" s="7">
        <v>12911</v>
      </c>
      <c r="E373" s="7" t="s">
        <v>545</v>
      </c>
      <c r="F373" s="7">
        <v>3</v>
      </c>
      <c r="G373" s="10">
        <f t="shared" si="112"/>
        <v>4.5</v>
      </c>
    </row>
    <row r="374" spans="1:7">
      <c r="A374" s="6">
        <v>372</v>
      </c>
      <c r="B374" s="7">
        <f t="shared" ref="B374:B377" si="129">B373</f>
        <v>119262</v>
      </c>
      <c r="C374" s="29" t="str">
        <f t="shared" ref="C374:C377" si="130">C373</f>
        <v>四川太极成华区驷马桥三路药店</v>
      </c>
      <c r="D374" s="7">
        <v>1001811</v>
      </c>
      <c r="E374" s="7" t="s">
        <v>546</v>
      </c>
      <c r="F374" s="7">
        <v>3</v>
      </c>
      <c r="G374" s="10">
        <f t="shared" si="112"/>
        <v>4.5</v>
      </c>
    </row>
    <row r="375" spans="1:7">
      <c r="A375" s="6">
        <v>373</v>
      </c>
      <c r="B375" s="7">
        <f t="shared" si="129"/>
        <v>119262</v>
      </c>
      <c r="C375" s="29" t="str">
        <f t="shared" si="130"/>
        <v>四川太极成华区驷马桥三路药店</v>
      </c>
      <c r="D375" s="7">
        <v>1001812</v>
      </c>
      <c r="E375" s="7" t="s">
        <v>547</v>
      </c>
      <c r="F375" s="7">
        <v>1</v>
      </c>
      <c r="G375" s="10">
        <f t="shared" si="112"/>
        <v>1.5</v>
      </c>
    </row>
    <row r="376" spans="1:7">
      <c r="A376" s="6">
        <v>374</v>
      </c>
      <c r="B376" s="7">
        <v>119622</v>
      </c>
      <c r="C376" s="29" t="s">
        <v>548</v>
      </c>
      <c r="D376" s="7">
        <v>14616</v>
      </c>
      <c r="E376" s="7" t="s">
        <v>476</v>
      </c>
      <c r="F376" s="7">
        <v>1</v>
      </c>
      <c r="G376" s="10">
        <f t="shared" si="112"/>
        <v>1.5</v>
      </c>
    </row>
    <row r="377" spans="1:7">
      <c r="A377" s="6">
        <v>375</v>
      </c>
      <c r="B377" s="7">
        <f t="shared" si="129"/>
        <v>119622</v>
      </c>
      <c r="C377" s="29" t="str">
        <f t="shared" si="130"/>
        <v>四川太极武侯区聚福路药店</v>
      </c>
      <c r="D377" s="7">
        <v>1002150</v>
      </c>
      <c r="E377" s="7" t="s">
        <v>549</v>
      </c>
      <c r="F377" s="7">
        <v>1</v>
      </c>
      <c r="G377" s="10">
        <f t="shared" si="112"/>
        <v>1.5</v>
      </c>
    </row>
    <row r="378" spans="1:7">
      <c r="A378" s="6">
        <v>376</v>
      </c>
      <c r="B378" s="7">
        <v>120844</v>
      </c>
      <c r="C378" s="29" t="s">
        <v>550</v>
      </c>
      <c r="D378" s="7">
        <v>9328</v>
      </c>
      <c r="E378" s="7" t="s">
        <v>551</v>
      </c>
      <c r="F378" s="7">
        <v>5</v>
      </c>
      <c r="G378" s="10">
        <f t="shared" si="112"/>
        <v>7.5</v>
      </c>
    </row>
    <row r="379" spans="1:7">
      <c r="A379" s="6">
        <v>377</v>
      </c>
      <c r="B379" s="7">
        <f>B378</f>
        <v>120844</v>
      </c>
      <c r="C379" s="29" t="str">
        <f>C378</f>
        <v>四川太极彭州市致和镇南三环路药店</v>
      </c>
      <c r="D379" s="7">
        <v>10377</v>
      </c>
      <c r="E379" s="7" t="s">
        <v>552</v>
      </c>
      <c r="F379" s="7">
        <v>5</v>
      </c>
      <c r="G379" s="10">
        <f t="shared" si="112"/>
        <v>7.5</v>
      </c>
    </row>
    <row r="380" spans="1:7">
      <c r="A380" s="30" t="s">
        <v>553</v>
      </c>
      <c r="B380" s="31"/>
      <c r="C380" s="31"/>
      <c r="D380" s="31"/>
      <c r="E380" s="32"/>
      <c r="F380" s="20">
        <f>SUM(F3:F379)</f>
        <v>3650</v>
      </c>
      <c r="G380" s="15">
        <f>SUM(G3:G379)</f>
        <v>5475</v>
      </c>
    </row>
    <row r="382" spans="3:7">
      <c r="C382" s="16" t="s">
        <v>554</v>
      </c>
      <c r="D382" s="16"/>
      <c r="E382" s="16"/>
      <c r="F382" s="16"/>
      <c r="G382" s="17"/>
    </row>
    <row r="383" spans="6:7">
      <c r="F383" s="17" t="s">
        <v>555</v>
      </c>
      <c r="G383" s="25"/>
    </row>
    <row r="384" spans="6:7">
      <c r="F384" s="19" t="s">
        <v>556</v>
      </c>
      <c r="G384" s="25"/>
    </row>
    <row r="387" ht="20" customHeight="1" spans="1:7">
      <c r="A387" s="2" t="s">
        <v>557</v>
      </c>
      <c r="B387" s="2"/>
      <c r="C387" s="2"/>
      <c r="D387" s="2"/>
      <c r="E387" s="2"/>
      <c r="F387" s="2"/>
      <c r="G387" s="2"/>
    </row>
    <row r="388" ht="24" spans="1:7">
      <c r="A388" s="3" t="s">
        <v>1</v>
      </c>
      <c r="B388" s="3" t="s">
        <v>174</v>
      </c>
      <c r="C388" s="4" t="s">
        <v>175</v>
      </c>
      <c r="D388" s="3" t="s">
        <v>176</v>
      </c>
      <c r="E388" s="3" t="s">
        <v>177</v>
      </c>
      <c r="F388" s="38" t="s">
        <v>178</v>
      </c>
      <c r="G388" s="39" t="s">
        <v>179</v>
      </c>
    </row>
    <row r="389" ht="17" customHeight="1" spans="1:7">
      <c r="A389" s="6">
        <v>1</v>
      </c>
      <c r="B389" s="7">
        <f>B21</f>
        <v>307</v>
      </c>
      <c r="C389" s="29" t="str">
        <f>C21</f>
        <v>四川太极旗舰店</v>
      </c>
      <c r="D389" s="7">
        <v>991137</v>
      </c>
      <c r="E389" s="7" t="s">
        <v>558</v>
      </c>
      <c r="F389" s="7">
        <v>14</v>
      </c>
      <c r="G389" s="10">
        <f>F389*1.5</f>
        <v>21</v>
      </c>
    </row>
    <row r="390" ht="17" customHeight="1" spans="1:7">
      <c r="A390" s="6">
        <v>2</v>
      </c>
      <c r="B390" s="7">
        <f>B33</f>
        <v>337</v>
      </c>
      <c r="C390" s="29" t="str">
        <f>C33</f>
        <v>四川太极浆洗街药店</v>
      </c>
      <c r="D390" s="7">
        <v>990176</v>
      </c>
      <c r="E390" s="7" t="s">
        <v>559</v>
      </c>
      <c r="F390" s="7">
        <v>16</v>
      </c>
      <c r="G390" s="10">
        <f>F390*1.5</f>
        <v>24</v>
      </c>
    </row>
    <row r="391" ht="17" customHeight="1" spans="1:7">
      <c r="A391" s="6">
        <v>3</v>
      </c>
      <c r="B391" s="7">
        <f>B390</f>
        <v>337</v>
      </c>
      <c r="C391" s="29" t="str">
        <f>C390</f>
        <v>四川太极浆洗街药店</v>
      </c>
      <c r="D391" s="7">
        <v>990451</v>
      </c>
      <c r="E391" s="7" t="s">
        <v>560</v>
      </c>
      <c r="F391" s="7">
        <v>8</v>
      </c>
      <c r="G391" s="10">
        <f>F391*1.5</f>
        <v>12</v>
      </c>
    </row>
    <row r="392" ht="17" customHeight="1" spans="1:7">
      <c r="A392" s="6">
        <v>4</v>
      </c>
      <c r="B392" s="7">
        <f>B40</f>
        <v>341</v>
      </c>
      <c r="C392" s="29" t="str">
        <f>C40</f>
        <v>四川太极邛崃中心药店</v>
      </c>
      <c r="D392" s="7">
        <v>992157</v>
      </c>
      <c r="E392" s="7" t="s">
        <v>561</v>
      </c>
      <c r="F392" s="7">
        <v>4</v>
      </c>
      <c r="G392" s="10">
        <f>F392*1.5</f>
        <v>6</v>
      </c>
    </row>
    <row r="393" ht="17" customHeight="1" spans="1:7">
      <c r="A393" s="30" t="s">
        <v>553</v>
      </c>
      <c r="B393" s="31"/>
      <c r="C393" s="31"/>
      <c r="D393" s="31"/>
      <c r="E393" s="32"/>
      <c r="F393" s="14">
        <f>SUM(F389:F392)</f>
        <v>42</v>
      </c>
      <c r="G393" s="15">
        <f>SUM(G389:G392)</f>
        <v>63</v>
      </c>
    </row>
    <row r="395" spans="2:7">
      <c r="B395" s="16" t="s">
        <v>562</v>
      </c>
      <c r="C395" s="16"/>
      <c r="D395" s="16"/>
      <c r="E395" s="16"/>
      <c r="F395" s="16"/>
      <c r="G395" s="17"/>
    </row>
    <row r="396" spans="6:7">
      <c r="F396" s="17" t="s">
        <v>555</v>
      </c>
      <c r="G396" s="25"/>
    </row>
    <row r="397" spans="6:7">
      <c r="F397" s="19" t="s">
        <v>556</v>
      </c>
      <c r="G397" s="25"/>
    </row>
  </sheetData>
  <mergeCells count="6">
    <mergeCell ref="A1:G1"/>
    <mergeCell ref="A380:E380"/>
    <mergeCell ref="C382:G382"/>
    <mergeCell ref="A387:G387"/>
    <mergeCell ref="A393:E393"/>
    <mergeCell ref="B395:G395"/>
  </mergeCells>
  <pageMargins left="0.236111111111111" right="0.156944444444444" top="0.196527777777778" bottom="0.236111111111111" header="0.3" footer="0.15694444444444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52"/>
  <sheetViews>
    <sheetView topLeftCell="A323" workbookViewId="0">
      <selection activeCell="G346" sqref="G346:G347"/>
    </sheetView>
  </sheetViews>
  <sheetFormatPr defaultColWidth="9" defaultRowHeight="13.5" outlineLevelCol="6"/>
  <cols>
    <col min="1" max="1" width="6.75" style="1" customWidth="1"/>
    <col min="2" max="2" width="6.875" style="18" customWidth="1"/>
    <col min="3" max="3" width="26.25" style="24" customWidth="1"/>
    <col min="4" max="4" width="14" style="24" customWidth="1"/>
    <col min="5" max="5" width="19.75" style="24" customWidth="1"/>
    <col min="6" max="6" width="9.375" style="23" customWidth="1"/>
    <col min="7" max="7" width="10.875" style="24" customWidth="1"/>
    <col min="8" max="16384" width="9" style="24"/>
  </cols>
  <sheetData>
    <row r="1" ht="25" customHeight="1" spans="1:7">
      <c r="A1" s="26" t="s">
        <v>563</v>
      </c>
      <c r="B1" s="27"/>
      <c r="C1" s="27"/>
      <c r="D1" s="27"/>
      <c r="E1" s="27"/>
      <c r="F1" s="27"/>
      <c r="G1" s="28"/>
    </row>
    <row r="2" ht="29" customHeight="1" spans="1:7">
      <c r="A2" s="3" t="s">
        <v>1</v>
      </c>
      <c r="B2" s="4" t="s">
        <v>174</v>
      </c>
      <c r="C2" s="4" t="s">
        <v>175</v>
      </c>
      <c r="D2" s="3" t="s">
        <v>176</v>
      </c>
      <c r="E2" s="3" t="s">
        <v>177</v>
      </c>
      <c r="F2" s="20" t="s">
        <v>178</v>
      </c>
      <c r="G2" s="5" t="s">
        <v>564</v>
      </c>
    </row>
    <row r="3" spans="1:7">
      <c r="A3" s="6">
        <v>1</v>
      </c>
      <c r="B3" s="7">
        <v>54</v>
      </c>
      <c r="C3" s="29" t="s">
        <v>62</v>
      </c>
      <c r="D3" s="7">
        <v>6884</v>
      </c>
      <c r="E3" s="7" t="s">
        <v>183</v>
      </c>
      <c r="F3" s="7">
        <v>2</v>
      </c>
      <c r="G3" s="10">
        <f t="shared" ref="G3:G24" si="0">F3*1</f>
        <v>2</v>
      </c>
    </row>
    <row r="4" spans="1:7">
      <c r="A4" s="6">
        <v>2</v>
      </c>
      <c r="B4" s="7">
        <f t="shared" ref="B4:B15" si="1">B3</f>
        <v>54</v>
      </c>
      <c r="C4" s="29" t="str">
        <f t="shared" ref="C4:C15" si="2">C3</f>
        <v>四川太极怀远店</v>
      </c>
      <c r="D4" s="7">
        <v>7379</v>
      </c>
      <c r="E4" s="7" t="s">
        <v>184</v>
      </c>
      <c r="F4" s="7">
        <v>4</v>
      </c>
      <c r="G4" s="10">
        <f t="shared" si="0"/>
        <v>4</v>
      </c>
    </row>
    <row r="5" spans="1:7">
      <c r="A5" s="6">
        <v>3</v>
      </c>
      <c r="B5" s="7">
        <v>307</v>
      </c>
      <c r="C5" s="29" t="s">
        <v>14</v>
      </c>
      <c r="D5" s="7">
        <v>7107</v>
      </c>
      <c r="E5" s="7" t="s">
        <v>189</v>
      </c>
      <c r="F5" s="7">
        <v>41</v>
      </c>
      <c r="G5" s="10">
        <f t="shared" si="0"/>
        <v>41</v>
      </c>
    </row>
    <row r="6" spans="1:7">
      <c r="A6" s="6">
        <v>4</v>
      </c>
      <c r="B6" s="7">
        <f t="shared" si="1"/>
        <v>307</v>
      </c>
      <c r="C6" s="29" t="str">
        <f t="shared" si="2"/>
        <v>四川太极旗舰店</v>
      </c>
      <c r="D6" s="7">
        <v>8592</v>
      </c>
      <c r="E6" s="7" t="s">
        <v>565</v>
      </c>
      <c r="F6" s="7">
        <v>5</v>
      </c>
      <c r="G6" s="10">
        <f t="shared" si="0"/>
        <v>5</v>
      </c>
    </row>
    <row r="7" spans="1:7">
      <c r="A7" s="6">
        <v>5</v>
      </c>
      <c r="B7" s="7">
        <f t="shared" si="1"/>
        <v>307</v>
      </c>
      <c r="C7" s="29" t="str">
        <f t="shared" si="2"/>
        <v>四川太极旗舰店</v>
      </c>
      <c r="D7" s="7">
        <v>9563</v>
      </c>
      <c r="E7" s="7" t="s">
        <v>191</v>
      </c>
      <c r="F7" s="7">
        <v>14</v>
      </c>
      <c r="G7" s="10">
        <f t="shared" si="0"/>
        <v>14</v>
      </c>
    </row>
    <row r="8" spans="1:7">
      <c r="A8" s="6">
        <v>6</v>
      </c>
      <c r="B8" s="7">
        <f t="shared" si="1"/>
        <v>307</v>
      </c>
      <c r="C8" s="29" t="str">
        <f t="shared" si="2"/>
        <v>四川太极旗舰店</v>
      </c>
      <c r="D8" s="7">
        <v>10613</v>
      </c>
      <c r="E8" s="7" t="s">
        <v>193</v>
      </c>
      <c r="F8" s="7">
        <v>9</v>
      </c>
      <c r="G8" s="10">
        <f t="shared" si="0"/>
        <v>9</v>
      </c>
    </row>
    <row r="9" spans="1:7">
      <c r="A9" s="6">
        <v>7</v>
      </c>
      <c r="B9" s="7">
        <f t="shared" si="1"/>
        <v>307</v>
      </c>
      <c r="C9" s="29" t="str">
        <f t="shared" si="2"/>
        <v>四川太极旗舰店</v>
      </c>
      <c r="D9" s="7">
        <v>10886</v>
      </c>
      <c r="E9" s="7" t="s">
        <v>194</v>
      </c>
      <c r="F9" s="7">
        <v>6</v>
      </c>
      <c r="G9" s="10">
        <f t="shared" si="0"/>
        <v>6</v>
      </c>
    </row>
    <row r="10" spans="1:7">
      <c r="A10" s="6">
        <v>8</v>
      </c>
      <c r="B10" s="7">
        <f t="shared" si="1"/>
        <v>307</v>
      </c>
      <c r="C10" s="29" t="str">
        <f t="shared" si="2"/>
        <v>四川太极旗舰店</v>
      </c>
      <c r="D10" s="7">
        <v>10890</v>
      </c>
      <c r="E10" s="7" t="s">
        <v>195</v>
      </c>
      <c r="F10" s="7">
        <v>2</v>
      </c>
      <c r="G10" s="10">
        <f t="shared" si="0"/>
        <v>2</v>
      </c>
    </row>
    <row r="11" spans="1:7">
      <c r="A11" s="6">
        <v>9</v>
      </c>
      <c r="B11" s="7">
        <f t="shared" si="1"/>
        <v>307</v>
      </c>
      <c r="C11" s="29" t="str">
        <f t="shared" si="2"/>
        <v>四川太极旗舰店</v>
      </c>
      <c r="D11" s="7">
        <v>10989</v>
      </c>
      <c r="E11" s="7" t="s">
        <v>196</v>
      </c>
      <c r="F11" s="7">
        <v>12</v>
      </c>
      <c r="G11" s="10">
        <f t="shared" si="0"/>
        <v>12</v>
      </c>
    </row>
    <row r="12" spans="1:7">
      <c r="A12" s="6">
        <v>10</v>
      </c>
      <c r="B12" s="7">
        <f t="shared" si="1"/>
        <v>307</v>
      </c>
      <c r="C12" s="29" t="str">
        <f t="shared" si="2"/>
        <v>四川太极旗舰店</v>
      </c>
      <c r="D12" s="7">
        <v>13325</v>
      </c>
      <c r="E12" s="7" t="s">
        <v>198</v>
      </c>
      <c r="F12" s="7">
        <v>11</v>
      </c>
      <c r="G12" s="10">
        <f t="shared" si="0"/>
        <v>11</v>
      </c>
    </row>
    <row r="13" spans="1:7">
      <c r="A13" s="6">
        <v>11</v>
      </c>
      <c r="B13" s="7">
        <f t="shared" si="1"/>
        <v>307</v>
      </c>
      <c r="C13" s="29" t="str">
        <f t="shared" si="2"/>
        <v>四川太极旗舰店</v>
      </c>
      <c r="D13" s="7">
        <v>14408</v>
      </c>
      <c r="E13" s="7" t="s">
        <v>566</v>
      </c>
      <c r="F13" s="7">
        <v>1</v>
      </c>
      <c r="G13" s="10">
        <f t="shared" si="0"/>
        <v>1</v>
      </c>
    </row>
    <row r="14" spans="1:7">
      <c r="A14" s="6">
        <v>12</v>
      </c>
      <c r="B14" s="7">
        <f t="shared" si="1"/>
        <v>307</v>
      </c>
      <c r="C14" s="29" t="str">
        <f t="shared" si="2"/>
        <v>四川太极旗舰店</v>
      </c>
      <c r="D14" s="7">
        <v>14465</v>
      </c>
      <c r="E14" s="7" t="s">
        <v>567</v>
      </c>
      <c r="F14" s="7">
        <v>1</v>
      </c>
      <c r="G14" s="10">
        <f t="shared" si="0"/>
        <v>1</v>
      </c>
    </row>
    <row r="15" spans="1:7">
      <c r="A15" s="6">
        <v>13</v>
      </c>
      <c r="B15" s="7">
        <v>308</v>
      </c>
      <c r="C15" s="29" t="s">
        <v>105</v>
      </c>
      <c r="D15" s="7">
        <v>12515</v>
      </c>
      <c r="E15" s="7" t="s">
        <v>199</v>
      </c>
      <c r="F15" s="7">
        <v>7</v>
      </c>
      <c r="G15" s="10">
        <f t="shared" si="0"/>
        <v>7</v>
      </c>
    </row>
    <row r="16" spans="1:7">
      <c r="A16" s="6">
        <v>14</v>
      </c>
      <c r="B16" s="7">
        <f t="shared" ref="B16:B20" si="3">B15</f>
        <v>308</v>
      </c>
      <c r="C16" s="29" t="str">
        <f t="shared" ref="C16:C20" si="4">C15</f>
        <v>四川太极红星店</v>
      </c>
      <c r="D16" s="7">
        <v>12937</v>
      </c>
      <c r="E16" s="7" t="s">
        <v>200</v>
      </c>
      <c r="F16" s="7">
        <v>1</v>
      </c>
      <c r="G16" s="10">
        <f t="shared" si="0"/>
        <v>1</v>
      </c>
    </row>
    <row r="17" spans="1:7">
      <c r="A17" s="6">
        <v>15</v>
      </c>
      <c r="B17" s="7">
        <f t="shared" si="3"/>
        <v>308</v>
      </c>
      <c r="C17" s="29" t="str">
        <f t="shared" si="4"/>
        <v>四川太极红星店</v>
      </c>
      <c r="D17" s="7">
        <v>14453</v>
      </c>
      <c r="E17" s="7" t="s">
        <v>202</v>
      </c>
      <c r="F17" s="7">
        <v>1</v>
      </c>
      <c r="G17" s="10">
        <f t="shared" si="0"/>
        <v>1</v>
      </c>
    </row>
    <row r="18" spans="1:7">
      <c r="A18" s="6">
        <v>16</v>
      </c>
      <c r="B18" s="7">
        <v>311</v>
      </c>
      <c r="C18" s="29" t="s">
        <v>96</v>
      </c>
      <c r="D18" s="7">
        <v>4302</v>
      </c>
      <c r="E18" s="7" t="s">
        <v>204</v>
      </c>
      <c r="F18" s="7">
        <v>1</v>
      </c>
      <c r="G18" s="10">
        <f t="shared" si="0"/>
        <v>1</v>
      </c>
    </row>
    <row r="19" spans="1:7">
      <c r="A19" s="6">
        <v>17</v>
      </c>
      <c r="B19" s="7">
        <v>329</v>
      </c>
      <c r="C19" s="29" t="s">
        <v>91</v>
      </c>
      <c r="D19" s="7">
        <v>9988</v>
      </c>
      <c r="E19" s="7" t="s">
        <v>205</v>
      </c>
      <c r="F19" s="7">
        <v>22</v>
      </c>
      <c r="G19" s="10">
        <f t="shared" si="0"/>
        <v>22</v>
      </c>
    </row>
    <row r="20" spans="1:7">
      <c r="A20" s="6">
        <v>18</v>
      </c>
      <c r="B20" s="7">
        <f t="shared" si="3"/>
        <v>329</v>
      </c>
      <c r="C20" s="29" t="str">
        <f t="shared" si="4"/>
        <v>四川太极温江店</v>
      </c>
      <c r="D20" s="7">
        <v>12517</v>
      </c>
      <c r="E20" s="7" t="s">
        <v>206</v>
      </c>
      <c r="F20" s="7">
        <v>10</v>
      </c>
      <c r="G20" s="10">
        <f t="shared" si="0"/>
        <v>10</v>
      </c>
    </row>
    <row r="21" spans="1:7">
      <c r="A21" s="6">
        <v>19</v>
      </c>
      <c r="B21" s="7">
        <v>337</v>
      </c>
      <c r="C21" s="29" t="s">
        <v>23</v>
      </c>
      <c r="D21" s="7">
        <v>4061</v>
      </c>
      <c r="E21" s="7" t="s">
        <v>207</v>
      </c>
      <c r="F21" s="7">
        <v>11</v>
      </c>
      <c r="G21" s="10">
        <f t="shared" si="0"/>
        <v>11</v>
      </c>
    </row>
    <row r="22" spans="1:7">
      <c r="A22" s="6">
        <v>20</v>
      </c>
      <c r="B22" s="7">
        <f>B21</f>
        <v>337</v>
      </c>
      <c r="C22" s="29" t="str">
        <f>C21</f>
        <v>四川太极浆洗街药店</v>
      </c>
      <c r="D22" s="7">
        <v>6965</v>
      </c>
      <c r="E22" s="7" t="s">
        <v>208</v>
      </c>
      <c r="F22" s="7">
        <v>16</v>
      </c>
      <c r="G22" s="10">
        <f t="shared" si="0"/>
        <v>16</v>
      </c>
    </row>
    <row r="23" spans="1:7">
      <c r="A23" s="6">
        <v>21</v>
      </c>
      <c r="B23" s="7">
        <f>B22</f>
        <v>337</v>
      </c>
      <c r="C23" s="29" t="str">
        <f>C22</f>
        <v>四川太极浆洗街药店</v>
      </c>
      <c r="D23" s="7">
        <v>8763</v>
      </c>
      <c r="E23" s="7" t="s">
        <v>209</v>
      </c>
      <c r="F23" s="7">
        <v>7</v>
      </c>
      <c r="G23" s="10">
        <f t="shared" si="0"/>
        <v>7</v>
      </c>
    </row>
    <row r="24" spans="1:7">
      <c r="A24" s="6">
        <v>22</v>
      </c>
      <c r="B24" s="7">
        <f>B23</f>
        <v>337</v>
      </c>
      <c r="C24" s="29" t="str">
        <f>C23</f>
        <v>四川太极浆洗街药店</v>
      </c>
      <c r="D24" s="7">
        <v>11883</v>
      </c>
      <c r="E24" s="7" t="s">
        <v>210</v>
      </c>
      <c r="F24" s="7">
        <v>8</v>
      </c>
      <c r="G24" s="10">
        <f t="shared" si="0"/>
        <v>8</v>
      </c>
    </row>
    <row r="25" spans="1:7">
      <c r="A25" s="6">
        <v>23</v>
      </c>
      <c r="B25" s="7">
        <v>339</v>
      </c>
      <c r="C25" s="29" t="s">
        <v>135</v>
      </c>
      <c r="D25" s="7">
        <v>6456</v>
      </c>
      <c r="E25" s="7" t="s">
        <v>211</v>
      </c>
      <c r="F25" s="7">
        <v>1</v>
      </c>
      <c r="G25" s="10">
        <f t="shared" ref="G25:G64" si="5">F25*1</f>
        <v>1</v>
      </c>
    </row>
    <row r="26" spans="1:7">
      <c r="A26" s="6">
        <v>24</v>
      </c>
      <c r="B26" s="7">
        <f t="shared" ref="B26:B29" si="6">B25</f>
        <v>339</v>
      </c>
      <c r="C26" s="29" t="str">
        <f t="shared" ref="C26:C29" si="7">C25</f>
        <v>四川太极沙河源药店</v>
      </c>
      <c r="D26" s="7">
        <v>13205</v>
      </c>
      <c r="E26" s="7" t="s">
        <v>212</v>
      </c>
      <c r="F26" s="7">
        <v>11</v>
      </c>
      <c r="G26" s="10">
        <f t="shared" si="5"/>
        <v>11</v>
      </c>
    </row>
    <row r="27" spans="1:7">
      <c r="A27" s="6">
        <v>25</v>
      </c>
      <c r="B27" s="7">
        <v>341</v>
      </c>
      <c r="C27" s="29" t="s">
        <v>27</v>
      </c>
      <c r="D27" s="7">
        <v>12535</v>
      </c>
      <c r="E27" s="7" t="s">
        <v>568</v>
      </c>
      <c r="F27" s="7">
        <v>5</v>
      </c>
      <c r="G27" s="10">
        <f t="shared" si="5"/>
        <v>5</v>
      </c>
    </row>
    <row r="28" spans="1:7">
      <c r="A28" s="6">
        <v>26</v>
      </c>
      <c r="B28" s="7">
        <f t="shared" si="6"/>
        <v>341</v>
      </c>
      <c r="C28" s="29" t="str">
        <f t="shared" si="7"/>
        <v>四川太极邛崃中心药店</v>
      </c>
      <c r="D28" s="7">
        <v>13230</v>
      </c>
      <c r="E28" s="7" t="s">
        <v>215</v>
      </c>
      <c r="F28" s="7">
        <v>2</v>
      </c>
      <c r="G28" s="10">
        <f t="shared" si="5"/>
        <v>2</v>
      </c>
    </row>
    <row r="29" spans="1:7">
      <c r="A29" s="6">
        <v>27</v>
      </c>
      <c r="B29" s="7">
        <f t="shared" si="6"/>
        <v>341</v>
      </c>
      <c r="C29" s="29" t="str">
        <f t="shared" si="7"/>
        <v>四川太极邛崃中心药店</v>
      </c>
      <c r="D29" s="7">
        <v>14064</v>
      </c>
      <c r="E29" s="7" t="s">
        <v>216</v>
      </c>
      <c r="F29" s="7">
        <v>1</v>
      </c>
      <c r="G29" s="10">
        <f t="shared" si="5"/>
        <v>1</v>
      </c>
    </row>
    <row r="30" spans="1:7">
      <c r="A30" s="6">
        <v>28</v>
      </c>
      <c r="B30" s="7">
        <v>343</v>
      </c>
      <c r="C30" s="29" t="s">
        <v>26</v>
      </c>
      <c r="D30" s="7">
        <v>7583</v>
      </c>
      <c r="E30" s="7" t="s">
        <v>218</v>
      </c>
      <c r="F30" s="7">
        <v>1</v>
      </c>
      <c r="G30" s="10">
        <f t="shared" si="5"/>
        <v>1</v>
      </c>
    </row>
    <row r="31" spans="1:7">
      <c r="A31" s="6">
        <v>29</v>
      </c>
      <c r="B31" s="7">
        <f t="shared" ref="B31:B35" si="8">B30</f>
        <v>343</v>
      </c>
      <c r="C31" s="29" t="str">
        <f t="shared" ref="C31:C35" si="9">C30</f>
        <v>四川太极光华药店</v>
      </c>
      <c r="D31" s="7">
        <v>10932</v>
      </c>
      <c r="E31" s="7" t="s">
        <v>219</v>
      </c>
      <c r="F31" s="7">
        <v>6</v>
      </c>
      <c r="G31" s="10">
        <f t="shared" si="5"/>
        <v>6</v>
      </c>
    </row>
    <row r="32" spans="1:7">
      <c r="A32" s="6">
        <v>30</v>
      </c>
      <c r="B32" s="7">
        <f t="shared" si="8"/>
        <v>343</v>
      </c>
      <c r="C32" s="29" t="str">
        <f t="shared" si="9"/>
        <v>四川太极光华药店</v>
      </c>
      <c r="D32" s="7">
        <v>13329</v>
      </c>
      <c r="E32" s="7" t="s">
        <v>569</v>
      </c>
      <c r="F32" s="7">
        <v>1</v>
      </c>
      <c r="G32" s="10">
        <f t="shared" si="5"/>
        <v>1</v>
      </c>
    </row>
    <row r="33" spans="1:7">
      <c r="A33" s="6">
        <v>31</v>
      </c>
      <c r="B33" s="7">
        <v>347</v>
      </c>
      <c r="C33" s="29" t="s">
        <v>128</v>
      </c>
      <c r="D33" s="7">
        <v>12990</v>
      </c>
      <c r="E33" s="7" t="s">
        <v>431</v>
      </c>
      <c r="F33" s="7">
        <v>3</v>
      </c>
      <c r="G33" s="10">
        <f t="shared" si="5"/>
        <v>3</v>
      </c>
    </row>
    <row r="34" spans="1:7">
      <c r="A34" s="6">
        <v>32</v>
      </c>
      <c r="B34" s="7">
        <f t="shared" si="8"/>
        <v>347</v>
      </c>
      <c r="C34" s="29" t="str">
        <f t="shared" si="9"/>
        <v>四川太极青羊区清江东路三药店</v>
      </c>
      <c r="D34" s="7">
        <v>13986</v>
      </c>
      <c r="E34" s="7" t="s">
        <v>221</v>
      </c>
      <c r="F34" s="7">
        <v>3</v>
      </c>
      <c r="G34" s="10">
        <f t="shared" si="5"/>
        <v>3</v>
      </c>
    </row>
    <row r="35" spans="1:7">
      <c r="A35" s="6">
        <v>33</v>
      </c>
      <c r="B35" s="7">
        <f t="shared" si="8"/>
        <v>347</v>
      </c>
      <c r="C35" s="29" t="str">
        <f t="shared" si="9"/>
        <v>四川太极青羊区清江东路三药店</v>
      </c>
      <c r="D35" s="7">
        <v>14493</v>
      </c>
      <c r="E35" s="7" t="s">
        <v>222</v>
      </c>
      <c r="F35" s="7">
        <v>4</v>
      </c>
      <c r="G35" s="10">
        <f t="shared" si="5"/>
        <v>4</v>
      </c>
    </row>
    <row r="36" spans="1:7">
      <c r="A36" s="6">
        <v>34</v>
      </c>
      <c r="B36" s="7">
        <v>349</v>
      </c>
      <c r="C36" s="29" t="s">
        <v>87</v>
      </c>
      <c r="D36" s="7">
        <v>5844</v>
      </c>
      <c r="E36" s="7" t="s">
        <v>223</v>
      </c>
      <c r="F36" s="7">
        <v>1</v>
      </c>
      <c r="G36" s="10">
        <f t="shared" si="5"/>
        <v>1</v>
      </c>
    </row>
    <row r="37" spans="1:7">
      <c r="A37" s="6">
        <v>35</v>
      </c>
      <c r="B37" s="7">
        <v>351</v>
      </c>
      <c r="C37" s="29" t="s">
        <v>136</v>
      </c>
      <c r="D37" s="7">
        <v>8594</v>
      </c>
      <c r="E37" s="7" t="s">
        <v>225</v>
      </c>
      <c r="F37" s="7">
        <v>2</v>
      </c>
      <c r="G37" s="10">
        <f t="shared" si="5"/>
        <v>2</v>
      </c>
    </row>
    <row r="38" spans="1:7">
      <c r="A38" s="6">
        <v>36</v>
      </c>
      <c r="B38" s="7">
        <f t="shared" ref="B38:B43" si="10">B37</f>
        <v>351</v>
      </c>
      <c r="C38" s="29" t="str">
        <f t="shared" ref="C38:C43" si="11">C37</f>
        <v>四川太极都江堰药店</v>
      </c>
      <c r="D38" s="7">
        <v>8606</v>
      </c>
      <c r="E38" s="7" t="s">
        <v>226</v>
      </c>
      <c r="F38" s="7">
        <v>5</v>
      </c>
      <c r="G38" s="10">
        <f t="shared" si="5"/>
        <v>5</v>
      </c>
    </row>
    <row r="39" spans="1:7">
      <c r="A39" s="6">
        <v>37</v>
      </c>
      <c r="B39" s="7">
        <f t="shared" si="10"/>
        <v>351</v>
      </c>
      <c r="C39" s="29" t="str">
        <f t="shared" si="11"/>
        <v>四川太极都江堰药店</v>
      </c>
      <c r="D39" s="7">
        <v>10953</v>
      </c>
      <c r="E39" s="7" t="s">
        <v>227</v>
      </c>
      <c r="F39" s="7">
        <v>1</v>
      </c>
      <c r="G39" s="10">
        <f t="shared" si="5"/>
        <v>1</v>
      </c>
    </row>
    <row r="40" spans="1:7">
      <c r="A40" s="6">
        <v>38</v>
      </c>
      <c r="B40" s="7">
        <v>355</v>
      </c>
      <c r="C40" s="29" t="s">
        <v>90</v>
      </c>
      <c r="D40" s="7">
        <v>8233</v>
      </c>
      <c r="E40" s="7" t="s">
        <v>228</v>
      </c>
      <c r="F40" s="7">
        <v>3</v>
      </c>
      <c r="G40" s="10">
        <f t="shared" si="5"/>
        <v>3</v>
      </c>
    </row>
    <row r="41" spans="1:7">
      <c r="A41" s="6">
        <v>39</v>
      </c>
      <c r="B41" s="7">
        <f t="shared" si="10"/>
        <v>355</v>
      </c>
      <c r="C41" s="29" t="str">
        <f t="shared" si="11"/>
        <v>四川太极双林路药店</v>
      </c>
      <c r="D41" s="7">
        <v>9895</v>
      </c>
      <c r="E41" s="7" t="s">
        <v>229</v>
      </c>
      <c r="F41" s="7">
        <v>1</v>
      </c>
      <c r="G41" s="10">
        <f t="shared" si="5"/>
        <v>1</v>
      </c>
    </row>
    <row r="42" spans="1:7">
      <c r="A42" s="6">
        <v>40</v>
      </c>
      <c r="B42" s="7">
        <f t="shared" si="10"/>
        <v>355</v>
      </c>
      <c r="C42" s="29" t="str">
        <f t="shared" si="11"/>
        <v>四川太极双林路药店</v>
      </c>
      <c r="D42" s="7">
        <v>12940</v>
      </c>
      <c r="E42" s="7" t="s">
        <v>230</v>
      </c>
      <c r="F42" s="7">
        <v>3</v>
      </c>
      <c r="G42" s="10">
        <f t="shared" si="5"/>
        <v>3</v>
      </c>
    </row>
    <row r="43" spans="1:7">
      <c r="A43" s="6">
        <v>41</v>
      </c>
      <c r="B43" s="7">
        <f t="shared" si="10"/>
        <v>355</v>
      </c>
      <c r="C43" s="29" t="str">
        <f t="shared" si="11"/>
        <v>四川太极双林路药店</v>
      </c>
      <c r="D43" s="7">
        <v>14171</v>
      </c>
      <c r="E43" s="7" t="s">
        <v>231</v>
      </c>
      <c r="F43" s="7">
        <v>1</v>
      </c>
      <c r="G43" s="10">
        <f t="shared" si="5"/>
        <v>1</v>
      </c>
    </row>
    <row r="44" spans="1:7">
      <c r="A44" s="6">
        <v>42</v>
      </c>
      <c r="B44" s="7">
        <v>357</v>
      </c>
      <c r="C44" s="29" t="s">
        <v>57</v>
      </c>
      <c r="D44" s="7">
        <v>6814</v>
      </c>
      <c r="E44" s="7" t="s">
        <v>232</v>
      </c>
      <c r="F44" s="7">
        <v>2</v>
      </c>
      <c r="G44" s="10">
        <f t="shared" si="5"/>
        <v>2</v>
      </c>
    </row>
    <row r="45" spans="1:7">
      <c r="A45" s="6">
        <v>43</v>
      </c>
      <c r="B45" s="7">
        <v>359</v>
      </c>
      <c r="C45" s="29" t="s">
        <v>50</v>
      </c>
      <c r="D45" s="7">
        <v>13151</v>
      </c>
      <c r="E45" s="7" t="s">
        <v>235</v>
      </c>
      <c r="F45" s="7">
        <v>3</v>
      </c>
      <c r="G45" s="10">
        <f t="shared" si="5"/>
        <v>3</v>
      </c>
    </row>
    <row r="46" spans="1:7">
      <c r="A46" s="6">
        <v>44</v>
      </c>
      <c r="B46" s="7">
        <f t="shared" ref="B46:B51" si="12">B45</f>
        <v>359</v>
      </c>
      <c r="C46" s="29" t="str">
        <f t="shared" ref="C46:C51" si="13">C45</f>
        <v>四川太极枣子巷药店</v>
      </c>
      <c r="D46" s="7">
        <v>13300</v>
      </c>
      <c r="E46" s="7" t="s">
        <v>237</v>
      </c>
      <c r="F46" s="7">
        <v>6</v>
      </c>
      <c r="G46" s="10">
        <f t="shared" si="5"/>
        <v>6</v>
      </c>
    </row>
    <row r="47" spans="1:7">
      <c r="A47" s="6">
        <v>45</v>
      </c>
      <c r="B47" s="7">
        <v>365</v>
      </c>
      <c r="C47" s="29" t="s">
        <v>39</v>
      </c>
      <c r="D47" s="7">
        <v>4301</v>
      </c>
      <c r="E47" s="7" t="s">
        <v>241</v>
      </c>
      <c r="F47" s="7">
        <v>13</v>
      </c>
      <c r="G47" s="10">
        <f t="shared" si="5"/>
        <v>13</v>
      </c>
    </row>
    <row r="48" spans="1:7">
      <c r="A48" s="6">
        <v>46</v>
      </c>
      <c r="B48" s="7">
        <f t="shared" si="12"/>
        <v>365</v>
      </c>
      <c r="C48" s="29" t="str">
        <f t="shared" si="13"/>
        <v>四川太极光华村街药店</v>
      </c>
      <c r="D48" s="7">
        <v>10931</v>
      </c>
      <c r="E48" s="7" t="s">
        <v>242</v>
      </c>
      <c r="F48" s="7">
        <v>3</v>
      </c>
      <c r="G48" s="10">
        <f t="shared" si="5"/>
        <v>3</v>
      </c>
    </row>
    <row r="49" spans="1:7">
      <c r="A49" s="6">
        <v>47</v>
      </c>
      <c r="B49" s="7">
        <v>367</v>
      </c>
      <c r="C49" s="29" t="s">
        <v>106</v>
      </c>
      <c r="D49" s="7">
        <v>10043</v>
      </c>
      <c r="E49" s="7" t="s">
        <v>243</v>
      </c>
      <c r="F49" s="7">
        <v>9</v>
      </c>
      <c r="G49" s="10">
        <f t="shared" si="5"/>
        <v>9</v>
      </c>
    </row>
    <row r="50" spans="1:7">
      <c r="A50" s="6">
        <v>48</v>
      </c>
      <c r="B50" s="7">
        <v>371</v>
      </c>
      <c r="C50" s="29" t="s">
        <v>153</v>
      </c>
      <c r="D50" s="7">
        <v>9112</v>
      </c>
      <c r="E50" s="7" t="s">
        <v>245</v>
      </c>
      <c r="F50" s="7">
        <v>2</v>
      </c>
      <c r="G50" s="10">
        <f t="shared" si="5"/>
        <v>2</v>
      </c>
    </row>
    <row r="51" spans="1:7">
      <c r="A51" s="6">
        <v>49</v>
      </c>
      <c r="B51" s="7">
        <f t="shared" si="12"/>
        <v>371</v>
      </c>
      <c r="C51" s="29" t="str">
        <f t="shared" si="13"/>
        <v>四川太极兴义镇万兴路药店</v>
      </c>
      <c r="D51" s="7">
        <v>11388</v>
      </c>
      <c r="E51" s="7" t="s">
        <v>246</v>
      </c>
      <c r="F51" s="7">
        <v>2</v>
      </c>
      <c r="G51" s="10">
        <f t="shared" si="5"/>
        <v>2</v>
      </c>
    </row>
    <row r="52" spans="1:7">
      <c r="A52" s="6">
        <v>50</v>
      </c>
      <c r="B52" s="7">
        <v>373</v>
      </c>
      <c r="C52" s="29" t="s">
        <v>43</v>
      </c>
      <c r="D52" s="7">
        <v>11602</v>
      </c>
      <c r="E52" s="7" t="s">
        <v>248</v>
      </c>
      <c r="F52" s="7">
        <v>9</v>
      </c>
      <c r="G52" s="10">
        <f t="shared" si="5"/>
        <v>9</v>
      </c>
    </row>
    <row r="53" spans="1:7">
      <c r="A53" s="6">
        <v>51</v>
      </c>
      <c r="B53" s="7">
        <f t="shared" ref="B53:B55" si="14">B52</f>
        <v>373</v>
      </c>
      <c r="C53" s="29" t="str">
        <f t="shared" ref="C53:C55" si="15">C52</f>
        <v>四川太极通盈街药店</v>
      </c>
      <c r="D53" s="7">
        <v>11876</v>
      </c>
      <c r="E53" s="7" t="s">
        <v>249</v>
      </c>
      <c r="F53" s="7">
        <v>9</v>
      </c>
      <c r="G53" s="10">
        <f t="shared" si="5"/>
        <v>9</v>
      </c>
    </row>
    <row r="54" spans="1:7">
      <c r="A54" s="6">
        <v>52</v>
      </c>
      <c r="B54" s="7">
        <f t="shared" si="14"/>
        <v>373</v>
      </c>
      <c r="C54" s="29" t="str">
        <f t="shared" si="15"/>
        <v>四川太极通盈街药店</v>
      </c>
      <c r="D54" s="7">
        <v>12203</v>
      </c>
      <c r="E54" s="7" t="s">
        <v>250</v>
      </c>
      <c r="F54" s="7">
        <v>17</v>
      </c>
      <c r="G54" s="10">
        <f t="shared" si="5"/>
        <v>17</v>
      </c>
    </row>
    <row r="55" spans="1:7">
      <c r="A55" s="6">
        <v>53</v>
      </c>
      <c r="B55" s="7">
        <f t="shared" si="14"/>
        <v>373</v>
      </c>
      <c r="C55" s="29" t="str">
        <f t="shared" si="15"/>
        <v>四川太极通盈街药店</v>
      </c>
      <c r="D55" s="7">
        <v>14460</v>
      </c>
      <c r="E55" s="7" t="s">
        <v>252</v>
      </c>
      <c r="F55" s="7">
        <v>7</v>
      </c>
      <c r="G55" s="10">
        <f t="shared" si="5"/>
        <v>7</v>
      </c>
    </row>
    <row r="56" spans="1:7">
      <c r="A56" s="6">
        <v>54</v>
      </c>
      <c r="B56" s="7">
        <v>377</v>
      </c>
      <c r="C56" s="29" t="s">
        <v>75</v>
      </c>
      <c r="D56" s="7">
        <v>13141</v>
      </c>
      <c r="E56" s="7" t="s">
        <v>255</v>
      </c>
      <c r="F56" s="7">
        <v>1</v>
      </c>
      <c r="G56" s="10">
        <f t="shared" si="5"/>
        <v>1</v>
      </c>
    </row>
    <row r="57" spans="1:7">
      <c r="A57" s="6">
        <v>55</v>
      </c>
      <c r="B57" s="7">
        <v>379</v>
      </c>
      <c r="C57" s="29" t="s">
        <v>53</v>
      </c>
      <c r="D57" s="7">
        <v>5344</v>
      </c>
      <c r="E57" s="7" t="s">
        <v>258</v>
      </c>
      <c r="F57" s="7">
        <v>14</v>
      </c>
      <c r="G57" s="10">
        <f t="shared" si="5"/>
        <v>14</v>
      </c>
    </row>
    <row r="58" spans="1:7">
      <c r="A58" s="6">
        <v>56</v>
      </c>
      <c r="B58" s="7">
        <f t="shared" ref="B58:B63" si="16">B57</f>
        <v>379</v>
      </c>
      <c r="C58" s="29" t="str">
        <f t="shared" ref="C58:C63" si="17">C57</f>
        <v>四川太极土龙路药店</v>
      </c>
      <c r="D58" s="7">
        <v>6830</v>
      </c>
      <c r="E58" s="7" t="s">
        <v>259</v>
      </c>
      <c r="F58" s="7">
        <v>9</v>
      </c>
      <c r="G58" s="10">
        <f t="shared" si="5"/>
        <v>9</v>
      </c>
    </row>
    <row r="59" spans="1:7">
      <c r="A59" s="6">
        <v>57</v>
      </c>
      <c r="B59" s="7">
        <f t="shared" si="16"/>
        <v>379</v>
      </c>
      <c r="C59" s="29" t="str">
        <f t="shared" si="17"/>
        <v>四川太极土龙路药店</v>
      </c>
      <c r="D59" s="7">
        <v>6831</v>
      </c>
      <c r="E59" s="7" t="s">
        <v>260</v>
      </c>
      <c r="F59" s="7">
        <v>8</v>
      </c>
      <c r="G59" s="10">
        <f t="shared" si="5"/>
        <v>8</v>
      </c>
    </row>
    <row r="60" spans="1:7">
      <c r="A60" s="6">
        <v>58</v>
      </c>
      <c r="B60" s="7">
        <v>385</v>
      </c>
      <c r="C60" s="29" t="s">
        <v>37</v>
      </c>
      <c r="D60" s="7">
        <v>7317</v>
      </c>
      <c r="E60" s="7" t="s">
        <v>261</v>
      </c>
      <c r="F60" s="7">
        <v>9</v>
      </c>
      <c r="G60" s="10">
        <f t="shared" si="5"/>
        <v>9</v>
      </c>
    </row>
    <row r="61" spans="1:7">
      <c r="A61" s="6">
        <v>59</v>
      </c>
      <c r="B61" s="7">
        <f t="shared" si="16"/>
        <v>385</v>
      </c>
      <c r="C61" s="29" t="str">
        <f t="shared" si="17"/>
        <v>四川太极五津西路药店</v>
      </c>
      <c r="D61" s="7">
        <v>7749</v>
      </c>
      <c r="E61" s="7" t="s">
        <v>262</v>
      </c>
      <c r="F61" s="7">
        <v>1</v>
      </c>
      <c r="G61" s="10">
        <f t="shared" si="5"/>
        <v>1</v>
      </c>
    </row>
    <row r="62" spans="1:7">
      <c r="A62" s="6">
        <v>60</v>
      </c>
      <c r="B62" s="7">
        <f t="shared" si="16"/>
        <v>385</v>
      </c>
      <c r="C62" s="29" t="str">
        <f t="shared" si="17"/>
        <v>四川太极五津西路药店</v>
      </c>
      <c r="D62" s="7">
        <v>11503</v>
      </c>
      <c r="E62" s="7" t="s">
        <v>263</v>
      </c>
      <c r="F62" s="7">
        <v>7</v>
      </c>
      <c r="G62" s="10">
        <f t="shared" si="5"/>
        <v>7</v>
      </c>
    </row>
    <row r="63" spans="1:7">
      <c r="A63" s="6">
        <v>61</v>
      </c>
      <c r="B63" s="7">
        <f t="shared" si="16"/>
        <v>385</v>
      </c>
      <c r="C63" s="29" t="str">
        <f t="shared" si="17"/>
        <v>四川太极五津西路药店</v>
      </c>
      <c r="D63" s="7">
        <v>12566</v>
      </c>
      <c r="E63" s="7" t="s">
        <v>264</v>
      </c>
      <c r="F63" s="7">
        <v>2</v>
      </c>
      <c r="G63" s="10">
        <f t="shared" si="5"/>
        <v>2</v>
      </c>
    </row>
    <row r="64" spans="1:7">
      <c r="A64" s="6">
        <v>62</v>
      </c>
      <c r="B64" s="7">
        <v>387</v>
      </c>
      <c r="C64" s="29" t="s">
        <v>48</v>
      </c>
      <c r="D64" s="7">
        <v>5408</v>
      </c>
      <c r="E64" s="7" t="s">
        <v>570</v>
      </c>
      <c r="F64" s="7">
        <v>1</v>
      </c>
      <c r="G64" s="10">
        <f t="shared" si="5"/>
        <v>1</v>
      </c>
    </row>
    <row r="65" spans="1:7">
      <c r="A65" s="6">
        <v>63</v>
      </c>
      <c r="B65" s="7">
        <f t="shared" ref="B65:B68" si="18">B64</f>
        <v>387</v>
      </c>
      <c r="C65" s="29" t="str">
        <f t="shared" ref="C65:C68" si="19">C64</f>
        <v>四川太极新乐中街药店</v>
      </c>
      <c r="D65" s="7">
        <v>5701</v>
      </c>
      <c r="E65" s="7" t="s">
        <v>265</v>
      </c>
      <c r="F65" s="7">
        <v>5</v>
      </c>
      <c r="G65" s="10">
        <f t="shared" ref="G65:G128" si="20">F65*1</f>
        <v>5</v>
      </c>
    </row>
    <row r="66" spans="1:7">
      <c r="A66" s="6">
        <v>64</v>
      </c>
      <c r="B66" s="7">
        <f t="shared" si="18"/>
        <v>387</v>
      </c>
      <c r="C66" s="29" t="str">
        <f t="shared" si="19"/>
        <v>四川太极新乐中街药店</v>
      </c>
      <c r="D66" s="7">
        <v>13124</v>
      </c>
      <c r="E66" s="7" t="s">
        <v>266</v>
      </c>
      <c r="F66" s="7">
        <v>2</v>
      </c>
      <c r="G66" s="10">
        <f t="shared" si="20"/>
        <v>2</v>
      </c>
    </row>
    <row r="67" spans="1:7">
      <c r="A67" s="6">
        <v>65</v>
      </c>
      <c r="B67" s="7">
        <f t="shared" si="18"/>
        <v>387</v>
      </c>
      <c r="C67" s="29" t="str">
        <f t="shared" si="19"/>
        <v>四川太极新乐中街药店</v>
      </c>
      <c r="D67" s="7">
        <v>13293</v>
      </c>
      <c r="E67" s="7" t="s">
        <v>267</v>
      </c>
      <c r="F67" s="7">
        <v>1</v>
      </c>
      <c r="G67" s="10">
        <f t="shared" si="20"/>
        <v>1</v>
      </c>
    </row>
    <row r="68" spans="1:7">
      <c r="A68" s="6">
        <v>66</v>
      </c>
      <c r="B68" s="7">
        <f t="shared" si="18"/>
        <v>387</v>
      </c>
      <c r="C68" s="29" t="str">
        <f t="shared" si="19"/>
        <v>四川太极新乐中街药店</v>
      </c>
      <c r="D68" s="7">
        <v>14387</v>
      </c>
      <c r="E68" s="7" t="s">
        <v>268</v>
      </c>
      <c r="F68" s="7">
        <v>2</v>
      </c>
      <c r="G68" s="10">
        <f t="shared" si="20"/>
        <v>2</v>
      </c>
    </row>
    <row r="69" spans="1:7">
      <c r="A69" s="6">
        <v>67</v>
      </c>
      <c r="B69" s="7">
        <v>391</v>
      </c>
      <c r="C69" s="29" t="s">
        <v>97</v>
      </c>
      <c r="D69" s="7">
        <v>12462</v>
      </c>
      <c r="E69" s="7" t="s">
        <v>269</v>
      </c>
      <c r="F69" s="7">
        <v>3</v>
      </c>
      <c r="G69" s="10">
        <f t="shared" si="20"/>
        <v>3</v>
      </c>
    </row>
    <row r="70" spans="1:7">
      <c r="A70" s="6">
        <v>68</v>
      </c>
      <c r="B70" s="7">
        <f t="shared" ref="B70:B76" si="21">B69</f>
        <v>391</v>
      </c>
      <c r="C70" s="29" t="str">
        <f t="shared" ref="C70:C76" si="22">C69</f>
        <v>四川太极金丝街药店</v>
      </c>
      <c r="D70" s="7">
        <v>13136</v>
      </c>
      <c r="E70" s="7" t="s">
        <v>270</v>
      </c>
      <c r="F70" s="7">
        <v>1</v>
      </c>
      <c r="G70" s="10">
        <f t="shared" si="20"/>
        <v>1</v>
      </c>
    </row>
    <row r="71" spans="1:7">
      <c r="A71" s="6">
        <v>69</v>
      </c>
      <c r="B71" s="7">
        <v>399</v>
      </c>
      <c r="C71" s="29" t="s">
        <v>73</v>
      </c>
      <c r="D71" s="7">
        <v>5665</v>
      </c>
      <c r="E71" s="7" t="s">
        <v>271</v>
      </c>
      <c r="F71" s="7">
        <v>7</v>
      </c>
      <c r="G71" s="10">
        <f t="shared" si="20"/>
        <v>7</v>
      </c>
    </row>
    <row r="72" spans="1:7">
      <c r="A72" s="6">
        <v>70</v>
      </c>
      <c r="B72" s="7">
        <f t="shared" si="21"/>
        <v>399</v>
      </c>
      <c r="C72" s="29" t="str">
        <f t="shared" si="22"/>
        <v>四川太极高新天久北巷药店</v>
      </c>
      <c r="D72" s="7">
        <v>13000</v>
      </c>
      <c r="E72" s="7" t="s">
        <v>273</v>
      </c>
      <c r="F72" s="7">
        <v>5</v>
      </c>
      <c r="G72" s="10">
        <f t="shared" si="20"/>
        <v>5</v>
      </c>
    </row>
    <row r="73" spans="1:7">
      <c r="A73" s="6">
        <v>71</v>
      </c>
      <c r="B73" s="7">
        <v>511</v>
      </c>
      <c r="C73" s="29" t="s">
        <v>51</v>
      </c>
      <c r="D73" s="7">
        <v>5527</v>
      </c>
      <c r="E73" s="7" t="s">
        <v>274</v>
      </c>
      <c r="F73" s="7">
        <v>8</v>
      </c>
      <c r="G73" s="10">
        <f t="shared" si="20"/>
        <v>8</v>
      </c>
    </row>
    <row r="74" spans="1:7">
      <c r="A74" s="6">
        <v>72</v>
      </c>
      <c r="B74" s="7">
        <f t="shared" si="21"/>
        <v>511</v>
      </c>
      <c r="C74" s="29" t="str">
        <f t="shared" si="22"/>
        <v>四川太极成华杉板桥南一路店</v>
      </c>
      <c r="D74" s="7">
        <v>5537</v>
      </c>
      <c r="E74" s="7" t="s">
        <v>275</v>
      </c>
      <c r="F74" s="7">
        <v>4</v>
      </c>
      <c r="G74" s="10">
        <f t="shared" si="20"/>
        <v>4</v>
      </c>
    </row>
    <row r="75" spans="1:7">
      <c r="A75" s="6">
        <v>73</v>
      </c>
      <c r="B75" s="7">
        <f t="shared" si="21"/>
        <v>511</v>
      </c>
      <c r="C75" s="29" t="str">
        <f t="shared" si="22"/>
        <v>四川太极成华杉板桥南一路店</v>
      </c>
      <c r="D75" s="7">
        <v>13308</v>
      </c>
      <c r="E75" s="7" t="s">
        <v>276</v>
      </c>
      <c r="F75" s="7">
        <v>6</v>
      </c>
      <c r="G75" s="10">
        <f t="shared" si="20"/>
        <v>6</v>
      </c>
    </row>
    <row r="76" spans="1:7">
      <c r="A76" s="6">
        <v>74</v>
      </c>
      <c r="B76" s="7">
        <f t="shared" si="21"/>
        <v>511</v>
      </c>
      <c r="C76" s="29" t="str">
        <f t="shared" si="22"/>
        <v>四川太极成华杉板桥南一路店</v>
      </c>
      <c r="D76" s="7">
        <v>13405</v>
      </c>
      <c r="E76" s="7" t="s">
        <v>277</v>
      </c>
      <c r="F76" s="7">
        <v>5</v>
      </c>
      <c r="G76" s="10">
        <f t="shared" si="20"/>
        <v>5</v>
      </c>
    </row>
    <row r="77" spans="1:7">
      <c r="A77" s="6">
        <v>75</v>
      </c>
      <c r="B77" s="7">
        <v>513</v>
      </c>
      <c r="C77" s="29" t="s">
        <v>56</v>
      </c>
      <c r="D77" s="7">
        <v>9760</v>
      </c>
      <c r="E77" s="7" t="s">
        <v>278</v>
      </c>
      <c r="F77" s="7">
        <v>4</v>
      </c>
      <c r="G77" s="10">
        <f t="shared" si="20"/>
        <v>4</v>
      </c>
    </row>
    <row r="78" spans="1:7">
      <c r="A78" s="6">
        <v>76</v>
      </c>
      <c r="B78" s="7">
        <f t="shared" ref="B78:B82" si="23">B77</f>
        <v>513</v>
      </c>
      <c r="C78" s="29" t="str">
        <f t="shared" ref="C78:C82" si="24">C77</f>
        <v>四川太极武侯区顺和街店</v>
      </c>
      <c r="D78" s="7">
        <v>12157</v>
      </c>
      <c r="E78" s="7" t="s">
        <v>279</v>
      </c>
      <c r="F78" s="7">
        <v>7</v>
      </c>
      <c r="G78" s="10">
        <f t="shared" si="20"/>
        <v>7</v>
      </c>
    </row>
    <row r="79" spans="1:7">
      <c r="A79" s="6">
        <v>77</v>
      </c>
      <c r="B79" s="7">
        <v>514</v>
      </c>
      <c r="C79" s="29" t="s">
        <v>54</v>
      </c>
      <c r="D79" s="7">
        <v>4330</v>
      </c>
      <c r="E79" s="7" t="s">
        <v>280</v>
      </c>
      <c r="F79" s="7">
        <v>13</v>
      </c>
      <c r="G79" s="10">
        <f t="shared" si="20"/>
        <v>13</v>
      </c>
    </row>
    <row r="80" spans="1:7">
      <c r="A80" s="6">
        <v>78</v>
      </c>
      <c r="B80" s="7">
        <f t="shared" si="23"/>
        <v>514</v>
      </c>
      <c r="C80" s="29" t="str">
        <f t="shared" si="24"/>
        <v>四川太极新津邓双镇岷江店</v>
      </c>
      <c r="D80" s="7">
        <v>5406</v>
      </c>
      <c r="E80" s="7" t="s">
        <v>281</v>
      </c>
      <c r="F80" s="7">
        <v>16</v>
      </c>
      <c r="G80" s="10">
        <f t="shared" si="20"/>
        <v>16</v>
      </c>
    </row>
    <row r="81" spans="1:7">
      <c r="A81" s="6">
        <v>79</v>
      </c>
      <c r="B81" s="7">
        <f t="shared" si="23"/>
        <v>514</v>
      </c>
      <c r="C81" s="29" t="str">
        <f t="shared" si="24"/>
        <v>四川太极新津邓双镇岷江店</v>
      </c>
      <c r="D81" s="7">
        <v>12338</v>
      </c>
      <c r="E81" s="7" t="s">
        <v>282</v>
      </c>
      <c r="F81" s="7">
        <v>4</v>
      </c>
      <c r="G81" s="10">
        <f t="shared" si="20"/>
        <v>4</v>
      </c>
    </row>
    <row r="82" spans="1:7">
      <c r="A82" s="6">
        <v>80</v>
      </c>
      <c r="B82" s="7">
        <f t="shared" si="23"/>
        <v>514</v>
      </c>
      <c r="C82" s="29" t="str">
        <f t="shared" si="24"/>
        <v>四川太极新津邓双镇岷江店</v>
      </c>
      <c r="D82" s="7">
        <v>12744</v>
      </c>
      <c r="E82" s="7" t="s">
        <v>283</v>
      </c>
      <c r="F82" s="7">
        <v>2</v>
      </c>
      <c r="G82" s="10">
        <f t="shared" si="20"/>
        <v>2</v>
      </c>
    </row>
    <row r="83" spans="1:7">
      <c r="A83" s="6">
        <v>81</v>
      </c>
      <c r="B83" s="7">
        <v>515</v>
      </c>
      <c r="C83" s="29" t="s">
        <v>86</v>
      </c>
      <c r="D83" s="7">
        <v>7006</v>
      </c>
      <c r="E83" s="7" t="s">
        <v>284</v>
      </c>
      <c r="F83" s="7">
        <v>2</v>
      </c>
      <c r="G83" s="10">
        <f t="shared" si="20"/>
        <v>2</v>
      </c>
    </row>
    <row r="84" spans="1:7">
      <c r="A84" s="6">
        <v>82</v>
      </c>
      <c r="B84" s="7">
        <f t="shared" ref="B84:B89" si="25">B83</f>
        <v>515</v>
      </c>
      <c r="C84" s="29" t="str">
        <f t="shared" ref="C84:C89" si="26">C83</f>
        <v>四川太极成华区崔家店路药店</v>
      </c>
      <c r="D84" s="7">
        <v>7917</v>
      </c>
      <c r="E84" s="7" t="s">
        <v>285</v>
      </c>
      <c r="F84" s="7">
        <v>4</v>
      </c>
      <c r="G84" s="10">
        <f t="shared" si="20"/>
        <v>4</v>
      </c>
    </row>
    <row r="85" spans="1:7">
      <c r="A85" s="6">
        <v>83</v>
      </c>
      <c r="B85" s="7">
        <v>517</v>
      </c>
      <c r="C85" s="29" t="s">
        <v>20</v>
      </c>
      <c r="D85" s="7">
        <v>4024</v>
      </c>
      <c r="E85" s="7" t="s">
        <v>286</v>
      </c>
      <c r="F85" s="7">
        <v>1</v>
      </c>
      <c r="G85" s="10">
        <f t="shared" si="20"/>
        <v>1</v>
      </c>
    </row>
    <row r="86" spans="1:7">
      <c r="A86" s="6">
        <v>84</v>
      </c>
      <c r="B86" s="7">
        <f t="shared" si="25"/>
        <v>517</v>
      </c>
      <c r="C86" s="29" t="str">
        <f t="shared" si="26"/>
        <v>四川太极青羊区北东街店</v>
      </c>
      <c r="D86" s="7">
        <v>11335</v>
      </c>
      <c r="E86" s="7" t="s">
        <v>287</v>
      </c>
      <c r="F86" s="7">
        <v>1</v>
      </c>
      <c r="G86" s="10">
        <f t="shared" si="20"/>
        <v>1</v>
      </c>
    </row>
    <row r="87" spans="1:7">
      <c r="A87" s="6">
        <v>85</v>
      </c>
      <c r="B87" s="7">
        <f t="shared" si="25"/>
        <v>517</v>
      </c>
      <c r="C87" s="29" t="str">
        <f t="shared" si="26"/>
        <v>四川太极青羊区北东街店</v>
      </c>
      <c r="D87" s="7">
        <v>12465</v>
      </c>
      <c r="E87" s="7" t="s">
        <v>288</v>
      </c>
      <c r="F87" s="7">
        <v>2</v>
      </c>
      <c r="G87" s="10">
        <f t="shared" si="20"/>
        <v>2</v>
      </c>
    </row>
    <row r="88" spans="1:7">
      <c r="A88" s="6">
        <v>86</v>
      </c>
      <c r="B88" s="7">
        <f t="shared" si="25"/>
        <v>517</v>
      </c>
      <c r="C88" s="29" t="str">
        <f t="shared" si="26"/>
        <v>四川太极青羊区北东街店</v>
      </c>
      <c r="D88" s="7">
        <v>13198</v>
      </c>
      <c r="E88" s="7" t="s">
        <v>289</v>
      </c>
      <c r="F88" s="7">
        <v>3</v>
      </c>
      <c r="G88" s="10">
        <f t="shared" si="20"/>
        <v>3</v>
      </c>
    </row>
    <row r="89" spans="1:7">
      <c r="A89" s="6">
        <v>87</v>
      </c>
      <c r="B89" s="7">
        <f t="shared" si="25"/>
        <v>517</v>
      </c>
      <c r="C89" s="29" t="str">
        <f t="shared" si="26"/>
        <v>四川太极青羊区北东街店</v>
      </c>
      <c r="D89" s="7">
        <v>14431</v>
      </c>
      <c r="E89" s="7" t="s">
        <v>571</v>
      </c>
      <c r="F89" s="7">
        <v>4</v>
      </c>
      <c r="G89" s="10">
        <f t="shared" si="20"/>
        <v>4</v>
      </c>
    </row>
    <row r="90" spans="1:7">
      <c r="A90" s="6">
        <v>88</v>
      </c>
      <c r="B90" s="7">
        <v>539</v>
      </c>
      <c r="C90" s="29" t="s">
        <v>104</v>
      </c>
      <c r="D90" s="7">
        <v>6733</v>
      </c>
      <c r="E90" s="7" t="s">
        <v>293</v>
      </c>
      <c r="F90" s="7">
        <v>2</v>
      </c>
      <c r="G90" s="10">
        <f t="shared" si="20"/>
        <v>2</v>
      </c>
    </row>
    <row r="91" spans="1:7">
      <c r="A91" s="6">
        <v>89</v>
      </c>
      <c r="B91" s="7">
        <f t="shared" ref="B91:B95" si="27">B90</f>
        <v>539</v>
      </c>
      <c r="C91" s="29" t="str">
        <f t="shared" ref="C91:C95" si="28">C90</f>
        <v>四川太极大邑县晋原镇子龙路店</v>
      </c>
      <c r="D91" s="7">
        <v>9320</v>
      </c>
      <c r="E91" s="7" t="s">
        <v>294</v>
      </c>
      <c r="F91" s="7">
        <v>1</v>
      </c>
      <c r="G91" s="10">
        <f t="shared" si="20"/>
        <v>1</v>
      </c>
    </row>
    <row r="92" spans="1:7">
      <c r="A92" s="6">
        <v>90</v>
      </c>
      <c r="B92" s="7">
        <v>545</v>
      </c>
      <c r="C92" s="29" t="s">
        <v>154</v>
      </c>
      <c r="D92" s="7">
        <v>10951</v>
      </c>
      <c r="E92" s="7" t="s">
        <v>295</v>
      </c>
      <c r="F92" s="7">
        <v>1</v>
      </c>
      <c r="G92" s="10">
        <f t="shared" si="20"/>
        <v>1</v>
      </c>
    </row>
    <row r="93" spans="1:7">
      <c r="A93" s="6">
        <v>91</v>
      </c>
      <c r="B93" s="7">
        <v>546</v>
      </c>
      <c r="C93" s="29" t="s">
        <v>42</v>
      </c>
      <c r="D93" s="7">
        <v>6123</v>
      </c>
      <c r="E93" s="7" t="s">
        <v>297</v>
      </c>
      <c r="F93" s="7">
        <v>10</v>
      </c>
      <c r="G93" s="10">
        <f t="shared" si="20"/>
        <v>10</v>
      </c>
    </row>
    <row r="94" spans="1:7">
      <c r="A94" s="6">
        <v>92</v>
      </c>
      <c r="B94" s="7">
        <f t="shared" si="27"/>
        <v>546</v>
      </c>
      <c r="C94" s="29" t="str">
        <f t="shared" si="28"/>
        <v>四川太极锦江区榕声路店</v>
      </c>
      <c r="D94" s="7">
        <v>11377</v>
      </c>
      <c r="E94" s="7" t="s">
        <v>298</v>
      </c>
      <c r="F94" s="7">
        <v>9</v>
      </c>
      <c r="G94" s="10">
        <f t="shared" si="20"/>
        <v>9</v>
      </c>
    </row>
    <row r="95" spans="1:7">
      <c r="A95" s="6">
        <v>93</v>
      </c>
      <c r="B95" s="7">
        <f t="shared" si="27"/>
        <v>546</v>
      </c>
      <c r="C95" s="29" t="str">
        <f t="shared" si="28"/>
        <v>四川太极锦江区榕声路店</v>
      </c>
      <c r="D95" s="7">
        <v>13410</v>
      </c>
      <c r="E95" s="7" t="s">
        <v>299</v>
      </c>
      <c r="F95" s="7">
        <v>7</v>
      </c>
      <c r="G95" s="10">
        <f t="shared" si="20"/>
        <v>7</v>
      </c>
    </row>
    <row r="96" spans="1:7">
      <c r="A96" s="6">
        <v>94</v>
      </c>
      <c r="B96" s="7">
        <v>549</v>
      </c>
      <c r="C96" s="29" t="s">
        <v>120</v>
      </c>
      <c r="D96" s="7">
        <v>6731</v>
      </c>
      <c r="E96" s="7" t="s">
        <v>300</v>
      </c>
      <c r="F96" s="7">
        <v>9</v>
      </c>
      <c r="G96" s="10">
        <f t="shared" si="20"/>
        <v>9</v>
      </c>
    </row>
    <row r="97" spans="1:7">
      <c r="A97" s="6">
        <v>95</v>
      </c>
      <c r="B97" s="7">
        <f t="shared" ref="B97:B100" si="29">B96</f>
        <v>549</v>
      </c>
      <c r="C97" s="29" t="str">
        <f t="shared" ref="C97:C100" si="30">C96</f>
        <v>四川太极大邑县晋源镇东壕沟段药店</v>
      </c>
      <c r="D97" s="7">
        <v>7687</v>
      </c>
      <c r="E97" s="7" t="s">
        <v>301</v>
      </c>
      <c r="F97" s="7">
        <v>1</v>
      </c>
      <c r="G97" s="10">
        <f t="shared" si="20"/>
        <v>1</v>
      </c>
    </row>
    <row r="98" spans="1:7">
      <c r="A98" s="6">
        <v>96</v>
      </c>
      <c r="B98" s="7">
        <v>570</v>
      </c>
      <c r="C98" s="29" t="s">
        <v>124</v>
      </c>
      <c r="D98" s="7">
        <v>11537</v>
      </c>
      <c r="E98" s="7" t="s">
        <v>302</v>
      </c>
      <c r="F98" s="7">
        <v>5</v>
      </c>
      <c r="G98" s="10">
        <f t="shared" si="20"/>
        <v>5</v>
      </c>
    </row>
    <row r="99" spans="1:7">
      <c r="A99" s="6">
        <v>97</v>
      </c>
      <c r="B99" s="7">
        <f t="shared" si="29"/>
        <v>570</v>
      </c>
      <c r="C99" s="29" t="str">
        <f t="shared" si="30"/>
        <v>四川太极青羊区大石西路药店</v>
      </c>
      <c r="D99" s="7">
        <v>1001853</v>
      </c>
      <c r="E99" s="7" t="s">
        <v>303</v>
      </c>
      <c r="F99" s="7">
        <v>5</v>
      </c>
      <c r="G99" s="10">
        <f t="shared" si="20"/>
        <v>5</v>
      </c>
    </row>
    <row r="100" spans="1:7">
      <c r="A100" s="6">
        <v>98</v>
      </c>
      <c r="B100" s="7">
        <f t="shared" si="29"/>
        <v>570</v>
      </c>
      <c r="C100" s="29" t="str">
        <f t="shared" si="30"/>
        <v>四川太极青羊区大石西路药店</v>
      </c>
      <c r="D100" s="7">
        <v>1001854</v>
      </c>
      <c r="E100" s="7" t="s">
        <v>304</v>
      </c>
      <c r="F100" s="7">
        <v>4</v>
      </c>
      <c r="G100" s="10">
        <f t="shared" si="20"/>
        <v>4</v>
      </c>
    </row>
    <row r="101" spans="1:7">
      <c r="A101" s="6">
        <v>99</v>
      </c>
      <c r="B101" s="7">
        <v>571</v>
      </c>
      <c r="C101" s="29" t="s">
        <v>32</v>
      </c>
      <c r="D101" s="7">
        <v>5471</v>
      </c>
      <c r="E101" s="7" t="s">
        <v>305</v>
      </c>
      <c r="F101" s="7">
        <v>3</v>
      </c>
      <c r="G101" s="10">
        <f t="shared" si="20"/>
        <v>3</v>
      </c>
    </row>
    <row r="102" spans="1:7">
      <c r="A102" s="6">
        <v>100</v>
      </c>
      <c r="B102" s="7">
        <f t="shared" ref="B102:B105" si="31">B101</f>
        <v>571</v>
      </c>
      <c r="C102" s="29" t="str">
        <f t="shared" ref="C102:C105" si="32">C101</f>
        <v>四川太极高新区锦城大道药店</v>
      </c>
      <c r="D102" s="7">
        <v>6454</v>
      </c>
      <c r="E102" s="7" t="s">
        <v>306</v>
      </c>
      <c r="F102" s="7">
        <v>3</v>
      </c>
      <c r="G102" s="10">
        <f t="shared" si="20"/>
        <v>3</v>
      </c>
    </row>
    <row r="103" spans="1:7">
      <c r="A103" s="6">
        <v>101</v>
      </c>
      <c r="B103" s="7">
        <f t="shared" si="31"/>
        <v>571</v>
      </c>
      <c r="C103" s="29" t="str">
        <f t="shared" si="32"/>
        <v>四川太极高新区锦城大道药店</v>
      </c>
      <c r="D103" s="7">
        <v>12216</v>
      </c>
      <c r="E103" s="7" t="s">
        <v>307</v>
      </c>
      <c r="F103" s="7">
        <v>6</v>
      </c>
      <c r="G103" s="10">
        <f t="shared" si="20"/>
        <v>6</v>
      </c>
    </row>
    <row r="104" spans="1:7">
      <c r="A104" s="6">
        <v>102</v>
      </c>
      <c r="B104" s="7">
        <v>572</v>
      </c>
      <c r="C104" s="29" t="s">
        <v>80</v>
      </c>
      <c r="D104" s="7">
        <v>10186</v>
      </c>
      <c r="E104" s="7" t="s">
        <v>308</v>
      </c>
      <c r="F104" s="7">
        <v>1</v>
      </c>
      <c r="G104" s="10">
        <f t="shared" si="20"/>
        <v>1</v>
      </c>
    </row>
    <row r="105" spans="1:7">
      <c r="A105" s="6">
        <v>103</v>
      </c>
      <c r="B105" s="7">
        <f t="shared" si="31"/>
        <v>572</v>
      </c>
      <c r="C105" s="29" t="str">
        <f t="shared" si="32"/>
        <v>四川太极郫县郫筒镇东大街药店</v>
      </c>
      <c r="D105" s="7">
        <v>11023</v>
      </c>
      <c r="E105" s="7" t="s">
        <v>309</v>
      </c>
      <c r="F105" s="7">
        <v>3</v>
      </c>
      <c r="G105" s="10">
        <f t="shared" si="20"/>
        <v>3</v>
      </c>
    </row>
    <row r="106" spans="1:7">
      <c r="A106" s="6">
        <v>104</v>
      </c>
      <c r="B106" s="7">
        <v>573</v>
      </c>
      <c r="C106" s="29" t="s">
        <v>131</v>
      </c>
      <c r="D106" s="7">
        <v>5501</v>
      </c>
      <c r="E106" s="7" t="s">
        <v>310</v>
      </c>
      <c r="F106" s="7">
        <v>2</v>
      </c>
      <c r="G106" s="10">
        <f t="shared" si="20"/>
        <v>2</v>
      </c>
    </row>
    <row r="107" spans="1:7">
      <c r="A107" s="6">
        <v>105</v>
      </c>
      <c r="B107" s="7">
        <f t="shared" ref="B107:B112" si="33">B106</f>
        <v>573</v>
      </c>
      <c r="C107" s="29" t="str">
        <f t="shared" ref="C107:C112" si="34">C106</f>
        <v>四川太极双流县西航港街道锦华路一段药店</v>
      </c>
      <c r="D107" s="7">
        <v>12446</v>
      </c>
      <c r="E107" s="7" t="s">
        <v>311</v>
      </c>
      <c r="F107" s="7">
        <v>7</v>
      </c>
      <c r="G107" s="10">
        <f t="shared" si="20"/>
        <v>7</v>
      </c>
    </row>
    <row r="108" spans="1:7">
      <c r="A108" s="6">
        <v>106</v>
      </c>
      <c r="B108" s="7">
        <v>578</v>
      </c>
      <c r="C108" s="29" t="s">
        <v>59</v>
      </c>
      <c r="D108" s="7">
        <v>9140</v>
      </c>
      <c r="E108" s="7" t="s">
        <v>312</v>
      </c>
      <c r="F108" s="7">
        <v>7</v>
      </c>
      <c r="G108" s="10">
        <f t="shared" si="20"/>
        <v>7</v>
      </c>
    </row>
    <row r="109" spans="1:7">
      <c r="A109" s="6">
        <v>107</v>
      </c>
      <c r="B109" s="7">
        <f t="shared" si="33"/>
        <v>578</v>
      </c>
      <c r="C109" s="29" t="str">
        <f t="shared" si="34"/>
        <v>四川太极成华区华油路药店</v>
      </c>
      <c r="D109" s="7">
        <v>13064</v>
      </c>
      <c r="E109" s="7" t="s">
        <v>314</v>
      </c>
      <c r="F109" s="7">
        <v>3</v>
      </c>
      <c r="G109" s="10">
        <f t="shared" si="20"/>
        <v>3</v>
      </c>
    </row>
    <row r="110" spans="1:7">
      <c r="A110" s="6">
        <v>108</v>
      </c>
      <c r="B110" s="7">
        <v>581</v>
      </c>
      <c r="C110" s="29" t="s">
        <v>47</v>
      </c>
      <c r="D110" s="7">
        <v>11621</v>
      </c>
      <c r="E110" s="7" t="s">
        <v>315</v>
      </c>
      <c r="F110" s="7">
        <v>3</v>
      </c>
      <c r="G110" s="10">
        <f t="shared" si="20"/>
        <v>3</v>
      </c>
    </row>
    <row r="111" spans="1:7">
      <c r="A111" s="6">
        <v>109</v>
      </c>
      <c r="B111" s="7">
        <f t="shared" si="33"/>
        <v>581</v>
      </c>
      <c r="C111" s="29" t="str">
        <f t="shared" si="34"/>
        <v>四川太极成华区二环路北四段药店（汇融名城）</v>
      </c>
      <c r="D111" s="7">
        <v>13052</v>
      </c>
      <c r="E111" s="7" t="s">
        <v>572</v>
      </c>
      <c r="F111" s="7">
        <v>1</v>
      </c>
      <c r="G111" s="10">
        <f t="shared" si="20"/>
        <v>1</v>
      </c>
    </row>
    <row r="112" spans="1:7">
      <c r="A112" s="6">
        <v>110</v>
      </c>
      <c r="B112" s="7">
        <f t="shared" si="33"/>
        <v>581</v>
      </c>
      <c r="C112" s="29" t="str">
        <f t="shared" si="34"/>
        <v>四川太极成华区二环路北四段药店（汇融名城）</v>
      </c>
      <c r="D112" s="7">
        <v>13581</v>
      </c>
      <c r="E112" s="7" t="s">
        <v>316</v>
      </c>
      <c r="F112" s="7">
        <v>4</v>
      </c>
      <c r="G112" s="10">
        <f t="shared" si="20"/>
        <v>4</v>
      </c>
    </row>
    <row r="113" spans="1:7">
      <c r="A113" s="6">
        <v>111</v>
      </c>
      <c r="B113" s="7">
        <v>582</v>
      </c>
      <c r="C113" s="29" t="s">
        <v>17</v>
      </c>
      <c r="D113" s="7">
        <v>4044</v>
      </c>
      <c r="E113" s="7" t="s">
        <v>317</v>
      </c>
      <c r="F113" s="7">
        <v>2</v>
      </c>
      <c r="G113" s="10">
        <f t="shared" si="20"/>
        <v>2</v>
      </c>
    </row>
    <row r="114" spans="1:7">
      <c r="A114" s="6">
        <v>112</v>
      </c>
      <c r="B114" s="7">
        <f t="shared" ref="B114:B118" si="35">B113</f>
        <v>582</v>
      </c>
      <c r="C114" s="29" t="str">
        <f t="shared" ref="C114:C118" si="36">C113</f>
        <v>四川太极青羊区十二桥药店</v>
      </c>
      <c r="D114" s="7">
        <v>10816</v>
      </c>
      <c r="E114" s="7" t="s">
        <v>319</v>
      </c>
      <c r="F114" s="7">
        <v>1</v>
      </c>
      <c r="G114" s="10">
        <f t="shared" si="20"/>
        <v>1</v>
      </c>
    </row>
    <row r="115" spans="1:7">
      <c r="A115" s="6">
        <v>113</v>
      </c>
      <c r="B115" s="7">
        <f t="shared" si="35"/>
        <v>582</v>
      </c>
      <c r="C115" s="29" t="str">
        <f t="shared" si="36"/>
        <v>四川太极青羊区十二桥药店</v>
      </c>
      <c r="D115" s="7">
        <v>13286</v>
      </c>
      <c r="E115" s="7" t="s">
        <v>320</v>
      </c>
      <c r="F115" s="7">
        <v>2</v>
      </c>
      <c r="G115" s="10">
        <f t="shared" si="20"/>
        <v>2</v>
      </c>
    </row>
    <row r="116" spans="1:7">
      <c r="A116" s="6">
        <v>114</v>
      </c>
      <c r="B116" s="7">
        <v>585</v>
      </c>
      <c r="C116" s="29" t="s">
        <v>46</v>
      </c>
      <c r="D116" s="7">
        <v>6303</v>
      </c>
      <c r="E116" s="7" t="s">
        <v>322</v>
      </c>
      <c r="F116" s="7">
        <v>11</v>
      </c>
      <c r="G116" s="10">
        <f t="shared" si="20"/>
        <v>11</v>
      </c>
    </row>
    <row r="117" spans="1:7">
      <c r="A117" s="6">
        <v>115</v>
      </c>
      <c r="B117" s="7">
        <f t="shared" si="35"/>
        <v>585</v>
      </c>
      <c r="C117" s="29" t="str">
        <f t="shared" si="36"/>
        <v>四川太极成华区羊子山西路药店（兴元华盛）</v>
      </c>
      <c r="D117" s="7">
        <v>7046</v>
      </c>
      <c r="E117" s="7" t="s">
        <v>323</v>
      </c>
      <c r="F117" s="7">
        <v>18</v>
      </c>
      <c r="G117" s="10">
        <f t="shared" si="20"/>
        <v>18</v>
      </c>
    </row>
    <row r="118" spans="1:7">
      <c r="A118" s="6">
        <v>116</v>
      </c>
      <c r="B118" s="7">
        <f t="shared" si="35"/>
        <v>585</v>
      </c>
      <c r="C118" s="29" t="str">
        <f t="shared" si="36"/>
        <v>四川太极成华区羊子山西路药店（兴元华盛）</v>
      </c>
      <c r="D118" s="7">
        <v>14139</v>
      </c>
      <c r="E118" s="7" t="s">
        <v>324</v>
      </c>
      <c r="F118" s="7">
        <v>9</v>
      </c>
      <c r="G118" s="10">
        <f t="shared" si="20"/>
        <v>9</v>
      </c>
    </row>
    <row r="119" spans="1:7">
      <c r="A119" s="6">
        <v>117</v>
      </c>
      <c r="B119" s="7">
        <v>587</v>
      </c>
      <c r="C119" s="29" t="s">
        <v>95</v>
      </c>
      <c r="D119" s="7">
        <v>6497</v>
      </c>
      <c r="E119" s="7" t="s">
        <v>325</v>
      </c>
      <c r="F119" s="7">
        <v>5</v>
      </c>
      <c r="G119" s="10">
        <f t="shared" si="20"/>
        <v>5</v>
      </c>
    </row>
    <row r="120" spans="1:7">
      <c r="A120" s="6">
        <v>118</v>
      </c>
      <c r="B120" s="7">
        <f t="shared" ref="B120:B126" si="37">B119</f>
        <v>587</v>
      </c>
      <c r="C120" s="29" t="str">
        <f t="shared" ref="C120:C126" si="38">C119</f>
        <v>四川太极都江堰景中路店</v>
      </c>
      <c r="D120" s="7">
        <v>8073</v>
      </c>
      <c r="E120" s="7" t="s">
        <v>326</v>
      </c>
      <c r="F120" s="7">
        <v>6</v>
      </c>
      <c r="G120" s="10">
        <f t="shared" si="20"/>
        <v>6</v>
      </c>
    </row>
    <row r="121" spans="1:7">
      <c r="A121" s="6">
        <v>119</v>
      </c>
      <c r="B121" s="7">
        <v>591</v>
      </c>
      <c r="C121" s="29" t="s">
        <v>327</v>
      </c>
      <c r="D121" s="7">
        <v>5764</v>
      </c>
      <c r="E121" s="7" t="s">
        <v>328</v>
      </c>
      <c r="F121" s="7">
        <v>4</v>
      </c>
      <c r="G121" s="10">
        <f t="shared" si="20"/>
        <v>4</v>
      </c>
    </row>
    <row r="122" spans="1:7">
      <c r="A122" s="6">
        <v>120</v>
      </c>
      <c r="B122" s="7">
        <v>594</v>
      </c>
      <c r="C122" s="29" t="s">
        <v>103</v>
      </c>
      <c r="D122" s="7">
        <v>6148</v>
      </c>
      <c r="E122" s="7" t="s">
        <v>330</v>
      </c>
      <c r="F122" s="7">
        <v>1</v>
      </c>
      <c r="G122" s="10">
        <f t="shared" si="20"/>
        <v>1</v>
      </c>
    </row>
    <row r="123" spans="1:7">
      <c r="A123" s="6">
        <v>121</v>
      </c>
      <c r="B123" s="7">
        <f t="shared" si="37"/>
        <v>594</v>
      </c>
      <c r="C123" s="29" t="str">
        <f t="shared" si="38"/>
        <v>四川太极大邑县安仁镇千禧街药店</v>
      </c>
      <c r="D123" s="7">
        <v>6232</v>
      </c>
      <c r="E123" s="7" t="s">
        <v>331</v>
      </c>
      <c r="F123" s="7">
        <v>2</v>
      </c>
      <c r="G123" s="10">
        <f t="shared" si="20"/>
        <v>2</v>
      </c>
    </row>
    <row r="124" spans="1:7">
      <c r="A124" s="6">
        <v>122</v>
      </c>
      <c r="B124" s="7">
        <v>598</v>
      </c>
      <c r="C124" s="29" t="s">
        <v>78</v>
      </c>
      <c r="D124" s="7">
        <v>11178</v>
      </c>
      <c r="E124" s="7" t="s">
        <v>332</v>
      </c>
      <c r="F124" s="7">
        <v>2</v>
      </c>
      <c r="G124" s="10">
        <f t="shared" si="20"/>
        <v>2</v>
      </c>
    </row>
    <row r="125" spans="1:7">
      <c r="A125" s="6">
        <v>123</v>
      </c>
      <c r="B125" s="7">
        <f t="shared" si="37"/>
        <v>598</v>
      </c>
      <c r="C125" s="29" t="str">
        <f t="shared" si="38"/>
        <v>四川太极锦江区水杉街药店</v>
      </c>
      <c r="D125" s="7">
        <v>12888</v>
      </c>
      <c r="E125" s="7" t="s">
        <v>333</v>
      </c>
      <c r="F125" s="7">
        <v>1</v>
      </c>
      <c r="G125" s="10">
        <f t="shared" si="20"/>
        <v>1</v>
      </c>
    </row>
    <row r="126" spans="1:7">
      <c r="A126" s="6">
        <v>124</v>
      </c>
      <c r="B126" s="7">
        <f t="shared" si="37"/>
        <v>598</v>
      </c>
      <c r="C126" s="29" t="str">
        <f t="shared" si="38"/>
        <v>四川太极锦江区水杉街药店</v>
      </c>
      <c r="D126" s="7">
        <v>13404</v>
      </c>
      <c r="E126" s="7" t="s">
        <v>334</v>
      </c>
      <c r="F126" s="7">
        <v>1</v>
      </c>
      <c r="G126" s="10">
        <f t="shared" si="20"/>
        <v>1</v>
      </c>
    </row>
    <row r="127" spans="1:7">
      <c r="A127" s="6">
        <v>125</v>
      </c>
      <c r="B127" s="7">
        <v>704</v>
      </c>
      <c r="C127" s="29" t="s">
        <v>117</v>
      </c>
      <c r="D127" s="7">
        <v>6385</v>
      </c>
      <c r="E127" s="7" t="s">
        <v>335</v>
      </c>
      <c r="F127" s="7">
        <v>6</v>
      </c>
      <c r="G127" s="10">
        <f t="shared" si="20"/>
        <v>6</v>
      </c>
    </row>
    <row r="128" spans="1:7">
      <c r="A128" s="6">
        <v>126</v>
      </c>
      <c r="B128" s="7">
        <f t="shared" ref="B128:B132" si="39">B127</f>
        <v>704</v>
      </c>
      <c r="C128" s="29" t="str">
        <f t="shared" ref="C128:C132" si="40">C127</f>
        <v>四川太极都江堰奎光路中段药店</v>
      </c>
      <c r="D128" s="7">
        <v>6505</v>
      </c>
      <c r="E128" s="7" t="s">
        <v>336</v>
      </c>
      <c r="F128" s="7">
        <v>1</v>
      </c>
      <c r="G128" s="10">
        <f t="shared" si="20"/>
        <v>1</v>
      </c>
    </row>
    <row r="129" spans="1:7">
      <c r="A129" s="6">
        <v>127</v>
      </c>
      <c r="B129" s="7">
        <f t="shared" si="39"/>
        <v>704</v>
      </c>
      <c r="C129" s="29" t="str">
        <f t="shared" si="40"/>
        <v>四川太极都江堰奎光路中段药店</v>
      </c>
      <c r="D129" s="7">
        <v>10953</v>
      </c>
      <c r="E129" s="7" t="s">
        <v>227</v>
      </c>
      <c r="F129" s="7">
        <v>1</v>
      </c>
      <c r="G129" s="10">
        <f t="shared" ref="G129:G192" si="41">F129*1</f>
        <v>1</v>
      </c>
    </row>
    <row r="130" spans="1:7">
      <c r="A130" s="6">
        <v>128</v>
      </c>
      <c r="B130" s="7">
        <v>706</v>
      </c>
      <c r="C130" s="29" t="s">
        <v>125</v>
      </c>
      <c r="D130" s="7">
        <v>6506</v>
      </c>
      <c r="E130" s="7" t="s">
        <v>337</v>
      </c>
      <c r="F130" s="7">
        <v>10</v>
      </c>
      <c r="G130" s="10">
        <f t="shared" si="41"/>
        <v>10</v>
      </c>
    </row>
    <row r="131" spans="1:7">
      <c r="A131" s="6">
        <v>129</v>
      </c>
      <c r="B131" s="7">
        <f t="shared" si="39"/>
        <v>706</v>
      </c>
      <c r="C131" s="29" t="str">
        <f t="shared" si="40"/>
        <v>四川太极都江堰幸福镇翔凤路药店</v>
      </c>
      <c r="D131" s="7">
        <v>10772</v>
      </c>
      <c r="E131" s="7" t="s">
        <v>338</v>
      </c>
      <c r="F131" s="7">
        <v>2</v>
      </c>
      <c r="G131" s="10">
        <f t="shared" si="41"/>
        <v>2</v>
      </c>
    </row>
    <row r="132" spans="1:7">
      <c r="A132" s="6">
        <v>130</v>
      </c>
      <c r="B132" s="7">
        <f t="shared" si="39"/>
        <v>706</v>
      </c>
      <c r="C132" s="29" t="str">
        <f t="shared" si="40"/>
        <v>四川太极都江堰幸福镇翔凤路药店</v>
      </c>
      <c r="D132" s="7">
        <v>10953</v>
      </c>
      <c r="E132" s="7" t="s">
        <v>227</v>
      </c>
      <c r="F132" s="7">
        <v>1</v>
      </c>
      <c r="G132" s="10">
        <f t="shared" si="41"/>
        <v>1</v>
      </c>
    </row>
    <row r="133" spans="1:7">
      <c r="A133" s="6">
        <v>131</v>
      </c>
      <c r="B133" s="7">
        <v>707</v>
      </c>
      <c r="C133" s="29" t="s">
        <v>35</v>
      </c>
      <c r="D133" s="7">
        <v>4311</v>
      </c>
      <c r="E133" s="7" t="s">
        <v>339</v>
      </c>
      <c r="F133" s="7">
        <v>6</v>
      </c>
      <c r="G133" s="10">
        <f t="shared" si="41"/>
        <v>6</v>
      </c>
    </row>
    <row r="134" spans="1:7">
      <c r="A134" s="6">
        <v>132</v>
      </c>
      <c r="B134" s="7">
        <f t="shared" ref="B134:B137" si="42">B133</f>
        <v>707</v>
      </c>
      <c r="C134" s="29" t="str">
        <f t="shared" ref="C134:C137" si="43">C133</f>
        <v>四川太极成华区万科路药店</v>
      </c>
      <c r="D134" s="7">
        <v>9130</v>
      </c>
      <c r="E134" s="7" t="s">
        <v>573</v>
      </c>
      <c r="F134" s="7">
        <v>5</v>
      </c>
      <c r="G134" s="10">
        <f t="shared" si="41"/>
        <v>5</v>
      </c>
    </row>
    <row r="135" spans="1:7">
      <c r="A135" s="6">
        <v>133</v>
      </c>
      <c r="B135" s="7">
        <f t="shared" si="42"/>
        <v>707</v>
      </c>
      <c r="C135" s="29" t="str">
        <f t="shared" si="43"/>
        <v>四川太极成华区万科路药店</v>
      </c>
      <c r="D135" s="7">
        <v>12468</v>
      </c>
      <c r="E135" s="7" t="s">
        <v>340</v>
      </c>
      <c r="F135" s="7">
        <v>2</v>
      </c>
      <c r="G135" s="10">
        <f t="shared" si="41"/>
        <v>2</v>
      </c>
    </row>
    <row r="136" spans="1:7">
      <c r="A136" s="6">
        <v>134</v>
      </c>
      <c r="B136" s="7">
        <f t="shared" si="42"/>
        <v>707</v>
      </c>
      <c r="C136" s="29" t="str">
        <f t="shared" si="43"/>
        <v>四川太极成华区万科路药店</v>
      </c>
      <c r="D136" s="7">
        <v>13578</v>
      </c>
      <c r="E136" s="7" t="s">
        <v>341</v>
      </c>
      <c r="F136" s="7">
        <v>20</v>
      </c>
      <c r="G136" s="10">
        <f t="shared" si="41"/>
        <v>20</v>
      </c>
    </row>
    <row r="137" spans="1:7">
      <c r="A137" s="6">
        <v>135</v>
      </c>
      <c r="B137" s="7">
        <f t="shared" si="42"/>
        <v>707</v>
      </c>
      <c r="C137" s="29" t="str">
        <f t="shared" si="43"/>
        <v>四川太极成华区万科路药店</v>
      </c>
      <c r="D137" s="7">
        <v>1001696</v>
      </c>
      <c r="E137" s="7" t="s">
        <v>574</v>
      </c>
      <c r="F137" s="7">
        <v>1</v>
      </c>
      <c r="G137" s="10">
        <f t="shared" si="41"/>
        <v>1</v>
      </c>
    </row>
    <row r="138" spans="1:7">
      <c r="A138" s="6">
        <v>136</v>
      </c>
      <c r="B138" s="7">
        <v>709</v>
      </c>
      <c r="C138" s="29" t="s">
        <v>61</v>
      </c>
      <c r="D138" s="7">
        <v>10191</v>
      </c>
      <c r="E138" s="7" t="s">
        <v>342</v>
      </c>
      <c r="F138" s="7">
        <v>5</v>
      </c>
      <c r="G138" s="10">
        <f t="shared" si="41"/>
        <v>5</v>
      </c>
    </row>
    <row r="139" spans="1:7">
      <c r="A139" s="6">
        <v>137</v>
      </c>
      <c r="B139" s="7">
        <f t="shared" ref="B139:B142" si="44">B138</f>
        <v>709</v>
      </c>
      <c r="C139" s="29" t="str">
        <f t="shared" ref="C139:C142" si="45">C138</f>
        <v>四川太极新都区马超东路店</v>
      </c>
      <c r="D139" s="7">
        <v>12921</v>
      </c>
      <c r="E139" s="7" t="s">
        <v>343</v>
      </c>
      <c r="F139" s="7">
        <v>8</v>
      </c>
      <c r="G139" s="10">
        <f t="shared" si="41"/>
        <v>8</v>
      </c>
    </row>
    <row r="140" spans="1:7">
      <c r="A140" s="6">
        <v>138</v>
      </c>
      <c r="B140" s="7">
        <f t="shared" si="44"/>
        <v>709</v>
      </c>
      <c r="C140" s="29" t="str">
        <f t="shared" si="45"/>
        <v>四川太极新都区马超东路店</v>
      </c>
      <c r="D140" s="7">
        <v>1002090</v>
      </c>
      <c r="E140" s="7" t="s">
        <v>344</v>
      </c>
      <c r="F140" s="7">
        <v>6</v>
      </c>
      <c r="G140" s="10">
        <f t="shared" si="41"/>
        <v>6</v>
      </c>
    </row>
    <row r="141" spans="1:7">
      <c r="A141" s="6">
        <v>139</v>
      </c>
      <c r="B141" s="7">
        <v>710</v>
      </c>
      <c r="C141" s="29" t="s">
        <v>112</v>
      </c>
      <c r="D141" s="7">
        <v>9527</v>
      </c>
      <c r="E141" s="7" t="s">
        <v>345</v>
      </c>
      <c r="F141" s="7">
        <v>1</v>
      </c>
      <c r="G141" s="10">
        <f t="shared" si="41"/>
        <v>1</v>
      </c>
    </row>
    <row r="142" spans="1:7">
      <c r="A142" s="6">
        <v>140</v>
      </c>
      <c r="B142" s="7">
        <f t="shared" si="44"/>
        <v>710</v>
      </c>
      <c r="C142" s="29" t="str">
        <f t="shared" si="45"/>
        <v>四川太极都江堰市蒲阳镇堰问道西路药店</v>
      </c>
      <c r="D142" s="7">
        <v>12981</v>
      </c>
      <c r="E142" s="7" t="s">
        <v>346</v>
      </c>
      <c r="F142" s="7">
        <v>5</v>
      </c>
      <c r="G142" s="10">
        <f t="shared" si="41"/>
        <v>5</v>
      </c>
    </row>
    <row r="143" spans="1:7">
      <c r="A143" s="6">
        <v>141</v>
      </c>
      <c r="B143" s="7">
        <v>712</v>
      </c>
      <c r="C143" s="29" t="s">
        <v>36</v>
      </c>
      <c r="D143" s="7">
        <v>7050</v>
      </c>
      <c r="E143" s="7" t="s">
        <v>347</v>
      </c>
      <c r="F143" s="7">
        <v>1</v>
      </c>
      <c r="G143" s="10">
        <f t="shared" si="41"/>
        <v>1</v>
      </c>
    </row>
    <row r="144" spans="1:7">
      <c r="A144" s="6">
        <v>142</v>
      </c>
      <c r="B144" s="7">
        <f t="shared" ref="B144:B146" si="46">B143</f>
        <v>712</v>
      </c>
      <c r="C144" s="29" t="str">
        <f t="shared" ref="C144:C146" si="47">C143</f>
        <v>四川太极成华区华泰路药店</v>
      </c>
      <c r="D144" s="7">
        <v>8972</v>
      </c>
      <c r="E144" s="7" t="s">
        <v>348</v>
      </c>
      <c r="F144" s="7">
        <v>2</v>
      </c>
      <c r="G144" s="10">
        <f t="shared" si="41"/>
        <v>2</v>
      </c>
    </row>
    <row r="145" spans="1:7">
      <c r="A145" s="6">
        <v>143</v>
      </c>
      <c r="B145" s="7">
        <f t="shared" si="46"/>
        <v>712</v>
      </c>
      <c r="C145" s="29" t="str">
        <f t="shared" si="47"/>
        <v>四川太极成华区华泰路药店</v>
      </c>
      <c r="D145" s="7">
        <v>11143</v>
      </c>
      <c r="E145" s="7" t="s">
        <v>349</v>
      </c>
      <c r="F145" s="7">
        <v>9</v>
      </c>
      <c r="G145" s="10">
        <f t="shared" si="41"/>
        <v>9</v>
      </c>
    </row>
    <row r="146" spans="1:7">
      <c r="A146" s="6">
        <v>144</v>
      </c>
      <c r="B146" s="7">
        <f t="shared" si="46"/>
        <v>712</v>
      </c>
      <c r="C146" s="29" t="str">
        <f t="shared" si="47"/>
        <v>四川太极成华区华泰路药店</v>
      </c>
      <c r="D146" s="7">
        <v>11382</v>
      </c>
      <c r="E146" s="7" t="s">
        <v>350</v>
      </c>
      <c r="F146" s="7">
        <v>2</v>
      </c>
      <c r="G146" s="10">
        <f t="shared" si="41"/>
        <v>2</v>
      </c>
    </row>
    <row r="147" spans="1:7">
      <c r="A147" s="6">
        <v>145</v>
      </c>
      <c r="B147" s="7">
        <v>713</v>
      </c>
      <c r="C147" s="29" t="s">
        <v>138</v>
      </c>
      <c r="D147" s="7">
        <v>6492</v>
      </c>
      <c r="E147" s="7" t="s">
        <v>351</v>
      </c>
      <c r="F147" s="7">
        <v>7</v>
      </c>
      <c r="G147" s="10">
        <f t="shared" si="41"/>
        <v>7</v>
      </c>
    </row>
    <row r="148" spans="1:7">
      <c r="A148" s="6">
        <v>146</v>
      </c>
      <c r="B148" s="7">
        <f t="shared" ref="B148:B152" si="48">B147</f>
        <v>713</v>
      </c>
      <c r="C148" s="29" t="str">
        <f t="shared" ref="C148:C152" si="49">C147</f>
        <v>四川太极都江堰聚源镇药店</v>
      </c>
      <c r="D148" s="7">
        <v>11961</v>
      </c>
      <c r="E148" s="7" t="s">
        <v>352</v>
      </c>
      <c r="F148" s="7">
        <v>3</v>
      </c>
      <c r="G148" s="10">
        <f t="shared" si="41"/>
        <v>3</v>
      </c>
    </row>
    <row r="149" spans="1:7">
      <c r="A149" s="6">
        <v>147</v>
      </c>
      <c r="B149" s="7">
        <v>716</v>
      </c>
      <c r="C149" s="29" t="s">
        <v>98</v>
      </c>
      <c r="D149" s="7">
        <v>6473</v>
      </c>
      <c r="E149" s="7" t="s">
        <v>353</v>
      </c>
      <c r="F149" s="7">
        <v>11</v>
      </c>
      <c r="G149" s="10">
        <f t="shared" si="41"/>
        <v>11</v>
      </c>
    </row>
    <row r="150" spans="1:7">
      <c r="A150" s="6">
        <v>148</v>
      </c>
      <c r="B150" s="7">
        <f t="shared" si="48"/>
        <v>716</v>
      </c>
      <c r="C150" s="29" t="str">
        <f t="shared" si="49"/>
        <v>四川太极大邑县沙渠镇方圆路药店</v>
      </c>
      <c r="D150" s="7">
        <v>14338</v>
      </c>
      <c r="E150" s="7" t="s">
        <v>354</v>
      </c>
      <c r="F150" s="7">
        <v>3</v>
      </c>
      <c r="G150" s="10">
        <f t="shared" si="41"/>
        <v>3</v>
      </c>
    </row>
    <row r="151" spans="1:7">
      <c r="A151" s="6">
        <v>149</v>
      </c>
      <c r="B151" s="7">
        <v>717</v>
      </c>
      <c r="C151" s="29" t="s">
        <v>114</v>
      </c>
      <c r="D151" s="7">
        <v>6752</v>
      </c>
      <c r="E151" s="7" t="s">
        <v>355</v>
      </c>
      <c r="F151" s="7">
        <v>6</v>
      </c>
      <c r="G151" s="10">
        <f t="shared" si="41"/>
        <v>6</v>
      </c>
    </row>
    <row r="152" spans="1:7">
      <c r="A152" s="6">
        <v>150</v>
      </c>
      <c r="B152" s="7">
        <f t="shared" si="48"/>
        <v>717</v>
      </c>
      <c r="C152" s="29" t="str">
        <f t="shared" si="49"/>
        <v>四川太极大邑县晋原镇通达东路五段药店</v>
      </c>
      <c r="D152" s="7">
        <v>11627</v>
      </c>
      <c r="E152" s="7" t="s">
        <v>356</v>
      </c>
      <c r="F152" s="7">
        <v>1</v>
      </c>
      <c r="G152" s="10">
        <f t="shared" si="41"/>
        <v>1</v>
      </c>
    </row>
    <row r="153" spans="1:7">
      <c r="A153" s="6">
        <v>151</v>
      </c>
      <c r="B153" s="7">
        <v>720</v>
      </c>
      <c r="C153" s="29" t="s">
        <v>111</v>
      </c>
      <c r="D153" s="7">
        <v>6823</v>
      </c>
      <c r="E153" s="7" t="s">
        <v>357</v>
      </c>
      <c r="F153" s="7">
        <v>10</v>
      </c>
      <c r="G153" s="10">
        <f t="shared" si="41"/>
        <v>10</v>
      </c>
    </row>
    <row r="154" spans="1:7">
      <c r="A154" s="6">
        <v>152</v>
      </c>
      <c r="B154" s="7">
        <f t="shared" ref="B154:B157" si="50">B153</f>
        <v>720</v>
      </c>
      <c r="C154" s="29" t="str">
        <f t="shared" ref="C154:C157" si="51">C153</f>
        <v>四川太极大邑县新场镇文昌街药店</v>
      </c>
      <c r="D154" s="7">
        <v>11142</v>
      </c>
      <c r="E154" s="7" t="s">
        <v>358</v>
      </c>
      <c r="F154" s="7">
        <v>1</v>
      </c>
      <c r="G154" s="10">
        <f t="shared" si="41"/>
        <v>1</v>
      </c>
    </row>
    <row r="155" spans="1:7">
      <c r="A155" s="6">
        <v>153</v>
      </c>
      <c r="B155" s="7">
        <v>721</v>
      </c>
      <c r="C155" s="29" t="s">
        <v>89</v>
      </c>
      <c r="D155" s="7">
        <v>7011</v>
      </c>
      <c r="E155" s="7" t="s">
        <v>359</v>
      </c>
      <c r="F155" s="7">
        <v>2</v>
      </c>
      <c r="G155" s="10">
        <f t="shared" si="41"/>
        <v>2</v>
      </c>
    </row>
    <row r="156" spans="1:7">
      <c r="A156" s="6">
        <v>154</v>
      </c>
      <c r="B156" s="7">
        <f t="shared" si="50"/>
        <v>721</v>
      </c>
      <c r="C156" s="29" t="str">
        <f t="shared" si="51"/>
        <v>四川太极邛崃市临邛镇洪川小区药店</v>
      </c>
      <c r="D156" s="7">
        <v>11619</v>
      </c>
      <c r="E156" s="7" t="s">
        <v>360</v>
      </c>
      <c r="F156" s="7">
        <v>8</v>
      </c>
      <c r="G156" s="10">
        <f t="shared" si="41"/>
        <v>8</v>
      </c>
    </row>
    <row r="157" spans="1:7">
      <c r="A157" s="6">
        <v>155</v>
      </c>
      <c r="B157" s="7">
        <f t="shared" si="50"/>
        <v>721</v>
      </c>
      <c r="C157" s="29" t="str">
        <f t="shared" si="51"/>
        <v>四川太极邛崃市临邛镇洪川小区药店</v>
      </c>
      <c r="D157" s="7">
        <v>12934</v>
      </c>
      <c r="E157" s="7" t="s">
        <v>361</v>
      </c>
      <c r="F157" s="7">
        <v>3</v>
      </c>
      <c r="G157" s="10">
        <f t="shared" si="41"/>
        <v>3</v>
      </c>
    </row>
    <row r="158" spans="1:7">
      <c r="A158" s="6">
        <v>156</v>
      </c>
      <c r="B158" s="7">
        <v>723</v>
      </c>
      <c r="C158" s="29" t="s">
        <v>127</v>
      </c>
      <c r="D158" s="7">
        <v>12516</v>
      </c>
      <c r="E158" s="7" t="s">
        <v>362</v>
      </c>
      <c r="F158" s="7">
        <v>1</v>
      </c>
      <c r="G158" s="10">
        <f t="shared" si="41"/>
        <v>1</v>
      </c>
    </row>
    <row r="159" spans="1:7">
      <c r="A159" s="6">
        <v>157</v>
      </c>
      <c r="B159" s="7">
        <f t="shared" ref="B159:B163" si="52">B158</f>
        <v>723</v>
      </c>
      <c r="C159" s="29" t="str">
        <f t="shared" ref="C159:C163" si="53">C158</f>
        <v>四川太极锦江区柳翠路药店</v>
      </c>
      <c r="D159" s="7">
        <v>13020</v>
      </c>
      <c r="E159" s="7" t="s">
        <v>363</v>
      </c>
      <c r="F159" s="7">
        <v>4</v>
      </c>
      <c r="G159" s="10">
        <f t="shared" si="41"/>
        <v>4</v>
      </c>
    </row>
    <row r="160" spans="1:7">
      <c r="A160" s="6">
        <v>158</v>
      </c>
      <c r="B160" s="7">
        <v>724</v>
      </c>
      <c r="C160" s="29" t="s">
        <v>72</v>
      </c>
      <c r="D160" s="7">
        <v>10930</v>
      </c>
      <c r="E160" s="7" t="s">
        <v>364</v>
      </c>
      <c r="F160" s="7">
        <v>20</v>
      </c>
      <c r="G160" s="10">
        <f t="shared" si="41"/>
        <v>20</v>
      </c>
    </row>
    <row r="161" spans="1:7">
      <c r="A161" s="6">
        <v>159</v>
      </c>
      <c r="B161" s="7">
        <f t="shared" si="52"/>
        <v>724</v>
      </c>
      <c r="C161" s="29" t="str">
        <f t="shared" si="53"/>
        <v>四川太极锦江区观音桥街药店</v>
      </c>
      <c r="D161" s="7">
        <v>12936</v>
      </c>
      <c r="E161" s="7" t="s">
        <v>297</v>
      </c>
      <c r="F161" s="7">
        <v>8</v>
      </c>
      <c r="G161" s="10">
        <f t="shared" si="41"/>
        <v>8</v>
      </c>
    </row>
    <row r="162" spans="1:7">
      <c r="A162" s="6">
        <v>160</v>
      </c>
      <c r="B162" s="7">
        <v>726</v>
      </c>
      <c r="C162" s="29" t="s">
        <v>67</v>
      </c>
      <c r="D162" s="7">
        <v>6607</v>
      </c>
      <c r="E162" s="7" t="s">
        <v>365</v>
      </c>
      <c r="F162" s="7">
        <v>2</v>
      </c>
      <c r="G162" s="10">
        <f t="shared" si="41"/>
        <v>2</v>
      </c>
    </row>
    <row r="163" spans="1:7">
      <c r="A163" s="6">
        <v>161</v>
      </c>
      <c r="B163" s="7">
        <f t="shared" si="52"/>
        <v>726</v>
      </c>
      <c r="C163" s="29" t="str">
        <f t="shared" si="53"/>
        <v>四川太极金牛区交大路第三药店</v>
      </c>
      <c r="D163" s="7">
        <v>13223</v>
      </c>
      <c r="E163" s="7" t="s">
        <v>575</v>
      </c>
      <c r="F163" s="7">
        <v>3</v>
      </c>
      <c r="G163" s="10">
        <f t="shared" si="41"/>
        <v>3</v>
      </c>
    </row>
    <row r="164" spans="1:7">
      <c r="A164" s="6">
        <v>162</v>
      </c>
      <c r="B164" s="7">
        <v>727</v>
      </c>
      <c r="C164" s="29" t="s">
        <v>93</v>
      </c>
      <c r="D164" s="7">
        <v>8060</v>
      </c>
      <c r="E164" s="7" t="s">
        <v>367</v>
      </c>
      <c r="F164" s="7">
        <v>8</v>
      </c>
      <c r="G164" s="10">
        <f t="shared" si="41"/>
        <v>8</v>
      </c>
    </row>
    <row r="165" spans="1:7">
      <c r="A165" s="6">
        <v>163</v>
      </c>
      <c r="B165" s="7">
        <f t="shared" ref="B165:B168" si="54">B164</f>
        <v>727</v>
      </c>
      <c r="C165" s="29" t="str">
        <f t="shared" ref="C165:C168" si="55">C164</f>
        <v>四川太极金牛区黄苑东街药店</v>
      </c>
      <c r="D165" s="7">
        <v>14149</v>
      </c>
      <c r="E165" s="7" t="s">
        <v>368</v>
      </c>
      <c r="F165" s="7">
        <v>2</v>
      </c>
      <c r="G165" s="10">
        <f t="shared" si="41"/>
        <v>2</v>
      </c>
    </row>
    <row r="166" spans="1:7">
      <c r="A166" s="6">
        <v>164</v>
      </c>
      <c r="B166" s="7">
        <v>730</v>
      </c>
      <c r="C166" s="29" t="s">
        <v>30</v>
      </c>
      <c r="D166" s="7">
        <v>4325</v>
      </c>
      <c r="E166" s="7" t="s">
        <v>369</v>
      </c>
      <c r="F166" s="7">
        <v>6</v>
      </c>
      <c r="G166" s="10">
        <f t="shared" si="41"/>
        <v>6</v>
      </c>
    </row>
    <row r="167" spans="1:7">
      <c r="A167" s="6">
        <v>165</v>
      </c>
      <c r="B167" s="7">
        <f t="shared" si="54"/>
        <v>730</v>
      </c>
      <c r="C167" s="29" t="str">
        <f t="shared" si="55"/>
        <v>四川太极新都区新繁镇繁江北路药店</v>
      </c>
      <c r="D167" s="7">
        <v>8338</v>
      </c>
      <c r="E167" s="7" t="s">
        <v>370</v>
      </c>
      <c r="F167" s="7">
        <v>9</v>
      </c>
      <c r="G167" s="10">
        <f t="shared" si="41"/>
        <v>9</v>
      </c>
    </row>
    <row r="168" spans="1:7">
      <c r="A168" s="6">
        <v>166</v>
      </c>
      <c r="B168" s="7">
        <f t="shared" si="54"/>
        <v>730</v>
      </c>
      <c r="C168" s="29" t="str">
        <f t="shared" si="55"/>
        <v>四川太极新都区新繁镇繁江北路药店</v>
      </c>
      <c r="D168" s="7">
        <v>14214</v>
      </c>
      <c r="E168" s="7" t="s">
        <v>371</v>
      </c>
      <c r="F168" s="7">
        <v>1</v>
      </c>
      <c r="G168" s="10">
        <f t="shared" si="41"/>
        <v>1</v>
      </c>
    </row>
    <row r="169" spans="1:7">
      <c r="A169" s="6">
        <v>167</v>
      </c>
      <c r="B169" s="7">
        <v>732</v>
      </c>
      <c r="C169" s="29" t="s">
        <v>130</v>
      </c>
      <c r="D169" s="7">
        <v>13482</v>
      </c>
      <c r="E169" s="7" t="s">
        <v>373</v>
      </c>
      <c r="F169" s="7">
        <v>3</v>
      </c>
      <c r="G169" s="10">
        <f t="shared" si="41"/>
        <v>3</v>
      </c>
    </row>
    <row r="170" spans="1:7">
      <c r="A170" s="6">
        <v>168</v>
      </c>
      <c r="B170" s="7">
        <v>733</v>
      </c>
      <c r="C170" s="29" t="s">
        <v>126</v>
      </c>
      <c r="D170" s="7">
        <v>4435</v>
      </c>
      <c r="E170" s="7" t="s">
        <v>374</v>
      </c>
      <c r="F170" s="7">
        <v>3</v>
      </c>
      <c r="G170" s="10">
        <f t="shared" si="41"/>
        <v>3</v>
      </c>
    </row>
    <row r="171" spans="1:7">
      <c r="A171" s="6">
        <v>169</v>
      </c>
      <c r="B171" s="7">
        <f t="shared" ref="B171:B174" si="56">B170</f>
        <v>733</v>
      </c>
      <c r="C171" s="29" t="str">
        <f t="shared" ref="C171:C174" si="57">C170</f>
        <v>四川太极双流区东升街道三强西路药店</v>
      </c>
      <c r="D171" s="7">
        <v>11004</v>
      </c>
      <c r="E171" s="7" t="s">
        <v>375</v>
      </c>
      <c r="F171" s="7">
        <v>2</v>
      </c>
      <c r="G171" s="10">
        <f t="shared" si="41"/>
        <v>2</v>
      </c>
    </row>
    <row r="172" spans="1:7">
      <c r="A172" s="6">
        <v>170</v>
      </c>
      <c r="B172" s="7">
        <f t="shared" si="56"/>
        <v>733</v>
      </c>
      <c r="C172" s="29" t="str">
        <f t="shared" si="57"/>
        <v>四川太极双流区东升街道三强西路药店</v>
      </c>
      <c r="D172" s="7">
        <v>13164</v>
      </c>
      <c r="E172" s="7" t="s">
        <v>376</v>
      </c>
      <c r="F172" s="7">
        <v>7</v>
      </c>
      <c r="G172" s="10">
        <f t="shared" si="41"/>
        <v>7</v>
      </c>
    </row>
    <row r="173" spans="1:7">
      <c r="A173" s="6">
        <v>171</v>
      </c>
      <c r="B173" s="7">
        <v>737</v>
      </c>
      <c r="C173" s="29" t="s">
        <v>81</v>
      </c>
      <c r="D173" s="7">
        <v>11642</v>
      </c>
      <c r="E173" s="7" t="s">
        <v>377</v>
      </c>
      <c r="F173" s="7">
        <v>14</v>
      </c>
      <c r="G173" s="10">
        <f t="shared" si="41"/>
        <v>14</v>
      </c>
    </row>
    <row r="174" spans="1:7">
      <c r="A174" s="6">
        <v>172</v>
      </c>
      <c r="B174" s="7">
        <f t="shared" si="56"/>
        <v>737</v>
      </c>
      <c r="C174" s="29" t="str">
        <f t="shared" si="57"/>
        <v>四川太极高新区大源北街药店</v>
      </c>
      <c r="D174" s="7">
        <v>12539</v>
      </c>
      <c r="E174" s="7" t="s">
        <v>378</v>
      </c>
      <c r="F174" s="7">
        <v>8</v>
      </c>
      <c r="G174" s="10">
        <f t="shared" si="41"/>
        <v>8</v>
      </c>
    </row>
    <row r="175" spans="1:7">
      <c r="A175" s="6">
        <v>173</v>
      </c>
      <c r="B175" s="7">
        <v>738</v>
      </c>
      <c r="C175" s="29" t="s">
        <v>119</v>
      </c>
      <c r="D175" s="7">
        <v>5698</v>
      </c>
      <c r="E175" s="7" t="s">
        <v>380</v>
      </c>
      <c r="F175" s="7">
        <v>9</v>
      </c>
      <c r="G175" s="10">
        <f t="shared" si="41"/>
        <v>9</v>
      </c>
    </row>
    <row r="176" spans="1:7">
      <c r="A176" s="6">
        <v>174</v>
      </c>
      <c r="B176" s="7">
        <f t="shared" ref="B176:B181" si="58">B175</f>
        <v>738</v>
      </c>
      <c r="C176" s="29" t="str">
        <f t="shared" ref="C176:C181" si="59">C175</f>
        <v>四川太极都江堰市蒲阳路药店</v>
      </c>
      <c r="D176" s="7">
        <v>6121</v>
      </c>
      <c r="E176" s="7" t="s">
        <v>381</v>
      </c>
      <c r="F176" s="7">
        <v>2</v>
      </c>
      <c r="G176" s="10">
        <f t="shared" si="41"/>
        <v>2</v>
      </c>
    </row>
    <row r="177" spans="1:7">
      <c r="A177" s="6">
        <v>175</v>
      </c>
      <c r="B177" s="7">
        <v>740</v>
      </c>
      <c r="C177" s="29" t="s">
        <v>115</v>
      </c>
      <c r="D177" s="7">
        <v>9749</v>
      </c>
      <c r="E177" s="7" t="s">
        <v>382</v>
      </c>
      <c r="F177" s="7">
        <v>3</v>
      </c>
      <c r="G177" s="10">
        <f t="shared" si="41"/>
        <v>3</v>
      </c>
    </row>
    <row r="178" spans="1:7">
      <c r="A178" s="6">
        <v>176</v>
      </c>
      <c r="B178" s="7">
        <v>742</v>
      </c>
      <c r="C178" s="29" t="s">
        <v>34</v>
      </c>
      <c r="D178" s="7">
        <v>1000434</v>
      </c>
      <c r="E178" s="7" t="s">
        <v>386</v>
      </c>
      <c r="F178" s="7">
        <v>1</v>
      </c>
      <c r="G178" s="10">
        <f t="shared" si="41"/>
        <v>1</v>
      </c>
    </row>
    <row r="179" spans="1:7">
      <c r="A179" s="6">
        <v>177</v>
      </c>
      <c r="B179" s="7">
        <f t="shared" si="58"/>
        <v>742</v>
      </c>
      <c r="C179" s="29" t="str">
        <f t="shared" si="59"/>
        <v>四川太极锦江区庆云南街药店</v>
      </c>
      <c r="D179" s="7">
        <v>1000438</v>
      </c>
      <c r="E179" s="7" t="s">
        <v>576</v>
      </c>
      <c r="F179" s="7">
        <v>1</v>
      </c>
      <c r="G179" s="10">
        <f t="shared" si="41"/>
        <v>1</v>
      </c>
    </row>
    <row r="180" spans="1:7">
      <c r="A180" s="6">
        <v>178</v>
      </c>
      <c r="B180" s="7">
        <f t="shared" si="58"/>
        <v>742</v>
      </c>
      <c r="C180" s="29" t="str">
        <f t="shared" si="59"/>
        <v>四川太极锦江区庆云南街药店</v>
      </c>
      <c r="D180" s="7">
        <v>1000451</v>
      </c>
      <c r="E180" s="7" t="s">
        <v>388</v>
      </c>
      <c r="F180" s="7">
        <v>1</v>
      </c>
      <c r="G180" s="10">
        <f t="shared" si="41"/>
        <v>1</v>
      </c>
    </row>
    <row r="181" spans="1:7">
      <c r="A181" s="6">
        <v>179</v>
      </c>
      <c r="B181" s="7">
        <f t="shared" si="58"/>
        <v>742</v>
      </c>
      <c r="C181" s="29" t="str">
        <f t="shared" si="59"/>
        <v>四川太极锦江区庆云南街药店</v>
      </c>
      <c r="D181" s="7">
        <v>1001991</v>
      </c>
      <c r="E181" s="7" t="s">
        <v>577</v>
      </c>
      <c r="F181" s="7">
        <v>1</v>
      </c>
      <c r="G181" s="10">
        <f t="shared" si="41"/>
        <v>1</v>
      </c>
    </row>
    <row r="182" spans="1:7">
      <c r="A182" s="6">
        <v>180</v>
      </c>
      <c r="B182" s="7">
        <v>743</v>
      </c>
      <c r="C182" s="29" t="s">
        <v>102</v>
      </c>
      <c r="D182" s="7">
        <v>11383</v>
      </c>
      <c r="E182" s="7" t="s">
        <v>578</v>
      </c>
      <c r="F182" s="7">
        <v>4</v>
      </c>
      <c r="G182" s="10">
        <f t="shared" si="41"/>
        <v>4</v>
      </c>
    </row>
    <row r="183" spans="1:7">
      <c r="A183" s="6">
        <v>181</v>
      </c>
      <c r="B183" s="7">
        <f t="shared" ref="B183:B186" si="60">B182</f>
        <v>743</v>
      </c>
      <c r="C183" s="29" t="str">
        <f t="shared" ref="C183:C186" si="61">C182</f>
        <v>四川太极成华区万宇路药店</v>
      </c>
      <c r="D183" s="7">
        <v>13209</v>
      </c>
      <c r="E183" s="7" t="s">
        <v>390</v>
      </c>
      <c r="F183" s="7">
        <v>1</v>
      </c>
      <c r="G183" s="10">
        <f t="shared" si="41"/>
        <v>1</v>
      </c>
    </row>
    <row r="184" spans="1:7">
      <c r="A184" s="6">
        <v>182</v>
      </c>
      <c r="B184" s="7">
        <v>744</v>
      </c>
      <c r="C184" s="29" t="s">
        <v>70</v>
      </c>
      <c r="D184" s="7">
        <v>5519</v>
      </c>
      <c r="E184" s="7" t="s">
        <v>391</v>
      </c>
      <c r="F184" s="7">
        <v>4</v>
      </c>
      <c r="G184" s="10">
        <f t="shared" si="41"/>
        <v>4</v>
      </c>
    </row>
    <row r="185" spans="1:7">
      <c r="A185" s="6">
        <v>183</v>
      </c>
      <c r="B185" s="7">
        <f t="shared" si="60"/>
        <v>744</v>
      </c>
      <c r="C185" s="29" t="str">
        <f t="shared" si="61"/>
        <v>四川太极武侯区科华街药店</v>
      </c>
      <c r="D185" s="7">
        <v>11333</v>
      </c>
      <c r="E185" s="7" t="s">
        <v>392</v>
      </c>
      <c r="F185" s="7">
        <v>3</v>
      </c>
      <c r="G185" s="10">
        <f t="shared" si="41"/>
        <v>3</v>
      </c>
    </row>
    <row r="186" spans="1:7">
      <c r="A186" s="6">
        <v>184</v>
      </c>
      <c r="B186" s="7">
        <f t="shared" si="60"/>
        <v>744</v>
      </c>
      <c r="C186" s="29" t="str">
        <f t="shared" si="61"/>
        <v>四川太极武侯区科华街药店</v>
      </c>
      <c r="D186" s="7">
        <v>12846</v>
      </c>
      <c r="E186" s="7" t="s">
        <v>393</v>
      </c>
      <c r="F186" s="7">
        <v>2</v>
      </c>
      <c r="G186" s="10">
        <f t="shared" si="41"/>
        <v>2</v>
      </c>
    </row>
    <row r="187" spans="1:7">
      <c r="A187" s="6">
        <v>185</v>
      </c>
      <c r="B187" s="7">
        <v>745</v>
      </c>
      <c r="C187" s="29" t="s">
        <v>99</v>
      </c>
      <c r="D187" s="7">
        <v>11504</v>
      </c>
      <c r="E187" s="7" t="s">
        <v>395</v>
      </c>
      <c r="F187" s="7">
        <v>5</v>
      </c>
      <c r="G187" s="10">
        <f t="shared" si="41"/>
        <v>5</v>
      </c>
    </row>
    <row r="188" spans="1:7">
      <c r="A188" s="6">
        <v>186</v>
      </c>
      <c r="B188" s="7">
        <v>746</v>
      </c>
      <c r="C188" s="29" t="s">
        <v>58</v>
      </c>
      <c r="D188" s="7">
        <v>4028</v>
      </c>
      <c r="E188" s="7" t="s">
        <v>397</v>
      </c>
      <c r="F188" s="7">
        <v>9</v>
      </c>
      <c r="G188" s="10">
        <f t="shared" si="41"/>
        <v>9</v>
      </c>
    </row>
    <row r="189" spans="1:7">
      <c r="A189" s="6">
        <v>187</v>
      </c>
      <c r="B189" s="7">
        <f t="shared" ref="B189:B191" si="62">B188</f>
        <v>746</v>
      </c>
      <c r="C189" s="29" t="str">
        <f t="shared" ref="C189:C191" si="63">C188</f>
        <v>四川太极大邑县晋原镇内蒙古大道桃源药店</v>
      </c>
      <c r="D189" s="7">
        <v>8068</v>
      </c>
      <c r="E189" s="7" t="s">
        <v>398</v>
      </c>
      <c r="F189" s="7">
        <v>3</v>
      </c>
      <c r="G189" s="10">
        <f t="shared" si="41"/>
        <v>3</v>
      </c>
    </row>
    <row r="190" spans="1:7">
      <c r="A190" s="6">
        <v>188</v>
      </c>
      <c r="B190" s="7">
        <f t="shared" si="62"/>
        <v>746</v>
      </c>
      <c r="C190" s="29" t="str">
        <f t="shared" si="63"/>
        <v>四川太极大邑县晋原镇内蒙古大道桃源药店</v>
      </c>
      <c r="D190" s="7">
        <v>12184</v>
      </c>
      <c r="E190" s="7" t="s">
        <v>399</v>
      </c>
      <c r="F190" s="7">
        <v>8</v>
      </c>
      <c r="G190" s="10">
        <f t="shared" si="41"/>
        <v>8</v>
      </c>
    </row>
    <row r="191" spans="1:7">
      <c r="A191" s="6">
        <v>189</v>
      </c>
      <c r="B191" s="7">
        <f t="shared" si="62"/>
        <v>746</v>
      </c>
      <c r="C191" s="29" t="str">
        <f t="shared" si="63"/>
        <v>四川太极大邑县晋原镇内蒙古大道桃源药店</v>
      </c>
      <c r="D191" s="7">
        <v>14106</v>
      </c>
      <c r="E191" s="7" t="s">
        <v>400</v>
      </c>
      <c r="F191" s="7">
        <v>1</v>
      </c>
      <c r="G191" s="10">
        <f t="shared" si="41"/>
        <v>1</v>
      </c>
    </row>
    <row r="192" spans="1:7">
      <c r="A192" s="6">
        <v>190</v>
      </c>
      <c r="B192" s="7">
        <v>747</v>
      </c>
      <c r="C192" s="29" t="s">
        <v>44</v>
      </c>
      <c r="D192" s="7">
        <v>10907</v>
      </c>
      <c r="E192" s="7" t="s">
        <v>401</v>
      </c>
      <c r="F192" s="7">
        <v>2</v>
      </c>
      <c r="G192" s="10">
        <f t="shared" si="41"/>
        <v>2</v>
      </c>
    </row>
    <row r="193" spans="1:7">
      <c r="A193" s="6">
        <v>191</v>
      </c>
      <c r="B193" s="7">
        <f t="shared" ref="B193:B199" si="64">B192</f>
        <v>747</v>
      </c>
      <c r="C193" s="29" t="str">
        <f t="shared" ref="C193:C199" si="65">C192</f>
        <v>四川太极郫县郫筒镇一环路东南段药店</v>
      </c>
      <c r="D193" s="7">
        <v>11964</v>
      </c>
      <c r="E193" s="7" t="s">
        <v>402</v>
      </c>
      <c r="F193" s="7">
        <v>4</v>
      </c>
      <c r="G193" s="10">
        <f t="shared" ref="G193:G256" si="66">F193*1</f>
        <v>4</v>
      </c>
    </row>
    <row r="194" spans="1:7">
      <c r="A194" s="6">
        <v>192</v>
      </c>
      <c r="B194" s="7">
        <v>748</v>
      </c>
      <c r="C194" s="29" t="s">
        <v>92</v>
      </c>
      <c r="D194" s="7">
        <v>13969</v>
      </c>
      <c r="E194" s="7" t="s">
        <v>405</v>
      </c>
      <c r="F194" s="7">
        <v>2</v>
      </c>
      <c r="G194" s="10">
        <f t="shared" si="66"/>
        <v>2</v>
      </c>
    </row>
    <row r="195" spans="1:7">
      <c r="A195" s="6">
        <v>193</v>
      </c>
      <c r="B195" s="7">
        <v>750</v>
      </c>
      <c r="C195" s="29" t="s">
        <v>22</v>
      </c>
      <c r="D195" s="7">
        <v>4033</v>
      </c>
      <c r="E195" s="7" t="s">
        <v>406</v>
      </c>
      <c r="F195" s="7">
        <v>8</v>
      </c>
      <c r="G195" s="10">
        <f t="shared" si="66"/>
        <v>8</v>
      </c>
    </row>
    <row r="196" spans="1:7">
      <c r="A196" s="6">
        <v>194</v>
      </c>
      <c r="B196" s="7">
        <f t="shared" si="64"/>
        <v>750</v>
      </c>
      <c r="C196" s="29" t="str">
        <f t="shared" si="65"/>
        <v>成都成汉太极大药房有限公司</v>
      </c>
      <c r="D196" s="7">
        <v>12254</v>
      </c>
      <c r="E196" s="7" t="s">
        <v>407</v>
      </c>
      <c r="F196" s="7">
        <v>3</v>
      </c>
      <c r="G196" s="10">
        <f t="shared" si="66"/>
        <v>3</v>
      </c>
    </row>
    <row r="197" spans="1:7">
      <c r="A197" s="6">
        <v>195</v>
      </c>
      <c r="B197" s="7">
        <f t="shared" si="64"/>
        <v>750</v>
      </c>
      <c r="C197" s="29" t="str">
        <f t="shared" si="65"/>
        <v>成都成汉太极大药房有限公司</v>
      </c>
      <c r="D197" s="7">
        <v>12623</v>
      </c>
      <c r="E197" s="7" t="s">
        <v>408</v>
      </c>
      <c r="F197" s="7">
        <v>6</v>
      </c>
      <c r="G197" s="10">
        <f t="shared" si="66"/>
        <v>6</v>
      </c>
    </row>
    <row r="198" spans="1:7">
      <c r="A198" s="6">
        <v>196</v>
      </c>
      <c r="B198" s="7">
        <f t="shared" si="64"/>
        <v>750</v>
      </c>
      <c r="C198" s="29" t="str">
        <f t="shared" si="65"/>
        <v>成都成汉太极大药房有限公司</v>
      </c>
      <c r="D198" s="7">
        <v>12977</v>
      </c>
      <c r="E198" s="7" t="s">
        <v>409</v>
      </c>
      <c r="F198" s="7">
        <v>6</v>
      </c>
      <c r="G198" s="10">
        <f t="shared" si="66"/>
        <v>6</v>
      </c>
    </row>
    <row r="199" spans="1:7">
      <c r="A199" s="6">
        <v>197</v>
      </c>
      <c r="B199" s="7">
        <f t="shared" si="64"/>
        <v>750</v>
      </c>
      <c r="C199" s="29" t="str">
        <f t="shared" si="65"/>
        <v>成都成汉太极大药房有限公司</v>
      </c>
      <c r="D199" s="7">
        <v>13122</v>
      </c>
      <c r="E199" s="7" t="s">
        <v>410</v>
      </c>
      <c r="F199" s="7">
        <v>2</v>
      </c>
      <c r="G199" s="10">
        <f t="shared" si="66"/>
        <v>2</v>
      </c>
    </row>
    <row r="200" spans="1:7">
      <c r="A200" s="6">
        <v>198</v>
      </c>
      <c r="B200" s="7">
        <v>752</v>
      </c>
      <c r="C200" s="29" t="s">
        <v>137</v>
      </c>
      <c r="D200" s="7">
        <v>11318</v>
      </c>
      <c r="E200" s="7" t="s">
        <v>411</v>
      </c>
      <c r="F200" s="7">
        <v>1</v>
      </c>
      <c r="G200" s="10">
        <f t="shared" si="66"/>
        <v>1</v>
      </c>
    </row>
    <row r="201" spans="1:7">
      <c r="A201" s="6">
        <v>199</v>
      </c>
      <c r="B201" s="7">
        <f t="shared" ref="B201:B205" si="67">B200</f>
        <v>752</v>
      </c>
      <c r="C201" s="29" t="str">
        <f t="shared" ref="C201:C205" si="68">C200</f>
        <v>四川太极大药房连锁有限公司武侯区聚萃街药店</v>
      </c>
      <c r="D201" s="7">
        <v>14303</v>
      </c>
      <c r="E201" s="7" t="s">
        <v>412</v>
      </c>
      <c r="F201" s="7">
        <v>7</v>
      </c>
      <c r="G201" s="10">
        <f t="shared" si="66"/>
        <v>7</v>
      </c>
    </row>
    <row r="202" spans="1:7">
      <c r="A202" s="6">
        <v>200</v>
      </c>
      <c r="B202" s="7">
        <v>754</v>
      </c>
      <c r="C202" s="29" t="s">
        <v>100</v>
      </c>
      <c r="D202" s="7">
        <v>4540</v>
      </c>
      <c r="E202" s="7" t="s">
        <v>414</v>
      </c>
      <c r="F202" s="7">
        <v>2</v>
      </c>
      <c r="G202" s="10">
        <f t="shared" si="66"/>
        <v>2</v>
      </c>
    </row>
    <row r="203" spans="1:7">
      <c r="A203" s="6">
        <v>201</v>
      </c>
      <c r="B203" s="7">
        <v>101453</v>
      </c>
      <c r="C203" s="29" t="s">
        <v>71</v>
      </c>
      <c r="D203" s="7">
        <v>4518</v>
      </c>
      <c r="E203" s="7" t="s">
        <v>416</v>
      </c>
      <c r="F203" s="7">
        <v>6</v>
      </c>
      <c r="G203" s="10">
        <f t="shared" si="66"/>
        <v>6</v>
      </c>
    </row>
    <row r="204" spans="1:7">
      <c r="A204" s="6">
        <v>202</v>
      </c>
      <c r="B204" s="7">
        <f t="shared" si="67"/>
        <v>101453</v>
      </c>
      <c r="C204" s="29" t="str">
        <f t="shared" si="68"/>
        <v>四川太极温江区公平街道江安路药店</v>
      </c>
      <c r="D204" s="7">
        <v>11866</v>
      </c>
      <c r="E204" s="7" t="s">
        <v>417</v>
      </c>
      <c r="F204" s="7">
        <v>4</v>
      </c>
      <c r="G204" s="10">
        <f t="shared" si="66"/>
        <v>4</v>
      </c>
    </row>
    <row r="205" spans="1:7">
      <c r="A205" s="6">
        <v>203</v>
      </c>
      <c r="B205" s="7">
        <f t="shared" si="67"/>
        <v>101453</v>
      </c>
      <c r="C205" s="29" t="str">
        <f t="shared" si="68"/>
        <v>四川太极温江区公平街道江安路药店</v>
      </c>
      <c r="D205" s="7">
        <v>13022</v>
      </c>
      <c r="E205" s="7" t="s">
        <v>418</v>
      </c>
      <c r="F205" s="7">
        <v>6</v>
      </c>
      <c r="G205" s="10">
        <f t="shared" si="66"/>
        <v>6</v>
      </c>
    </row>
    <row r="206" spans="1:7">
      <c r="A206" s="6">
        <v>204</v>
      </c>
      <c r="B206" s="7">
        <v>102479</v>
      </c>
      <c r="C206" s="29" t="s">
        <v>109</v>
      </c>
      <c r="D206" s="7">
        <v>12898</v>
      </c>
      <c r="E206" s="7" t="s">
        <v>419</v>
      </c>
      <c r="F206" s="7">
        <v>4</v>
      </c>
      <c r="G206" s="10">
        <f t="shared" si="66"/>
        <v>4</v>
      </c>
    </row>
    <row r="207" spans="1:7">
      <c r="A207" s="6">
        <v>205</v>
      </c>
      <c r="B207" s="7">
        <v>102564</v>
      </c>
      <c r="C207" s="29" t="s">
        <v>129</v>
      </c>
      <c r="D207" s="7">
        <v>8113</v>
      </c>
      <c r="E207" s="7" t="s">
        <v>422</v>
      </c>
      <c r="F207" s="7">
        <v>7</v>
      </c>
      <c r="G207" s="10">
        <f t="shared" si="66"/>
        <v>7</v>
      </c>
    </row>
    <row r="208" spans="1:7">
      <c r="A208" s="6">
        <v>206</v>
      </c>
      <c r="B208" s="7">
        <f t="shared" ref="B208:B212" si="69">B207</f>
        <v>102564</v>
      </c>
      <c r="C208" s="29" t="str">
        <f t="shared" ref="C208:C212" si="70">C207</f>
        <v>四川太极邛崃市临邛镇翠荫街药店</v>
      </c>
      <c r="D208" s="7">
        <v>11363</v>
      </c>
      <c r="E208" s="7" t="s">
        <v>423</v>
      </c>
      <c r="F208" s="7">
        <v>2</v>
      </c>
      <c r="G208" s="10">
        <f t="shared" si="66"/>
        <v>2</v>
      </c>
    </row>
    <row r="209" spans="1:7">
      <c r="A209" s="6">
        <v>207</v>
      </c>
      <c r="B209" s="7">
        <v>102565</v>
      </c>
      <c r="C209" s="29" t="s">
        <v>65</v>
      </c>
      <c r="D209" s="7">
        <v>12135</v>
      </c>
      <c r="E209" s="7" t="s">
        <v>424</v>
      </c>
      <c r="F209" s="7">
        <v>17</v>
      </c>
      <c r="G209" s="10">
        <f t="shared" si="66"/>
        <v>17</v>
      </c>
    </row>
    <row r="210" spans="1:7">
      <c r="A210" s="6">
        <v>208</v>
      </c>
      <c r="B210" s="7">
        <f t="shared" si="69"/>
        <v>102565</v>
      </c>
      <c r="C210" s="29" t="str">
        <f t="shared" si="70"/>
        <v>四川太极武侯区佳灵路药店</v>
      </c>
      <c r="D210" s="7">
        <v>13447</v>
      </c>
      <c r="E210" s="7" t="s">
        <v>425</v>
      </c>
      <c r="F210" s="7">
        <v>4</v>
      </c>
      <c r="G210" s="10">
        <f t="shared" si="66"/>
        <v>4</v>
      </c>
    </row>
    <row r="211" spans="1:7">
      <c r="A211" s="6">
        <v>209</v>
      </c>
      <c r="B211" s="7">
        <v>102567</v>
      </c>
      <c r="C211" s="29" t="s">
        <v>142</v>
      </c>
      <c r="D211" s="7">
        <v>5954</v>
      </c>
      <c r="E211" s="7" t="s">
        <v>427</v>
      </c>
      <c r="F211" s="7">
        <v>5</v>
      </c>
      <c r="G211" s="10">
        <f t="shared" si="66"/>
        <v>5</v>
      </c>
    </row>
    <row r="212" spans="1:7">
      <c r="A212" s="6">
        <v>210</v>
      </c>
      <c r="B212" s="7">
        <f t="shared" si="69"/>
        <v>102567</v>
      </c>
      <c r="C212" s="29" t="str">
        <f t="shared" si="70"/>
        <v>四川太极新津县五津镇武阳西路药店</v>
      </c>
      <c r="D212" s="7">
        <v>11458</v>
      </c>
      <c r="E212" s="7" t="s">
        <v>428</v>
      </c>
      <c r="F212" s="7">
        <v>4</v>
      </c>
      <c r="G212" s="10">
        <f t="shared" si="66"/>
        <v>4</v>
      </c>
    </row>
    <row r="213" spans="1:7">
      <c r="A213" s="6">
        <v>211</v>
      </c>
      <c r="B213" s="7">
        <v>102934</v>
      </c>
      <c r="C213" s="29" t="s">
        <v>55</v>
      </c>
      <c r="D213" s="7">
        <v>12497</v>
      </c>
      <c r="E213" s="7" t="s">
        <v>430</v>
      </c>
      <c r="F213" s="7">
        <v>3</v>
      </c>
      <c r="G213" s="10">
        <f t="shared" si="66"/>
        <v>3</v>
      </c>
    </row>
    <row r="214" spans="1:7">
      <c r="A214" s="6">
        <v>212</v>
      </c>
      <c r="B214" s="7">
        <f t="shared" ref="B214:B218" si="71">B213</f>
        <v>102934</v>
      </c>
      <c r="C214" s="29" t="str">
        <f t="shared" ref="C214:C218" si="72">C213</f>
        <v>四川太极金牛区银河北街药店</v>
      </c>
      <c r="D214" s="7">
        <v>12990</v>
      </c>
      <c r="E214" s="7" t="s">
        <v>431</v>
      </c>
      <c r="F214" s="7">
        <v>2</v>
      </c>
      <c r="G214" s="10">
        <f t="shared" si="66"/>
        <v>2</v>
      </c>
    </row>
    <row r="215" spans="1:7">
      <c r="A215" s="6">
        <v>213</v>
      </c>
      <c r="B215" s="7">
        <v>102935</v>
      </c>
      <c r="C215" s="29" t="s">
        <v>123</v>
      </c>
      <c r="D215" s="7">
        <v>14391</v>
      </c>
      <c r="E215" s="7" t="s">
        <v>579</v>
      </c>
      <c r="F215" s="7">
        <v>1</v>
      </c>
      <c r="G215" s="10">
        <f t="shared" si="66"/>
        <v>1</v>
      </c>
    </row>
    <row r="216" spans="1:7">
      <c r="A216" s="6">
        <v>214</v>
      </c>
      <c r="B216" s="7">
        <f t="shared" si="71"/>
        <v>102935</v>
      </c>
      <c r="C216" s="29" t="str">
        <f t="shared" si="72"/>
        <v>四川太极青羊区童子街药店</v>
      </c>
      <c r="D216" s="7">
        <v>1002010</v>
      </c>
      <c r="E216" s="7" t="s">
        <v>433</v>
      </c>
      <c r="F216" s="7">
        <v>2</v>
      </c>
      <c r="G216" s="10">
        <f t="shared" si="66"/>
        <v>2</v>
      </c>
    </row>
    <row r="217" spans="1:7">
      <c r="A217" s="6">
        <v>215</v>
      </c>
      <c r="B217" s="7">
        <f t="shared" si="71"/>
        <v>102935</v>
      </c>
      <c r="C217" s="29" t="str">
        <f t="shared" si="72"/>
        <v>四川太极青羊区童子街药店</v>
      </c>
      <c r="D217" s="7">
        <v>1002012</v>
      </c>
      <c r="E217" s="7" t="s">
        <v>434</v>
      </c>
      <c r="F217" s="7">
        <v>6</v>
      </c>
      <c r="G217" s="10">
        <f t="shared" si="66"/>
        <v>6</v>
      </c>
    </row>
    <row r="218" spans="1:7">
      <c r="A218" s="6">
        <v>216</v>
      </c>
      <c r="B218" s="7">
        <f t="shared" si="71"/>
        <v>102935</v>
      </c>
      <c r="C218" s="29" t="str">
        <f t="shared" si="72"/>
        <v>四川太极青羊区童子街药店</v>
      </c>
      <c r="D218" s="7">
        <v>1002013</v>
      </c>
      <c r="E218" s="7" t="s">
        <v>435</v>
      </c>
      <c r="F218" s="7">
        <v>8</v>
      </c>
      <c r="G218" s="10">
        <f t="shared" si="66"/>
        <v>8</v>
      </c>
    </row>
    <row r="219" spans="1:7">
      <c r="A219" s="6">
        <v>217</v>
      </c>
      <c r="B219" s="7">
        <v>103198</v>
      </c>
      <c r="C219" s="29" t="s">
        <v>79</v>
      </c>
      <c r="D219" s="7">
        <v>12505</v>
      </c>
      <c r="E219" s="7" t="s">
        <v>436</v>
      </c>
      <c r="F219" s="7">
        <v>6</v>
      </c>
      <c r="G219" s="10">
        <f t="shared" si="66"/>
        <v>6</v>
      </c>
    </row>
    <row r="220" spans="1:7">
      <c r="A220" s="6">
        <v>218</v>
      </c>
      <c r="B220" s="7">
        <v>103199</v>
      </c>
      <c r="C220" s="29" t="s">
        <v>113</v>
      </c>
      <c r="D220" s="7">
        <v>12463</v>
      </c>
      <c r="E220" s="7" t="s">
        <v>580</v>
      </c>
      <c r="F220" s="7">
        <v>3</v>
      </c>
      <c r="G220" s="10">
        <f t="shared" si="66"/>
        <v>3</v>
      </c>
    </row>
    <row r="221" spans="1:7">
      <c r="A221" s="6">
        <v>219</v>
      </c>
      <c r="B221" s="7">
        <f t="shared" ref="B221:B225" si="73">B220</f>
        <v>103199</v>
      </c>
      <c r="C221" s="29" t="str">
        <f t="shared" ref="C221:C225" si="74">C220</f>
        <v>四川太极成华区西林一街药店</v>
      </c>
      <c r="D221" s="7">
        <v>14310</v>
      </c>
      <c r="E221" s="7" t="s">
        <v>581</v>
      </c>
      <c r="F221" s="7">
        <v>1</v>
      </c>
      <c r="G221" s="10">
        <f t="shared" si="66"/>
        <v>1</v>
      </c>
    </row>
    <row r="222" spans="1:7">
      <c r="A222" s="6">
        <v>220</v>
      </c>
      <c r="B222" s="7">
        <f t="shared" si="73"/>
        <v>103199</v>
      </c>
      <c r="C222" s="29" t="str">
        <f t="shared" si="74"/>
        <v>四川太极成华区西林一街药店</v>
      </c>
      <c r="D222" s="7">
        <v>14339</v>
      </c>
      <c r="E222" s="7" t="s">
        <v>438</v>
      </c>
      <c r="F222" s="7">
        <v>3</v>
      </c>
      <c r="G222" s="10">
        <f t="shared" si="66"/>
        <v>3</v>
      </c>
    </row>
    <row r="223" spans="1:7">
      <c r="A223" s="6">
        <v>221</v>
      </c>
      <c r="B223" s="7">
        <v>103639</v>
      </c>
      <c r="C223" s="29" t="s">
        <v>83</v>
      </c>
      <c r="D223" s="7">
        <v>5347</v>
      </c>
      <c r="E223" s="7" t="s">
        <v>439</v>
      </c>
      <c r="F223" s="7">
        <v>1</v>
      </c>
      <c r="G223" s="10">
        <f t="shared" si="66"/>
        <v>1</v>
      </c>
    </row>
    <row r="224" spans="1:7">
      <c r="A224" s="6">
        <v>222</v>
      </c>
      <c r="B224" s="7">
        <f t="shared" si="73"/>
        <v>103639</v>
      </c>
      <c r="C224" s="29" t="str">
        <f t="shared" si="74"/>
        <v>四川太极成华区金马河路药店</v>
      </c>
      <c r="D224" s="7">
        <v>12164</v>
      </c>
      <c r="E224" s="7" t="s">
        <v>440</v>
      </c>
      <c r="F224" s="7">
        <v>1</v>
      </c>
      <c r="G224" s="10">
        <f t="shared" si="66"/>
        <v>1</v>
      </c>
    </row>
    <row r="225" spans="1:7">
      <c r="A225" s="6">
        <v>223</v>
      </c>
      <c r="B225" s="7">
        <f t="shared" si="73"/>
        <v>103639</v>
      </c>
      <c r="C225" s="29" t="str">
        <f t="shared" si="74"/>
        <v>四川太极成华区金马河路药店</v>
      </c>
      <c r="D225" s="7">
        <v>14065</v>
      </c>
      <c r="E225" s="7" t="s">
        <v>441</v>
      </c>
      <c r="F225" s="7">
        <v>7</v>
      </c>
      <c r="G225" s="10">
        <f t="shared" si="66"/>
        <v>7</v>
      </c>
    </row>
    <row r="226" spans="1:7">
      <c r="A226" s="6">
        <v>224</v>
      </c>
      <c r="B226" s="7">
        <v>104428</v>
      </c>
      <c r="C226" s="29" t="s">
        <v>94</v>
      </c>
      <c r="D226" s="7">
        <v>6472</v>
      </c>
      <c r="E226" s="7" t="s">
        <v>442</v>
      </c>
      <c r="F226" s="7">
        <v>8</v>
      </c>
      <c r="G226" s="10">
        <f t="shared" si="66"/>
        <v>8</v>
      </c>
    </row>
    <row r="227" spans="1:7">
      <c r="A227" s="6">
        <v>225</v>
      </c>
      <c r="B227" s="7">
        <f t="shared" ref="B227:B231" si="75">B226</f>
        <v>104428</v>
      </c>
      <c r="C227" s="29" t="str">
        <f t="shared" ref="C227:C231" si="76">C226</f>
        <v>四川太极崇州市崇阳镇永康东路药店 </v>
      </c>
      <c r="D227" s="7">
        <v>14040</v>
      </c>
      <c r="E227" s="7" t="s">
        <v>444</v>
      </c>
      <c r="F227" s="7">
        <v>2</v>
      </c>
      <c r="G227" s="10">
        <f t="shared" si="66"/>
        <v>2</v>
      </c>
    </row>
    <row r="228" spans="1:7">
      <c r="A228" s="6">
        <v>226</v>
      </c>
      <c r="B228" s="7">
        <v>104429</v>
      </c>
      <c r="C228" s="29" t="s">
        <v>143</v>
      </c>
      <c r="D228" s="7">
        <v>12451</v>
      </c>
      <c r="E228" s="7" t="s">
        <v>445</v>
      </c>
      <c r="F228" s="7">
        <v>1</v>
      </c>
      <c r="G228" s="10">
        <f t="shared" si="66"/>
        <v>1</v>
      </c>
    </row>
    <row r="229" spans="1:7">
      <c r="A229" s="6">
        <v>227</v>
      </c>
      <c r="B229" s="7">
        <f t="shared" si="75"/>
        <v>104429</v>
      </c>
      <c r="C229" s="29" t="str">
        <f t="shared" si="76"/>
        <v>四川太极武侯区大华街药店</v>
      </c>
      <c r="D229" s="7">
        <v>13161</v>
      </c>
      <c r="E229" s="7" t="s">
        <v>446</v>
      </c>
      <c r="F229" s="7">
        <v>2</v>
      </c>
      <c r="G229" s="10">
        <f t="shared" si="66"/>
        <v>2</v>
      </c>
    </row>
    <row r="230" spans="1:7">
      <c r="A230" s="6">
        <v>228</v>
      </c>
      <c r="B230" s="7">
        <v>104430</v>
      </c>
      <c r="C230" s="29" t="s">
        <v>140</v>
      </c>
      <c r="D230" s="7">
        <v>11463</v>
      </c>
      <c r="E230" s="7" t="s">
        <v>447</v>
      </c>
      <c r="F230" s="7">
        <v>5</v>
      </c>
      <c r="G230" s="10">
        <f t="shared" si="66"/>
        <v>5</v>
      </c>
    </row>
    <row r="231" spans="1:7">
      <c r="A231" s="6">
        <v>229</v>
      </c>
      <c r="B231" s="7">
        <f t="shared" si="75"/>
        <v>104430</v>
      </c>
      <c r="C231" s="29" t="str">
        <f t="shared" si="76"/>
        <v>四川太极高新区中和大道药店</v>
      </c>
      <c r="D231" s="7">
        <v>12048</v>
      </c>
      <c r="E231" s="7" t="s">
        <v>448</v>
      </c>
      <c r="F231" s="7">
        <v>6</v>
      </c>
      <c r="G231" s="10">
        <f t="shared" si="66"/>
        <v>6</v>
      </c>
    </row>
    <row r="232" spans="1:7">
      <c r="A232" s="6">
        <v>230</v>
      </c>
      <c r="B232" s="7">
        <v>104533</v>
      </c>
      <c r="C232" s="29" t="s">
        <v>118</v>
      </c>
      <c r="D232" s="7">
        <v>4081</v>
      </c>
      <c r="E232" s="7" t="s">
        <v>449</v>
      </c>
      <c r="F232" s="7">
        <v>2</v>
      </c>
      <c r="G232" s="10">
        <f t="shared" si="66"/>
        <v>2</v>
      </c>
    </row>
    <row r="233" spans="1:7">
      <c r="A233" s="6">
        <v>231</v>
      </c>
      <c r="B233" s="7">
        <v>104838</v>
      </c>
      <c r="C233" s="29" t="s">
        <v>116</v>
      </c>
      <c r="D233" s="7">
        <v>10218</v>
      </c>
      <c r="E233" s="7" t="s">
        <v>451</v>
      </c>
      <c r="F233" s="7">
        <v>4</v>
      </c>
      <c r="G233" s="10">
        <f t="shared" si="66"/>
        <v>4</v>
      </c>
    </row>
    <row r="234" spans="1:7">
      <c r="A234" s="6">
        <v>232</v>
      </c>
      <c r="B234" s="7">
        <f t="shared" ref="B234:B236" si="77">B233</f>
        <v>104838</v>
      </c>
      <c r="C234" s="29" t="str">
        <f t="shared" ref="C234:C236" si="78">C233</f>
        <v>四川太极崇州市崇阳镇蜀州中路药店</v>
      </c>
      <c r="D234" s="7">
        <v>10955</v>
      </c>
      <c r="E234" s="7" t="s">
        <v>452</v>
      </c>
      <c r="F234" s="7">
        <v>3</v>
      </c>
      <c r="G234" s="10">
        <f t="shared" si="66"/>
        <v>3</v>
      </c>
    </row>
    <row r="235" spans="1:7">
      <c r="A235" s="6">
        <v>233</v>
      </c>
      <c r="B235" s="7">
        <f t="shared" si="77"/>
        <v>104838</v>
      </c>
      <c r="C235" s="29" t="str">
        <f t="shared" si="78"/>
        <v>四川太极崇州市崇阳镇蜀州中路药店</v>
      </c>
      <c r="D235" s="7">
        <v>14250</v>
      </c>
      <c r="E235" s="7" t="s">
        <v>453</v>
      </c>
      <c r="F235" s="7">
        <v>1</v>
      </c>
      <c r="G235" s="10">
        <f t="shared" si="66"/>
        <v>1</v>
      </c>
    </row>
    <row r="236" spans="1:7">
      <c r="A236" s="6">
        <v>234</v>
      </c>
      <c r="B236" s="7">
        <f t="shared" si="77"/>
        <v>104838</v>
      </c>
      <c r="C236" s="29" t="str">
        <f t="shared" si="78"/>
        <v>四川太极崇州市崇阳镇蜀州中路药店</v>
      </c>
      <c r="D236" s="7">
        <v>14253</v>
      </c>
      <c r="E236" s="7" t="s">
        <v>454</v>
      </c>
      <c r="F236" s="7">
        <v>1</v>
      </c>
      <c r="G236" s="10">
        <f t="shared" si="66"/>
        <v>1</v>
      </c>
    </row>
    <row r="237" spans="1:7">
      <c r="A237" s="6">
        <v>235</v>
      </c>
      <c r="B237" s="7">
        <v>105267</v>
      </c>
      <c r="C237" s="29" t="s">
        <v>60</v>
      </c>
      <c r="D237" s="7">
        <v>5457</v>
      </c>
      <c r="E237" s="7" t="s">
        <v>455</v>
      </c>
      <c r="F237" s="7">
        <v>2</v>
      </c>
      <c r="G237" s="10">
        <f t="shared" si="66"/>
        <v>2</v>
      </c>
    </row>
    <row r="238" spans="1:7">
      <c r="A238" s="6">
        <v>236</v>
      </c>
      <c r="B238" s="7">
        <f t="shared" ref="B238:B242" si="79">B237</f>
        <v>105267</v>
      </c>
      <c r="C238" s="29" t="str">
        <f t="shared" ref="C238:C242" si="80">C237</f>
        <v>四川太极金牛区蜀汉路药店</v>
      </c>
      <c r="D238" s="7">
        <v>12332</v>
      </c>
      <c r="E238" s="7" t="s">
        <v>456</v>
      </c>
      <c r="F238" s="7">
        <v>4</v>
      </c>
      <c r="G238" s="10">
        <f t="shared" si="66"/>
        <v>4</v>
      </c>
    </row>
    <row r="239" spans="1:7">
      <c r="A239" s="6">
        <v>237</v>
      </c>
      <c r="B239" s="7">
        <f t="shared" si="79"/>
        <v>105267</v>
      </c>
      <c r="C239" s="29" t="str">
        <f t="shared" si="80"/>
        <v>四川太极金牛区蜀汉路药店</v>
      </c>
      <c r="D239" s="7">
        <v>12886</v>
      </c>
      <c r="E239" s="7" t="s">
        <v>457</v>
      </c>
      <c r="F239" s="7">
        <v>4</v>
      </c>
      <c r="G239" s="10">
        <f t="shared" si="66"/>
        <v>4</v>
      </c>
    </row>
    <row r="240" spans="1:7">
      <c r="A240" s="6">
        <v>238</v>
      </c>
      <c r="B240" s="7">
        <v>105396</v>
      </c>
      <c r="C240" s="29" t="s">
        <v>146</v>
      </c>
      <c r="D240" s="7">
        <v>7369</v>
      </c>
      <c r="E240" s="7" t="s">
        <v>458</v>
      </c>
      <c r="F240" s="7">
        <v>7</v>
      </c>
      <c r="G240" s="10">
        <f t="shared" si="66"/>
        <v>7</v>
      </c>
    </row>
    <row r="241" spans="1:7">
      <c r="A241" s="6">
        <v>239</v>
      </c>
      <c r="B241" s="7">
        <f t="shared" si="79"/>
        <v>105396</v>
      </c>
      <c r="C241" s="29" t="str">
        <f t="shared" si="80"/>
        <v>四川太极武侯区航中街药店</v>
      </c>
      <c r="D241" s="7">
        <v>12454</v>
      </c>
      <c r="E241" s="7" t="s">
        <v>459</v>
      </c>
      <c r="F241" s="7">
        <v>1</v>
      </c>
      <c r="G241" s="10">
        <f t="shared" si="66"/>
        <v>1</v>
      </c>
    </row>
    <row r="242" spans="1:7">
      <c r="A242" s="6">
        <v>240</v>
      </c>
      <c r="B242" s="7">
        <f t="shared" si="79"/>
        <v>105396</v>
      </c>
      <c r="C242" s="29" t="str">
        <f t="shared" si="80"/>
        <v>四川太极武侯区航中街药店</v>
      </c>
      <c r="D242" s="7">
        <v>14282</v>
      </c>
      <c r="E242" s="7" t="s">
        <v>394</v>
      </c>
      <c r="F242" s="7">
        <v>1</v>
      </c>
      <c r="G242" s="10">
        <f t="shared" si="66"/>
        <v>1</v>
      </c>
    </row>
    <row r="243" spans="1:7">
      <c r="A243" s="6">
        <v>241</v>
      </c>
      <c r="B243" s="7">
        <v>105751</v>
      </c>
      <c r="C243" s="29" t="s">
        <v>74</v>
      </c>
      <c r="D243" s="7">
        <v>9295</v>
      </c>
      <c r="E243" s="7" t="s">
        <v>460</v>
      </c>
      <c r="F243" s="7">
        <v>2</v>
      </c>
      <c r="G243" s="10">
        <f t="shared" si="66"/>
        <v>2</v>
      </c>
    </row>
    <row r="244" spans="1:7">
      <c r="A244" s="6">
        <v>242</v>
      </c>
      <c r="B244" s="7">
        <v>105910</v>
      </c>
      <c r="C244" s="29" t="s">
        <v>85</v>
      </c>
      <c r="D244" s="7">
        <v>12504</v>
      </c>
      <c r="E244" s="7" t="s">
        <v>462</v>
      </c>
      <c r="F244" s="7">
        <v>6</v>
      </c>
      <c r="G244" s="10">
        <f t="shared" si="66"/>
        <v>6</v>
      </c>
    </row>
    <row r="245" spans="1:7">
      <c r="A245" s="6">
        <v>243</v>
      </c>
      <c r="B245" s="7">
        <f t="shared" ref="B245:B247" si="81">B244</f>
        <v>105910</v>
      </c>
      <c r="C245" s="29" t="str">
        <f t="shared" ref="C245:C247" si="82">C244</f>
        <v>四川太极高新区紫薇东路药店</v>
      </c>
      <c r="D245" s="7">
        <v>12949</v>
      </c>
      <c r="E245" s="7" t="s">
        <v>463</v>
      </c>
      <c r="F245" s="7">
        <v>11</v>
      </c>
      <c r="G245" s="10">
        <f t="shared" si="66"/>
        <v>11</v>
      </c>
    </row>
    <row r="246" spans="1:7">
      <c r="A246" s="6">
        <v>244</v>
      </c>
      <c r="B246" s="7">
        <f t="shared" si="81"/>
        <v>105910</v>
      </c>
      <c r="C246" s="29" t="str">
        <f t="shared" si="82"/>
        <v>四川太极高新区紫薇东路药店</v>
      </c>
      <c r="D246" s="7">
        <v>14312</v>
      </c>
      <c r="E246" s="7" t="s">
        <v>582</v>
      </c>
      <c r="F246" s="7">
        <v>1</v>
      </c>
      <c r="G246" s="10">
        <f t="shared" si="66"/>
        <v>1</v>
      </c>
    </row>
    <row r="247" spans="1:7">
      <c r="A247" s="6">
        <v>245</v>
      </c>
      <c r="B247" s="7">
        <f t="shared" si="81"/>
        <v>105910</v>
      </c>
      <c r="C247" s="29" t="str">
        <f t="shared" si="82"/>
        <v>四川太极高新区紫薇东路药店</v>
      </c>
      <c r="D247" s="7">
        <v>14315</v>
      </c>
      <c r="E247" s="7" t="s">
        <v>464</v>
      </c>
      <c r="F247" s="7">
        <v>9</v>
      </c>
      <c r="G247" s="10">
        <f t="shared" si="66"/>
        <v>9</v>
      </c>
    </row>
    <row r="248" spans="1:7">
      <c r="A248" s="6">
        <v>246</v>
      </c>
      <c r="B248" s="7">
        <v>106066</v>
      </c>
      <c r="C248" s="29" t="s">
        <v>49</v>
      </c>
      <c r="D248" s="7">
        <v>995676</v>
      </c>
      <c r="E248" s="7" t="s">
        <v>465</v>
      </c>
      <c r="F248" s="7">
        <v>2</v>
      </c>
      <c r="G248" s="10">
        <f t="shared" si="66"/>
        <v>2</v>
      </c>
    </row>
    <row r="249" spans="1:7">
      <c r="A249" s="6">
        <v>247</v>
      </c>
      <c r="B249" s="7">
        <f t="shared" ref="B249:B253" si="83">B248</f>
        <v>106066</v>
      </c>
      <c r="C249" s="29" t="str">
        <f t="shared" ref="C249:C253" si="84">C248</f>
        <v>四川太极锦江区梨花街药店</v>
      </c>
      <c r="D249" s="7">
        <v>999067</v>
      </c>
      <c r="E249" s="7" t="s">
        <v>467</v>
      </c>
      <c r="F249" s="7">
        <v>4</v>
      </c>
      <c r="G249" s="10">
        <f t="shared" si="66"/>
        <v>4</v>
      </c>
    </row>
    <row r="250" spans="1:7">
      <c r="A250" s="6">
        <v>248</v>
      </c>
      <c r="B250" s="7">
        <v>106399</v>
      </c>
      <c r="C250" s="29" t="s">
        <v>82</v>
      </c>
      <c r="D250" s="7">
        <v>13940</v>
      </c>
      <c r="E250" s="7" t="s">
        <v>470</v>
      </c>
      <c r="F250" s="7">
        <v>9</v>
      </c>
      <c r="G250" s="10">
        <f t="shared" si="66"/>
        <v>9</v>
      </c>
    </row>
    <row r="251" spans="1:7">
      <c r="A251" s="6">
        <v>249</v>
      </c>
      <c r="B251" s="7">
        <f t="shared" si="83"/>
        <v>106399</v>
      </c>
      <c r="C251" s="29" t="str">
        <f t="shared" si="84"/>
        <v>四川太极青羊区蜀辉路药店</v>
      </c>
      <c r="D251" s="7">
        <v>14441</v>
      </c>
      <c r="E251" s="7" t="s">
        <v>583</v>
      </c>
      <c r="F251" s="7">
        <v>1</v>
      </c>
      <c r="G251" s="10">
        <f t="shared" si="66"/>
        <v>1</v>
      </c>
    </row>
    <row r="252" spans="1:7">
      <c r="A252" s="6">
        <v>250</v>
      </c>
      <c r="B252" s="7">
        <f t="shared" si="83"/>
        <v>106399</v>
      </c>
      <c r="C252" s="29" t="str">
        <f t="shared" si="84"/>
        <v>四川太极青羊区蜀辉路药店</v>
      </c>
      <c r="D252" s="7">
        <v>14443</v>
      </c>
      <c r="E252" s="7" t="s">
        <v>471</v>
      </c>
      <c r="F252" s="7">
        <v>1</v>
      </c>
      <c r="G252" s="10">
        <f t="shared" si="66"/>
        <v>1</v>
      </c>
    </row>
    <row r="253" spans="1:7">
      <c r="A253" s="6">
        <v>251</v>
      </c>
      <c r="B253" s="7">
        <f t="shared" si="83"/>
        <v>106399</v>
      </c>
      <c r="C253" s="29" t="str">
        <f t="shared" si="84"/>
        <v>四川太极青羊区蜀辉路药店</v>
      </c>
      <c r="D253" s="7">
        <v>14493</v>
      </c>
      <c r="E253" s="7" t="s">
        <v>222</v>
      </c>
      <c r="F253" s="7">
        <v>2</v>
      </c>
      <c r="G253" s="10">
        <f t="shared" si="66"/>
        <v>2</v>
      </c>
    </row>
    <row r="254" spans="1:7">
      <c r="A254" s="6">
        <v>252</v>
      </c>
      <c r="B254" s="7">
        <v>106485</v>
      </c>
      <c r="C254" s="29" t="s">
        <v>133</v>
      </c>
      <c r="D254" s="7">
        <v>11120</v>
      </c>
      <c r="E254" s="7" t="s">
        <v>247</v>
      </c>
      <c r="F254" s="7">
        <v>4</v>
      </c>
      <c r="G254" s="10">
        <f t="shared" si="66"/>
        <v>4</v>
      </c>
    </row>
    <row r="255" spans="1:7">
      <c r="A255" s="6">
        <v>253</v>
      </c>
      <c r="B255" s="7">
        <f t="shared" ref="B255:B258" si="85">B254</f>
        <v>106485</v>
      </c>
      <c r="C255" s="29" t="str">
        <f t="shared" ref="C255:C258" si="86">C254</f>
        <v>四川太极成都高新区元华二巷药店</v>
      </c>
      <c r="D255" s="7">
        <v>12225</v>
      </c>
      <c r="E255" s="7" t="s">
        <v>472</v>
      </c>
      <c r="F255" s="7">
        <v>1</v>
      </c>
      <c r="G255" s="10">
        <f t="shared" si="66"/>
        <v>1</v>
      </c>
    </row>
    <row r="256" spans="1:7">
      <c r="A256" s="6">
        <v>254</v>
      </c>
      <c r="B256" s="7">
        <f t="shared" si="85"/>
        <v>106485</v>
      </c>
      <c r="C256" s="29" t="str">
        <f t="shared" si="86"/>
        <v>四川太极成都高新区元华二巷药店</v>
      </c>
      <c r="D256" s="7">
        <v>1001692</v>
      </c>
      <c r="E256" s="7" t="s">
        <v>584</v>
      </c>
      <c r="F256" s="7">
        <v>1</v>
      </c>
      <c r="G256" s="10">
        <f t="shared" si="66"/>
        <v>1</v>
      </c>
    </row>
    <row r="257" spans="1:7">
      <c r="A257" s="6">
        <v>255</v>
      </c>
      <c r="B257" s="7">
        <v>106568</v>
      </c>
      <c r="C257" s="29" t="s">
        <v>156</v>
      </c>
      <c r="D257" s="7">
        <v>12717</v>
      </c>
      <c r="E257" s="7" t="s">
        <v>473</v>
      </c>
      <c r="F257" s="7">
        <v>1</v>
      </c>
      <c r="G257" s="10">
        <f t="shared" ref="G257:G320" si="87">F257*1</f>
        <v>1</v>
      </c>
    </row>
    <row r="258" spans="1:7">
      <c r="A258" s="6">
        <v>256</v>
      </c>
      <c r="B258" s="7">
        <f t="shared" si="85"/>
        <v>106568</v>
      </c>
      <c r="C258" s="29" t="str">
        <f t="shared" si="86"/>
        <v>四川太极高新区中和公济桥路药店</v>
      </c>
      <c r="D258" s="7">
        <v>14062</v>
      </c>
      <c r="E258" s="7" t="s">
        <v>474</v>
      </c>
      <c r="F258" s="7">
        <v>15</v>
      </c>
      <c r="G258" s="10">
        <f t="shared" si="87"/>
        <v>15</v>
      </c>
    </row>
    <row r="259" spans="1:7">
      <c r="A259" s="6">
        <v>257</v>
      </c>
      <c r="B259" s="7">
        <v>106569</v>
      </c>
      <c r="C259" s="29" t="s">
        <v>77</v>
      </c>
      <c r="D259" s="7">
        <v>12157</v>
      </c>
      <c r="E259" s="7" t="s">
        <v>279</v>
      </c>
      <c r="F259" s="7">
        <v>1</v>
      </c>
      <c r="G259" s="10">
        <f t="shared" si="87"/>
        <v>1</v>
      </c>
    </row>
    <row r="260" spans="1:7">
      <c r="A260" s="6">
        <v>258</v>
      </c>
      <c r="B260" s="7">
        <f t="shared" ref="B260:B263" si="88">B259</f>
        <v>106569</v>
      </c>
      <c r="C260" s="29" t="str">
        <f t="shared" ref="C260:C263" si="89">C259</f>
        <v>四川太极武侯区大悦路药店</v>
      </c>
      <c r="D260" s="7">
        <v>13148</v>
      </c>
      <c r="E260" s="7" t="s">
        <v>475</v>
      </c>
      <c r="F260" s="7">
        <v>4</v>
      </c>
      <c r="G260" s="10">
        <f t="shared" si="87"/>
        <v>4</v>
      </c>
    </row>
    <row r="261" spans="1:7">
      <c r="A261" s="6">
        <v>259</v>
      </c>
      <c r="B261" s="7">
        <f t="shared" si="88"/>
        <v>106569</v>
      </c>
      <c r="C261" s="29" t="str">
        <f t="shared" si="89"/>
        <v>四川太极武侯区大悦路药店</v>
      </c>
      <c r="D261" s="7">
        <v>14358</v>
      </c>
      <c r="E261" s="7" t="s">
        <v>585</v>
      </c>
      <c r="F261" s="7">
        <v>1</v>
      </c>
      <c r="G261" s="10">
        <f t="shared" si="87"/>
        <v>1</v>
      </c>
    </row>
    <row r="262" spans="1:7">
      <c r="A262" s="6">
        <v>260</v>
      </c>
      <c r="B262" s="7">
        <v>106865</v>
      </c>
      <c r="C262" s="29" t="s">
        <v>108</v>
      </c>
      <c r="D262" s="7">
        <v>1001358</v>
      </c>
      <c r="E262" s="7" t="s">
        <v>477</v>
      </c>
      <c r="F262" s="7">
        <v>7</v>
      </c>
      <c r="G262" s="10">
        <f t="shared" si="87"/>
        <v>7</v>
      </c>
    </row>
    <row r="263" spans="1:7">
      <c r="A263" s="6">
        <v>261</v>
      </c>
      <c r="B263" s="7">
        <f t="shared" si="88"/>
        <v>106865</v>
      </c>
      <c r="C263" s="29" t="str">
        <f t="shared" si="89"/>
        <v>四川太极武侯区丝竹路药店</v>
      </c>
      <c r="D263" s="7">
        <v>1001361</v>
      </c>
      <c r="E263" s="7" t="s">
        <v>478</v>
      </c>
      <c r="F263" s="7">
        <v>7</v>
      </c>
      <c r="G263" s="10">
        <f t="shared" si="87"/>
        <v>7</v>
      </c>
    </row>
    <row r="264" spans="1:7">
      <c r="A264" s="6">
        <v>262</v>
      </c>
      <c r="B264" s="7">
        <v>107658</v>
      </c>
      <c r="C264" s="29" t="s">
        <v>68</v>
      </c>
      <c r="D264" s="7">
        <v>4562</v>
      </c>
      <c r="E264" s="7" t="s">
        <v>479</v>
      </c>
      <c r="F264" s="7">
        <v>6</v>
      </c>
      <c r="G264" s="10">
        <f t="shared" si="87"/>
        <v>6</v>
      </c>
    </row>
    <row r="265" spans="1:7">
      <c r="A265" s="6">
        <v>263</v>
      </c>
      <c r="B265" s="7">
        <f t="shared" ref="B265:B269" si="90">B264</f>
        <v>107658</v>
      </c>
      <c r="C265" s="29" t="str">
        <f t="shared" ref="C265:C269" si="91">C264</f>
        <v>四川太极新都区新都街道万和北路药店</v>
      </c>
      <c r="D265" s="7">
        <v>7388</v>
      </c>
      <c r="E265" s="7" t="s">
        <v>480</v>
      </c>
      <c r="F265" s="7">
        <v>1</v>
      </c>
      <c r="G265" s="10">
        <f t="shared" si="87"/>
        <v>1</v>
      </c>
    </row>
    <row r="266" spans="1:7">
      <c r="A266" s="6">
        <v>264</v>
      </c>
      <c r="B266" s="7">
        <v>107728</v>
      </c>
      <c r="C266" s="29" t="s">
        <v>121</v>
      </c>
      <c r="D266" s="7">
        <v>12094</v>
      </c>
      <c r="E266" s="7" t="s">
        <v>481</v>
      </c>
      <c r="F266" s="7">
        <v>4</v>
      </c>
      <c r="G266" s="10">
        <f t="shared" si="87"/>
        <v>4</v>
      </c>
    </row>
    <row r="267" spans="1:7">
      <c r="A267" s="6">
        <v>265</v>
      </c>
      <c r="B267" s="7">
        <v>108277</v>
      </c>
      <c r="C267" s="29" t="s">
        <v>101</v>
      </c>
      <c r="D267" s="7">
        <v>12255</v>
      </c>
      <c r="E267" s="7" t="s">
        <v>484</v>
      </c>
      <c r="F267" s="7">
        <v>4</v>
      </c>
      <c r="G267" s="10">
        <f t="shared" si="87"/>
        <v>4</v>
      </c>
    </row>
    <row r="268" spans="1:7">
      <c r="A268" s="6">
        <v>266</v>
      </c>
      <c r="B268" s="7">
        <f t="shared" si="90"/>
        <v>108277</v>
      </c>
      <c r="C268" s="29" t="str">
        <f t="shared" si="91"/>
        <v>四川太极金牛区银沙路药店</v>
      </c>
      <c r="D268" s="7">
        <v>13186</v>
      </c>
      <c r="E268" s="7" t="s">
        <v>485</v>
      </c>
      <c r="F268" s="7">
        <v>5</v>
      </c>
      <c r="G268" s="10">
        <f t="shared" si="87"/>
        <v>5</v>
      </c>
    </row>
    <row r="269" spans="1:7">
      <c r="A269" s="6">
        <v>267</v>
      </c>
      <c r="B269" s="7">
        <f t="shared" si="90"/>
        <v>108277</v>
      </c>
      <c r="C269" s="29" t="str">
        <f t="shared" si="91"/>
        <v>四川太极金牛区银沙路药店</v>
      </c>
      <c r="D269" s="7">
        <v>14526</v>
      </c>
      <c r="E269" s="7" t="s">
        <v>486</v>
      </c>
      <c r="F269" s="7">
        <v>1</v>
      </c>
      <c r="G269" s="10">
        <f t="shared" si="87"/>
        <v>1</v>
      </c>
    </row>
    <row r="270" spans="1:7">
      <c r="A270" s="6">
        <v>268</v>
      </c>
      <c r="B270" s="7">
        <v>108656</v>
      </c>
      <c r="C270" s="29" t="s">
        <v>52</v>
      </c>
      <c r="D270" s="7">
        <v>4196</v>
      </c>
      <c r="E270" s="7" t="s">
        <v>487</v>
      </c>
      <c r="F270" s="7">
        <v>4</v>
      </c>
      <c r="G270" s="10">
        <f t="shared" si="87"/>
        <v>4</v>
      </c>
    </row>
    <row r="271" spans="1:7">
      <c r="A271" s="6">
        <v>269</v>
      </c>
      <c r="B271" s="7">
        <v>110378</v>
      </c>
      <c r="C271" s="29" t="s">
        <v>148</v>
      </c>
      <c r="D271" s="7">
        <v>5521</v>
      </c>
      <c r="E271" s="7" t="s">
        <v>489</v>
      </c>
      <c r="F271" s="7">
        <v>3</v>
      </c>
      <c r="G271" s="10">
        <f t="shared" si="87"/>
        <v>3</v>
      </c>
    </row>
    <row r="272" spans="1:7">
      <c r="A272" s="6">
        <v>270</v>
      </c>
      <c r="B272" s="7">
        <v>111064</v>
      </c>
      <c r="C272" s="29" t="s">
        <v>167</v>
      </c>
      <c r="D272" s="7">
        <v>11490</v>
      </c>
      <c r="E272" s="7" t="s">
        <v>586</v>
      </c>
      <c r="F272" s="7">
        <v>1</v>
      </c>
      <c r="G272" s="10">
        <f t="shared" si="87"/>
        <v>1</v>
      </c>
    </row>
    <row r="273" spans="1:7">
      <c r="A273" s="6">
        <v>271</v>
      </c>
      <c r="B273" s="7">
        <v>111219</v>
      </c>
      <c r="C273" s="29" t="s">
        <v>69</v>
      </c>
      <c r="D273" s="7">
        <v>11231</v>
      </c>
      <c r="E273" s="7" t="s">
        <v>492</v>
      </c>
      <c r="F273" s="7">
        <v>6</v>
      </c>
      <c r="G273" s="10">
        <f t="shared" si="87"/>
        <v>6</v>
      </c>
    </row>
    <row r="274" spans="1:7">
      <c r="A274" s="6">
        <v>272</v>
      </c>
      <c r="B274" s="7">
        <f t="shared" ref="B274:B278" si="92">B273</f>
        <v>111219</v>
      </c>
      <c r="C274" s="29" t="str">
        <f t="shared" ref="C274:C278" si="93">C273</f>
        <v>四川太极金牛区花照壁药店</v>
      </c>
      <c r="D274" s="7">
        <v>11453</v>
      </c>
      <c r="E274" s="7" t="s">
        <v>493</v>
      </c>
      <c r="F274" s="7">
        <v>1</v>
      </c>
      <c r="G274" s="10">
        <f t="shared" si="87"/>
        <v>1</v>
      </c>
    </row>
    <row r="275" spans="1:7">
      <c r="A275" s="6">
        <v>273</v>
      </c>
      <c r="B275" s="7">
        <v>111400</v>
      </c>
      <c r="C275" s="29" t="s">
        <v>29</v>
      </c>
      <c r="D275" s="7">
        <v>4310</v>
      </c>
      <c r="E275" s="7" t="s">
        <v>587</v>
      </c>
      <c r="F275" s="7">
        <v>1</v>
      </c>
      <c r="G275" s="10">
        <f t="shared" si="87"/>
        <v>1</v>
      </c>
    </row>
    <row r="276" spans="1:7">
      <c r="A276" s="6">
        <v>274</v>
      </c>
      <c r="B276" s="7">
        <f t="shared" si="92"/>
        <v>111400</v>
      </c>
      <c r="C276" s="29" t="str">
        <f t="shared" si="93"/>
        <v>四川太极邛崃市文君街道杏林路药店</v>
      </c>
      <c r="D276" s="7">
        <v>13702</v>
      </c>
      <c r="E276" s="7" t="s">
        <v>588</v>
      </c>
      <c r="F276" s="7">
        <v>1</v>
      </c>
      <c r="G276" s="10">
        <f t="shared" si="87"/>
        <v>1</v>
      </c>
    </row>
    <row r="277" spans="1:7">
      <c r="A277" s="6">
        <v>275</v>
      </c>
      <c r="B277" s="7">
        <v>112415</v>
      </c>
      <c r="C277" s="29" t="s">
        <v>134</v>
      </c>
      <c r="D277" s="7">
        <v>4188</v>
      </c>
      <c r="E277" s="7" t="s">
        <v>496</v>
      </c>
      <c r="F277" s="7">
        <v>2</v>
      </c>
      <c r="G277" s="10">
        <f t="shared" si="87"/>
        <v>2</v>
      </c>
    </row>
    <row r="278" spans="1:7">
      <c r="A278" s="6">
        <v>276</v>
      </c>
      <c r="B278" s="7">
        <f t="shared" si="92"/>
        <v>112415</v>
      </c>
      <c r="C278" s="29" t="str">
        <f t="shared" si="93"/>
        <v>四川太极金牛区五福桥东路药店</v>
      </c>
      <c r="D278" s="7">
        <v>11880</v>
      </c>
      <c r="E278" s="7" t="s">
        <v>497</v>
      </c>
      <c r="F278" s="7">
        <v>3</v>
      </c>
      <c r="G278" s="10">
        <f t="shared" si="87"/>
        <v>3</v>
      </c>
    </row>
    <row r="279" spans="1:7">
      <c r="A279" s="6">
        <v>277</v>
      </c>
      <c r="B279" s="7">
        <v>112888</v>
      </c>
      <c r="C279" s="29" t="s">
        <v>132</v>
      </c>
      <c r="D279" s="7">
        <v>10468</v>
      </c>
      <c r="E279" s="7" t="s">
        <v>498</v>
      </c>
      <c r="F279" s="7">
        <v>5</v>
      </c>
      <c r="G279" s="10">
        <f t="shared" si="87"/>
        <v>5</v>
      </c>
    </row>
    <row r="280" spans="1:7">
      <c r="A280" s="6">
        <v>278</v>
      </c>
      <c r="B280" s="7">
        <f>B279</f>
        <v>112888</v>
      </c>
      <c r="C280" s="29" t="str">
        <f>C279</f>
        <v>四川太极武侯区双楠路药店</v>
      </c>
      <c r="D280" s="7">
        <v>12954</v>
      </c>
      <c r="E280" s="7" t="s">
        <v>437</v>
      </c>
      <c r="F280" s="7">
        <v>7</v>
      </c>
      <c r="G280" s="10">
        <f t="shared" si="87"/>
        <v>7</v>
      </c>
    </row>
    <row r="281" spans="1:7">
      <c r="A281" s="6">
        <v>279</v>
      </c>
      <c r="B281" s="7">
        <v>113008</v>
      </c>
      <c r="C281" s="29" t="s">
        <v>589</v>
      </c>
      <c r="D281" s="7">
        <v>13124</v>
      </c>
      <c r="E281" s="7" t="s">
        <v>266</v>
      </c>
      <c r="F281" s="7">
        <v>2</v>
      </c>
      <c r="G281" s="10">
        <f t="shared" si="87"/>
        <v>2</v>
      </c>
    </row>
    <row r="282" spans="1:7">
      <c r="A282" s="6">
        <v>280</v>
      </c>
      <c r="B282" s="7">
        <v>113023</v>
      </c>
      <c r="C282" s="29" t="s">
        <v>163</v>
      </c>
      <c r="D282" s="7">
        <v>7666</v>
      </c>
      <c r="E282" s="7" t="s">
        <v>499</v>
      </c>
      <c r="F282" s="7">
        <v>2</v>
      </c>
      <c r="G282" s="10">
        <f t="shared" si="87"/>
        <v>2</v>
      </c>
    </row>
    <row r="283" spans="1:7">
      <c r="A283" s="6">
        <v>281</v>
      </c>
      <c r="B283" s="7">
        <v>113025</v>
      </c>
      <c r="C283" s="29" t="s">
        <v>141</v>
      </c>
      <c r="D283" s="7">
        <v>12144</v>
      </c>
      <c r="E283" s="7" t="s">
        <v>500</v>
      </c>
      <c r="F283" s="7">
        <v>6</v>
      </c>
      <c r="G283" s="10">
        <f t="shared" si="87"/>
        <v>6</v>
      </c>
    </row>
    <row r="284" spans="1:7">
      <c r="A284" s="6">
        <v>282</v>
      </c>
      <c r="B284" s="7">
        <f t="shared" ref="B284:B288" si="94">B283</f>
        <v>113025</v>
      </c>
      <c r="C284" s="29" t="str">
        <f t="shared" ref="C284:C288" si="95">C283</f>
        <v>四川太极青羊区蜀鑫路药店</v>
      </c>
      <c r="D284" s="7">
        <v>12147</v>
      </c>
      <c r="E284" s="7" t="s">
        <v>501</v>
      </c>
      <c r="F284" s="7">
        <v>2</v>
      </c>
      <c r="G284" s="10">
        <f t="shared" si="87"/>
        <v>2</v>
      </c>
    </row>
    <row r="285" spans="1:7">
      <c r="A285" s="6">
        <v>283</v>
      </c>
      <c r="B285" s="7">
        <v>113298</v>
      </c>
      <c r="C285" s="29" t="s">
        <v>145</v>
      </c>
      <c r="D285" s="7">
        <v>6471</v>
      </c>
      <c r="E285" s="7" t="s">
        <v>502</v>
      </c>
      <c r="F285" s="7">
        <v>1</v>
      </c>
      <c r="G285" s="10">
        <f t="shared" si="87"/>
        <v>1</v>
      </c>
    </row>
    <row r="286" spans="1:7">
      <c r="A286" s="6">
        <v>284</v>
      </c>
      <c r="B286" s="7">
        <f t="shared" si="94"/>
        <v>113298</v>
      </c>
      <c r="C286" s="29" t="str">
        <f t="shared" si="95"/>
        <v>四川太极武侯区逸都路药店</v>
      </c>
      <c r="D286" s="7">
        <v>12989</v>
      </c>
      <c r="E286" s="7" t="s">
        <v>503</v>
      </c>
      <c r="F286" s="7">
        <v>5</v>
      </c>
      <c r="G286" s="10">
        <f t="shared" si="87"/>
        <v>5</v>
      </c>
    </row>
    <row r="287" spans="1:7">
      <c r="A287" s="6">
        <v>285</v>
      </c>
      <c r="B287" s="7">
        <v>113299</v>
      </c>
      <c r="C287" s="29" t="s">
        <v>149</v>
      </c>
      <c r="D287" s="7">
        <v>11620</v>
      </c>
      <c r="E287" s="7" t="s">
        <v>504</v>
      </c>
      <c r="F287" s="7">
        <v>8</v>
      </c>
      <c r="G287" s="10">
        <f t="shared" si="87"/>
        <v>8</v>
      </c>
    </row>
    <row r="288" spans="1:7">
      <c r="A288" s="6">
        <v>286</v>
      </c>
      <c r="B288" s="7">
        <f t="shared" si="94"/>
        <v>113299</v>
      </c>
      <c r="C288" s="29" t="str">
        <f t="shared" si="95"/>
        <v>四川太极武侯区倪家桥路药店</v>
      </c>
      <c r="D288" s="7">
        <v>13127</v>
      </c>
      <c r="E288" s="7" t="s">
        <v>505</v>
      </c>
      <c r="F288" s="7">
        <v>10</v>
      </c>
      <c r="G288" s="10">
        <f t="shared" si="87"/>
        <v>10</v>
      </c>
    </row>
    <row r="289" spans="1:7">
      <c r="A289" s="6">
        <v>287</v>
      </c>
      <c r="B289" s="7">
        <v>113833</v>
      </c>
      <c r="C289" s="29" t="s">
        <v>150</v>
      </c>
      <c r="D289" s="7">
        <v>11624</v>
      </c>
      <c r="E289" s="7" t="s">
        <v>506</v>
      </c>
      <c r="F289" s="7">
        <v>1</v>
      </c>
      <c r="G289" s="10">
        <f t="shared" si="87"/>
        <v>1</v>
      </c>
    </row>
    <row r="290" spans="1:7">
      <c r="A290" s="6">
        <v>288</v>
      </c>
      <c r="B290" s="7">
        <f t="shared" ref="B290:B294" si="96">B289</f>
        <v>113833</v>
      </c>
      <c r="C290" s="29" t="str">
        <f t="shared" ref="C290:C294" si="97">C289</f>
        <v>四川太极青羊区光华西一路药店</v>
      </c>
      <c r="D290" s="7">
        <v>13296</v>
      </c>
      <c r="E290" s="7" t="s">
        <v>507</v>
      </c>
      <c r="F290" s="7">
        <v>3</v>
      </c>
      <c r="G290" s="10">
        <f t="shared" si="87"/>
        <v>3</v>
      </c>
    </row>
    <row r="291" spans="1:7">
      <c r="A291" s="6">
        <v>289</v>
      </c>
      <c r="B291" s="7">
        <v>114069</v>
      </c>
      <c r="C291" s="29" t="s">
        <v>161</v>
      </c>
      <c r="D291" s="7">
        <v>4304</v>
      </c>
      <c r="E291" s="7" t="s">
        <v>508</v>
      </c>
      <c r="F291" s="7">
        <v>5</v>
      </c>
      <c r="G291" s="10">
        <f t="shared" si="87"/>
        <v>5</v>
      </c>
    </row>
    <row r="292" spans="1:7">
      <c r="A292" s="6">
        <v>290</v>
      </c>
      <c r="B292" s="7">
        <f t="shared" si="96"/>
        <v>114069</v>
      </c>
      <c r="C292" s="29" t="str">
        <f t="shared" si="97"/>
        <v>四川太极高新区剑南大道药店</v>
      </c>
      <c r="D292" s="7">
        <v>14007</v>
      </c>
      <c r="E292" s="7" t="s">
        <v>509</v>
      </c>
      <c r="F292" s="7">
        <v>1</v>
      </c>
      <c r="G292" s="10">
        <f t="shared" si="87"/>
        <v>1</v>
      </c>
    </row>
    <row r="293" spans="1:7">
      <c r="A293" s="6">
        <v>291</v>
      </c>
      <c r="B293" s="7">
        <v>114286</v>
      </c>
      <c r="C293" s="29" t="s">
        <v>122</v>
      </c>
      <c r="D293" s="7">
        <v>12471</v>
      </c>
      <c r="E293" s="7" t="s">
        <v>510</v>
      </c>
      <c r="F293" s="7">
        <v>2</v>
      </c>
      <c r="G293" s="10">
        <f t="shared" si="87"/>
        <v>2</v>
      </c>
    </row>
    <row r="294" spans="1:7">
      <c r="A294" s="6">
        <v>292</v>
      </c>
      <c r="B294" s="7">
        <f t="shared" si="96"/>
        <v>114286</v>
      </c>
      <c r="C294" s="29" t="str">
        <f t="shared" si="97"/>
        <v>四川太极青羊区光华北五路药店</v>
      </c>
      <c r="D294" s="7">
        <v>13698</v>
      </c>
      <c r="E294" s="7" t="s">
        <v>511</v>
      </c>
      <c r="F294" s="7">
        <v>5</v>
      </c>
      <c r="G294" s="10">
        <f t="shared" si="87"/>
        <v>5</v>
      </c>
    </row>
    <row r="295" spans="1:7">
      <c r="A295" s="6">
        <v>293</v>
      </c>
      <c r="B295" s="7">
        <v>114622</v>
      </c>
      <c r="C295" s="29" t="s">
        <v>76</v>
      </c>
      <c r="D295" s="7">
        <v>5641</v>
      </c>
      <c r="E295" s="7" t="s">
        <v>590</v>
      </c>
      <c r="F295" s="7">
        <v>4</v>
      </c>
      <c r="G295" s="10">
        <f t="shared" si="87"/>
        <v>4</v>
      </c>
    </row>
    <row r="296" spans="1:7">
      <c r="A296" s="6">
        <v>294</v>
      </c>
      <c r="B296" s="7">
        <f t="shared" ref="B296:B300" si="98">B295</f>
        <v>114622</v>
      </c>
      <c r="C296" s="29" t="str">
        <f t="shared" ref="C296:C300" si="99">C295</f>
        <v>四川太极成华区东昌路一药店</v>
      </c>
      <c r="D296" s="7">
        <v>6544</v>
      </c>
      <c r="E296" s="7" t="s">
        <v>512</v>
      </c>
      <c r="F296" s="7">
        <v>26</v>
      </c>
      <c r="G296" s="10">
        <f t="shared" si="87"/>
        <v>26</v>
      </c>
    </row>
    <row r="297" spans="1:7">
      <c r="A297" s="6">
        <v>295</v>
      </c>
      <c r="B297" s="7">
        <f t="shared" si="98"/>
        <v>114622</v>
      </c>
      <c r="C297" s="29" t="str">
        <f t="shared" si="99"/>
        <v>四川太极成华区东昌路一药店</v>
      </c>
      <c r="D297" s="7">
        <v>14420</v>
      </c>
      <c r="E297" s="7" t="s">
        <v>591</v>
      </c>
      <c r="F297" s="7">
        <v>2</v>
      </c>
      <c r="G297" s="10">
        <f t="shared" si="87"/>
        <v>2</v>
      </c>
    </row>
    <row r="298" spans="1:7">
      <c r="A298" s="6">
        <v>296</v>
      </c>
      <c r="B298" s="7">
        <v>114685</v>
      </c>
      <c r="C298" s="29" t="s">
        <v>24</v>
      </c>
      <c r="D298" s="7">
        <v>4086</v>
      </c>
      <c r="E298" s="7" t="s">
        <v>513</v>
      </c>
      <c r="F298" s="7">
        <v>1</v>
      </c>
      <c r="G298" s="10">
        <f t="shared" si="87"/>
        <v>1</v>
      </c>
    </row>
    <row r="299" spans="1:7">
      <c r="A299" s="6">
        <v>297</v>
      </c>
      <c r="B299" s="7">
        <f t="shared" si="98"/>
        <v>114685</v>
      </c>
      <c r="C299" s="29" t="str">
        <f t="shared" si="99"/>
        <v>四川太极青羊区青龙街药店</v>
      </c>
      <c r="D299" s="7">
        <v>12480</v>
      </c>
      <c r="E299" s="7" t="s">
        <v>592</v>
      </c>
      <c r="F299" s="7">
        <v>2</v>
      </c>
      <c r="G299" s="10">
        <f t="shared" si="87"/>
        <v>2</v>
      </c>
    </row>
    <row r="300" spans="1:7">
      <c r="A300" s="6">
        <v>298</v>
      </c>
      <c r="B300" s="7">
        <f t="shared" si="98"/>
        <v>114685</v>
      </c>
      <c r="C300" s="29" t="str">
        <f t="shared" si="99"/>
        <v>四川太极青羊区青龙街药店</v>
      </c>
      <c r="D300" s="7">
        <v>14306</v>
      </c>
      <c r="E300" s="7" t="s">
        <v>515</v>
      </c>
      <c r="F300" s="7">
        <v>3</v>
      </c>
      <c r="G300" s="10">
        <f t="shared" si="87"/>
        <v>3</v>
      </c>
    </row>
    <row r="301" spans="1:7">
      <c r="A301" s="6">
        <v>299</v>
      </c>
      <c r="B301" s="7">
        <v>114844</v>
      </c>
      <c r="C301" s="29" t="s">
        <v>41</v>
      </c>
      <c r="D301" s="7">
        <v>11326</v>
      </c>
      <c r="E301" s="7" t="s">
        <v>516</v>
      </c>
      <c r="F301" s="7">
        <v>3</v>
      </c>
      <c r="G301" s="10">
        <f t="shared" si="87"/>
        <v>3</v>
      </c>
    </row>
    <row r="302" spans="1:7">
      <c r="A302" s="6">
        <v>300</v>
      </c>
      <c r="B302" s="7">
        <f t="shared" ref="B302:B305" si="100">B301</f>
        <v>114844</v>
      </c>
      <c r="C302" s="29" t="str">
        <f t="shared" ref="C302:C305" si="101">C301</f>
        <v>四川太极成华区培华东路药店</v>
      </c>
      <c r="D302" s="7">
        <v>13061</v>
      </c>
      <c r="E302" s="7" t="s">
        <v>517</v>
      </c>
      <c r="F302" s="7">
        <v>2</v>
      </c>
      <c r="G302" s="10">
        <f t="shared" si="87"/>
        <v>2</v>
      </c>
    </row>
    <row r="303" spans="1:7">
      <c r="A303" s="6">
        <v>301</v>
      </c>
      <c r="B303" s="7">
        <f t="shared" si="100"/>
        <v>114844</v>
      </c>
      <c r="C303" s="29" t="str">
        <f t="shared" si="101"/>
        <v>四川太极成华区培华东路药店</v>
      </c>
      <c r="D303" s="7">
        <v>13831</v>
      </c>
      <c r="E303" s="7" t="s">
        <v>518</v>
      </c>
      <c r="F303" s="7">
        <v>2</v>
      </c>
      <c r="G303" s="10">
        <f t="shared" si="87"/>
        <v>2</v>
      </c>
    </row>
    <row r="304" spans="1:7">
      <c r="A304" s="6">
        <v>302</v>
      </c>
      <c r="B304" s="7">
        <v>115971</v>
      </c>
      <c r="C304" s="29" t="s">
        <v>139</v>
      </c>
      <c r="D304" s="7">
        <v>7707</v>
      </c>
      <c r="E304" s="7" t="s">
        <v>519</v>
      </c>
      <c r="F304" s="7">
        <v>4</v>
      </c>
      <c r="G304" s="10">
        <f t="shared" si="87"/>
        <v>4</v>
      </c>
    </row>
    <row r="305" spans="1:7">
      <c r="A305" s="6">
        <v>303</v>
      </c>
      <c r="B305" s="7">
        <f t="shared" si="100"/>
        <v>115971</v>
      </c>
      <c r="C305" s="29" t="str">
        <f t="shared" si="101"/>
        <v>四川太极高新区天顺路药店</v>
      </c>
      <c r="D305" s="7">
        <v>12847</v>
      </c>
      <c r="E305" s="7" t="s">
        <v>520</v>
      </c>
      <c r="F305" s="7">
        <v>1</v>
      </c>
      <c r="G305" s="10">
        <f t="shared" si="87"/>
        <v>1</v>
      </c>
    </row>
    <row r="306" spans="1:7">
      <c r="A306" s="6">
        <v>304</v>
      </c>
      <c r="B306" s="7">
        <v>116482</v>
      </c>
      <c r="C306" s="29" t="s">
        <v>107</v>
      </c>
      <c r="D306" s="7">
        <v>5880</v>
      </c>
      <c r="E306" s="7" t="s">
        <v>521</v>
      </c>
      <c r="F306" s="7">
        <v>2</v>
      </c>
      <c r="G306" s="10">
        <f t="shared" si="87"/>
        <v>2</v>
      </c>
    </row>
    <row r="307" spans="1:7">
      <c r="A307" s="6">
        <v>305</v>
      </c>
      <c r="B307" s="7">
        <f t="shared" ref="B307:B311" si="102">B306</f>
        <v>116482</v>
      </c>
      <c r="C307" s="29" t="str">
        <f t="shared" ref="C307:C311" si="103">C306</f>
        <v>四川太极锦江区宏济中路药店</v>
      </c>
      <c r="D307" s="7">
        <v>13450</v>
      </c>
      <c r="E307" s="7" t="s">
        <v>522</v>
      </c>
      <c r="F307" s="7">
        <v>4</v>
      </c>
      <c r="G307" s="10">
        <f t="shared" si="87"/>
        <v>4</v>
      </c>
    </row>
    <row r="308" spans="1:7">
      <c r="A308" s="6">
        <v>306</v>
      </c>
      <c r="B308" s="7">
        <v>116773</v>
      </c>
      <c r="C308" s="29" t="s">
        <v>152</v>
      </c>
      <c r="D308" s="7">
        <v>13149</v>
      </c>
      <c r="E308" s="7" t="s">
        <v>523</v>
      </c>
      <c r="F308" s="7">
        <v>1</v>
      </c>
      <c r="G308" s="10">
        <f t="shared" si="87"/>
        <v>1</v>
      </c>
    </row>
    <row r="309" spans="1:7">
      <c r="A309" s="6">
        <v>307</v>
      </c>
      <c r="B309" s="7">
        <v>116919</v>
      </c>
      <c r="C309" s="29" t="s">
        <v>110</v>
      </c>
      <c r="D309" s="7">
        <v>9308</v>
      </c>
      <c r="E309" s="7" t="s">
        <v>524</v>
      </c>
      <c r="F309" s="7">
        <v>1</v>
      </c>
      <c r="G309" s="10">
        <f t="shared" si="87"/>
        <v>1</v>
      </c>
    </row>
    <row r="310" spans="1:7">
      <c r="A310" s="6">
        <v>308</v>
      </c>
      <c r="B310" s="7">
        <f t="shared" si="102"/>
        <v>116919</v>
      </c>
      <c r="C310" s="29" t="str">
        <f t="shared" si="103"/>
        <v>四川太极武侯区科华北路药店</v>
      </c>
      <c r="D310" s="7">
        <v>1001390</v>
      </c>
      <c r="E310" s="7" t="s">
        <v>525</v>
      </c>
      <c r="F310" s="7">
        <v>1</v>
      </c>
      <c r="G310" s="10">
        <f t="shared" si="87"/>
        <v>1</v>
      </c>
    </row>
    <row r="311" spans="1:7">
      <c r="A311" s="6">
        <v>309</v>
      </c>
      <c r="B311" s="7">
        <f t="shared" si="102"/>
        <v>116919</v>
      </c>
      <c r="C311" s="29" t="str">
        <f t="shared" si="103"/>
        <v>四川太极武侯区科华北路药店</v>
      </c>
      <c r="D311" s="7">
        <v>1001391</v>
      </c>
      <c r="E311" s="7" t="s">
        <v>526</v>
      </c>
      <c r="F311" s="7">
        <v>4</v>
      </c>
      <c r="G311" s="10">
        <f t="shared" si="87"/>
        <v>4</v>
      </c>
    </row>
    <row r="312" spans="1:7">
      <c r="A312" s="6">
        <v>310</v>
      </c>
      <c r="B312" s="7">
        <v>117184</v>
      </c>
      <c r="C312" s="29" t="s">
        <v>84</v>
      </c>
      <c r="D312" s="7">
        <v>8075</v>
      </c>
      <c r="E312" s="7" t="s">
        <v>527</v>
      </c>
      <c r="F312" s="7">
        <v>3</v>
      </c>
      <c r="G312" s="10">
        <f t="shared" si="87"/>
        <v>3</v>
      </c>
    </row>
    <row r="313" spans="1:7">
      <c r="A313" s="6">
        <v>311</v>
      </c>
      <c r="B313" s="7">
        <f t="shared" ref="B313:B317" si="104">B312</f>
        <v>117184</v>
      </c>
      <c r="C313" s="29" t="str">
        <f t="shared" ref="C313:C317" si="105">C312</f>
        <v>四川太极锦江区静沙南路药店</v>
      </c>
      <c r="D313" s="7">
        <v>12845</v>
      </c>
      <c r="E313" s="7" t="s">
        <v>593</v>
      </c>
      <c r="F313" s="7">
        <v>1</v>
      </c>
      <c r="G313" s="10">
        <f t="shared" si="87"/>
        <v>1</v>
      </c>
    </row>
    <row r="314" spans="1:7">
      <c r="A314" s="6">
        <v>312</v>
      </c>
      <c r="B314" s="7">
        <f t="shared" si="104"/>
        <v>117184</v>
      </c>
      <c r="C314" s="29" t="str">
        <f t="shared" si="105"/>
        <v>四川太极锦江区静沙南路药店</v>
      </c>
      <c r="D314" s="7">
        <v>1001750</v>
      </c>
      <c r="E314" s="7" t="s">
        <v>528</v>
      </c>
      <c r="F314" s="7">
        <v>10</v>
      </c>
      <c r="G314" s="10">
        <f t="shared" si="87"/>
        <v>10</v>
      </c>
    </row>
    <row r="315" spans="1:7">
      <c r="A315" s="6">
        <v>313</v>
      </c>
      <c r="B315" s="7">
        <v>117310</v>
      </c>
      <c r="C315" s="29" t="s">
        <v>159</v>
      </c>
      <c r="D315" s="7">
        <v>10949</v>
      </c>
      <c r="E315" s="7" t="s">
        <v>529</v>
      </c>
      <c r="F315" s="7">
        <v>2</v>
      </c>
      <c r="G315" s="10">
        <f t="shared" si="87"/>
        <v>2</v>
      </c>
    </row>
    <row r="316" spans="1:7">
      <c r="A316" s="6">
        <v>314</v>
      </c>
      <c r="B316" s="7">
        <v>117491</v>
      </c>
      <c r="C316" s="29" t="s">
        <v>64</v>
      </c>
      <c r="D316" s="7">
        <v>12909</v>
      </c>
      <c r="E316" s="7" t="s">
        <v>531</v>
      </c>
      <c r="F316" s="7">
        <v>4</v>
      </c>
      <c r="G316" s="10">
        <f t="shared" si="87"/>
        <v>4</v>
      </c>
    </row>
    <row r="317" spans="1:7">
      <c r="A317" s="6">
        <v>315</v>
      </c>
      <c r="B317" s="7">
        <f t="shared" si="104"/>
        <v>117491</v>
      </c>
      <c r="C317" s="29" t="str">
        <f t="shared" si="105"/>
        <v>四川太极金牛区花照壁中横街药店</v>
      </c>
      <c r="D317" s="7">
        <v>13199</v>
      </c>
      <c r="E317" s="7" t="s">
        <v>532</v>
      </c>
      <c r="F317" s="7">
        <v>5</v>
      </c>
      <c r="G317" s="10">
        <f t="shared" si="87"/>
        <v>5</v>
      </c>
    </row>
    <row r="318" spans="1:7">
      <c r="A318" s="6">
        <v>316</v>
      </c>
      <c r="B318" s="7">
        <v>117637</v>
      </c>
      <c r="C318" s="29" t="s">
        <v>162</v>
      </c>
      <c r="D318" s="7">
        <v>11012</v>
      </c>
      <c r="E318" s="7" t="s">
        <v>533</v>
      </c>
      <c r="F318" s="7">
        <v>6</v>
      </c>
      <c r="G318" s="10">
        <f t="shared" si="87"/>
        <v>6</v>
      </c>
    </row>
    <row r="319" spans="1:7">
      <c r="A319" s="6">
        <v>317</v>
      </c>
      <c r="B319" s="7">
        <v>117923</v>
      </c>
      <c r="C319" s="29" t="s">
        <v>165</v>
      </c>
      <c r="D319" s="7">
        <v>11977</v>
      </c>
      <c r="E319" s="7" t="s">
        <v>594</v>
      </c>
      <c r="F319" s="7">
        <v>1</v>
      </c>
      <c r="G319" s="10">
        <f t="shared" si="87"/>
        <v>1</v>
      </c>
    </row>
    <row r="320" spans="1:7">
      <c r="A320" s="6">
        <v>318</v>
      </c>
      <c r="B320" s="7">
        <v>118074</v>
      </c>
      <c r="C320" s="29" t="s">
        <v>160</v>
      </c>
      <c r="D320" s="7">
        <v>12464</v>
      </c>
      <c r="E320" s="7" t="s">
        <v>536</v>
      </c>
      <c r="F320" s="7">
        <v>2</v>
      </c>
      <c r="G320" s="10">
        <f t="shared" si="87"/>
        <v>2</v>
      </c>
    </row>
    <row r="321" spans="1:7">
      <c r="A321" s="6">
        <v>319</v>
      </c>
      <c r="B321" s="7">
        <f t="shared" ref="B321:B327" si="106">B320</f>
        <v>118074</v>
      </c>
      <c r="C321" s="29" t="str">
        <f t="shared" ref="C321:C327" si="107">C320</f>
        <v>四川太极高新区泰和二街药店</v>
      </c>
      <c r="D321" s="7">
        <v>13144</v>
      </c>
      <c r="E321" s="7" t="s">
        <v>537</v>
      </c>
      <c r="F321" s="7">
        <v>3</v>
      </c>
      <c r="G321" s="10">
        <f t="shared" ref="G321:G336" si="108">F321*1</f>
        <v>3</v>
      </c>
    </row>
    <row r="322" spans="1:7">
      <c r="A322" s="6">
        <v>320</v>
      </c>
      <c r="B322" s="7">
        <v>118151</v>
      </c>
      <c r="C322" s="29" t="s">
        <v>158</v>
      </c>
      <c r="D322" s="7">
        <v>12185</v>
      </c>
      <c r="E322" s="7" t="s">
        <v>486</v>
      </c>
      <c r="F322" s="7">
        <v>13</v>
      </c>
      <c r="G322" s="10">
        <f t="shared" si="108"/>
        <v>13</v>
      </c>
    </row>
    <row r="323" spans="1:7">
      <c r="A323" s="6">
        <v>321</v>
      </c>
      <c r="B323" s="7">
        <f t="shared" si="106"/>
        <v>118151</v>
      </c>
      <c r="C323" s="29" t="str">
        <f t="shared" si="107"/>
        <v>四川太极金牛区沙湾东一路药店</v>
      </c>
      <c r="D323" s="7">
        <v>13279</v>
      </c>
      <c r="E323" s="7" t="s">
        <v>538</v>
      </c>
      <c r="F323" s="7">
        <v>9</v>
      </c>
      <c r="G323" s="10">
        <f t="shared" si="108"/>
        <v>9</v>
      </c>
    </row>
    <row r="324" spans="1:7">
      <c r="A324" s="6">
        <v>322</v>
      </c>
      <c r="B324" s="7">
        <v>118758</v>
      </c>
      <c r="C324" s="29" t="s">
        <v>164</v>
      </c>
      <c r="D324" s="7">
        <v>1001651</v>
      </c>
      <c r="E324" s="7" t="s">
        <v>539</v>
      </c>
      <c r="F324" s="7">
        <v>8</v>
      </c>
      <c r="G324" s="10">
        <f t="shared" si="108"/>
        <v>8</v>
      </c>
    </row>
    <row r="325" spans="1:7">
      <c r="A325" s="6">
        <v>323</v>
      </c>
      <c r="B325" s="7">
        <f t="shared" si="106"/>
        <v>118758</v>
      </c>
      <c r="C325" s="29" t="str">
        <f t="shared" si="107"/>
        <v>四川太极成华区水碾河路药店</v>
      </c>
      <c r="D325" s="7">
        <v>1001670</v>
      </c>
      <c r="E325" s="7" t="s">
        <v>595</v>
      </c>
      <c r="F325" s="7">
        <v>1</v>
      </c>
      <c r="G325" s="10">
        <f t="shared" si="108"/>
        <v>1</v>
      </c>
    </row>
    <row r="326" spans="1:7">
      <c r="A326" s="6">
        <v>324</v>
      </c>
      <c r="B326" s="7">
        <f t="shared" si="106"/>
        <v>118758</v>
      </c>
      <c r="C326" s="29" t="str">
        <f t="shared" si="107"/>
        <v>四川太极成华区水碾河路药店</v>
      </c>
      <c r="D326" s="7">
        <v>1001671</v>
      </c>
      <c r="E326" s="7" t="s">
        <v>540</v>
      </c>
      <c r="F326" s="7">
        <v>4</v>
      </c>
      <c r="G326" s="10">
        <f t="shared" si="108"/>
        <v>4</v>
      </c>
    </row>
    <row r="327" spans="1:7">
      <c r="A327" s="6">
        <v>325</v>
      </c>
      <c r="B327" s="7">
        <f t="shared" si="106"/>
        <v>118758</v>
      </c>
      <c r="C327" s="29" t="str">
        <f t="shared" si="107"/>
        <v>四川太极成华区水碾河路药店</v>
      </c>
      <c r="D327" s="7">
        <v>1001672</v>
      </c>
      <c r="E327" s="7" t="s">
        <v>541</v>
      </c>
      <c r="F327" s="7">
        <v>2</v>
      </c>
      <c r="G327" s="10">
        <f t="shared" si="108"/>
        <v>2</v>
      </c>
    </row>
    <row r="328" spans="1:7">
      <c r="A328" s="6">
        <v>326</v>
      </c>
      <c r="B328" s="7">
        <v>118951</v>
      </c>
      <c r="C328" s="29" t="s">
        <v>166</v>
      </c>
      <c r="D328" s="7">
        <v>12158</v>
      </c>
      <c r="E328" s="7" t="s">
        <v>542</v>
      </c>
      <c r="F328" s="7">
        <v>6</v>
      </c>
      <c r="G328" s="10">
        <f t="shared" si="108"/>
        <v>6</v>
      </c>
    </row>
    <row r="329" spans="1:7">
      <c r="A329" s="6">
        <v>327</v>
      </c>
      <c r="B329" s="7">
        <f t="shared" ref="B329:B332" si="109">B328</f>
        <v>118951</v>
      </c>
      <c r="C329" s="29" t="str">
        <f t="shared" ref="C329:C332" si="110">C328</f>
        <v>四川太极青羊区金祥路药店</v>
      </c>
      <c r="D329" s="7">
        <v>12932</v>
      </c>
      <c r="E329" s="7" t="s">
        <v>543</v>
      </c>
      <c r="F329" s="7">
        <v>3</v>
      </c>
      <c r="G329" s="10">
        <f t="shared" si="108"/>
        <v>3</v>
      </c>
    </row>
    <row r="330" spans="1:7">
      <c r="A330" s="6">
        <v>328</v>
      </c>
      <c r="B330" s="7">
        <v>119262</v>
      </c>
      <c r="C330" s="29" t="s">
        <v>544</v>
      </c>
      <c r="D330" s="7">
        <v>12911</v>
      </c>
      <c r="E330" s="7" t="s">
        <v>545</v>
      </c>
      <c r="F330" s="7">
        <v>1</v>
      </c>
      <c r="G330" s="10">
        <f t="shared" si="108"/>
        <v>1</v>
      </c>
    </row>
    <row r="331" spans="1:7">
      <c r="A331" s="6">
        <v>329</v>
      </c>
      <c r="B331" s="7">
        <f t="shared" si="109"/>
        <v>119262</v>
      </c>
      <c r="C331" s="29" t="str">
        <f t="shared" si="110"/>
        <v>四川太极成华区驷马桥三路药店</v>
      </c>
      <c r="D331" s="7">
        <v>1001811</v>
      </c>
      <c r="E331" s="7" t="s">
        <v>546</v>
      </c>
      <c r="F331" s="7">
        <v>2</v>
      </c>
      <c r="G331" s="10">
        <f t="shared" si="108"/>
        <v>2</v>
      </c>
    </row>
    <row r="332" spans="1:7">
      <c r="A332" s="6">
        <v>330</v>
      </c>
      <c r="B332" s="7">
        <f t="shared" si="109"/>
        <v>119262</v>
      </c>
      <c r="C332" s="29" t="str">
        <f t="shared" si="110"/>
        <v>四川太极成华区驷马桥三路药店</v>
      </c>
      <c r="D332" s="7">
        <v>1001812</v>
      </c>
      <c r="E332" s="7" t="s">
        <v>547</v>
      </c>
      <c r="F332" s="7">
        <v>1</v>
      </c>
      <c r="G332" s="10">
        <f t="shared" si="108"/>
        <v>1</v>
      </c>
    </row>
    <row r="333" spans="1:7">
      <c r="A333" s="6">
        <v>331</v>
      </c>
      <c r="B333" s="7">
        <v>119263</v>
      </c>
      <c r="C333" s="29" t="s">
        <v>596</v>
      </c>
      <c r="D333" s="7">
        <v>12718</v>
      </c>
      <c r="E333" s="7" t="s">
        <v>597</v>
      </c>
      <c r="F333" s="7">
        <v>1</v>
      </c>
      <c r="G333" s="10">
        <f t="shared" si="108"/>
        <v>1</v>
      </c>
    </row>
    <row r="334" spans="1:7">
      <c r="A334" s="6">
        <v>332</v>
      </c>
      <c r="B334" s="7">
        <f>B333</f>
        <v>119263</v>
      </c>
      <c r="C334" s="29" t="str">
        <f>C333</f>
        <v>四川太极青羊区蜀源路药店</v>
      </c>
      <c r="D334" s="7">
        <v>14337</v>
      </c>
      <c r="E334" s="7" t="s">
        <v>598</v>
      </c>
      <c r="F334" s="7">
        <v>4</v>
      </c>
      <c r="G334" s="10">
        <f t="shared" si="108"/>
        <v>4</v>
      </c>
    </row>
    <row r="335" spans="1:7">
      <c r="A335" s="6">
        <v>333</v>
      </c>
      <c r="B335" s="7">
        <v>120844</v>
      </c>
      <c r="C335" s="29" t="s">
        <v>550</v>
      </c>
      <c r="D335" s="7">
        <v>9328</v>
      </c>
      <c r="E335" s="7" t="s">
        <v>551</v>
      </c>
      <c r="F335" s="7">
        <v>2</v>
      </c>
      <c r="G335" s="10">
        <f t="shared" si="108"/>
        <v>2</v>
      </c>
    </row>
    <row r="336" spans="1:7">
      <c r="A336" s="6">
        <v>334</v>
      </c>
      <c r="B336" s="7">
        <f>B335</f>
        <v>120844</v>
      </c>
      <c r="C336" s="29" t="str">
        <f>C335</f>
        <v>四川太极彭州市致和镇南三环路药店</v>
      </c>
      <c r="D336" s="7">
        <v>10377</v>
      </c>
      <c r="E336" s="7" t="s">
        <v>552</v>
      </c>
      <c r="F336" s="7">
        <v>1</v>
      </c>
      <c r="G336" s="10">
        <f t="shared" si="108"/>
        <v>1</v>
      </c>
    </row>
    <row r="337" spans="1:7">
      <c r="A337" s="30" t="s">
        <v>553</v>
      </c>
      <c r="B337" s="31"/>
      <c r="C337" s="31"/>
      <c r="D337" s="31"/>
      <c r="E337" s="32"/>
      <c r="F337" s="20">
        <f>SUM(F3:F336)</f>
        <v>1519</v>
      </c>
      <c r="G337" s="14">
        <f>SUM(G3:G336)</f>
        <v>1519</v>
      </c>
    </row>
    <row r="339" spans="1:6">
      <c r="A339" s="23"/>
      <c r="B339" s="16" t="s">
        <v>554</v>
      </c>
      <c r="C339" s="16"/>
      <c r="D339" s="16"/>
      <c r="E339" s="16"/>
      <c r="F339" s="17"/>
    </row>
    <row r="340" spans="1:6">
      <c r="A340" s="23"/>
      <c r="B340"/>
      <c r="C340" s="18"/>
      <c r="D340"/>
      <c r="E340"/>
      <c r="F340" s="17" t="s">
        <v>555</v>
      </c>
    </row>
    <row r="341" spans="1:6">
      <c r="A341" s="23"/>
      <c r="B341"/>
      <c r="C341" s="18"/>
      <c r="D341"/>
      <c r="E341"/>
      <c r="F341" s="19" t="s">
        <v>556</v>
      </c>
    </row>
    <row r="342" spans="1:6">
      <c r="A342" s="23"/>
      <c r="B342"/>
      <c r="C342" s="18"/>
      <c r="D342"/>
      <c r="E342"/>
      <c r="F342" s="33"/>
    </row>
    <row r="343" spans="1:7">
      <c r="A343" s="2" t="s">
        <v>599</v>
      </c>
      <c r="B343" s="2"/>
      <c r="C343" s="2"/>
      <c r="D343" s="2"/>
      <c r="E343" s="2"/>
      <c r="F343" s="2"/>
      <c r="G343" s="2"/>
    </row>
    <row r="344" ht="24" spans="1:7">
      <c r="A344" s="3" t="s">
        <v>1</v>
      </c>
      <c r="B344" s="3" t="s">
        <v>174</v>
      </c>
      <c r="C344" s="4" t="s">
        <v>175</v>
      </c>
      <c r="D344" s="3" t="s">
        <v>176</v>
      </c>
      <c r="E344" s="3" t="s">
        <v>177</v>
      </c>
      <c r="F344" s="20" t="s">
        <v>178</v>
      </c>
      <c r="G344" s="5" t="s">
        <v>564</v>
      </c>
    </row>
    <row r="345" spans="1:7">
      <c r="A345" s="6">
        <v>1</v>
      </c>
      <c r="B345" s="7">
        <f>B14</f>
        <v>307</v>
      </c>
      <c r="C345" s="29" t="str">
        <f>C14</f>
        <v>四川太极旗舰店</v>
      </c>
      <c r="D345" s="7">
        <v>991137</v>
      </c>
      <c r="E345" s="7" t="s">
        <v>558</v>
      </c>
      <c r="F345" s="7">
        <v>9</v>
      </c>
      <c r="G345" s="10">
        <f>F345*1</f>
        <v>9</v>
      </c>
    </row>
    <row r="346" spans="1:7">
      <c r="A346" s="6">
        <v>2</v>
      </c>
      <c r="B346" s="7">
        <f>B24</f>
        <v>337</v>
      </c>
      <c r="C346" s="29" t="str">
        <f>C24</f>
        <v>四川太极浆洗街药店</v>
      </c>
      <c r="D346" s="7">
        <v>990176</v>
      </c>
      <c r="E346" s="7" t="s">
        <v>559</v>
      </c>
      <c r="F346" s="7">
        <v>12</v>
      </c>
      <c r="G346" s="10">
        <f>F346*1</f>
        <v>12</v>
      </c>
    </row>
    <row r="347" spans="1:7">
      <c r="A347" s="6">
        <v>3</v>
      </c>
      <c r="B347" s="7">
        <f>B346</f>
        <v>337</v>
      </c>
      <c r="C347" s="29" t="str">
        <f>C346</f>
        <v>四川太极浆洗街药店</v>
      </c>
      <c r="D347" s="7">
        <v>990451</v>
      </c>
      <c r="E347" s="7" t="s">
        <v>560</v>
      </c>
      <c r="F347" s="7">
        <v>5</v>
      </c>
      <c r="G347" s="10">
        <f>F347*1</f>
        <v>5</v>
      </c>
    </row>
    <row r="348" spans="1:7">
      <c r="A348" s="14" t="s">
        <v>553</v>
      </c>
      <c r="B348" s="14"/>
      <c r="C348" s="14"/>
      <c r="D348" s="14"/>
      <c r="E348" s="14"/>
      <c r="F348" s="22">
        <f>SUBTOTAL(9,F345:F347)</f>
        <v>26</v>
      </c>
      <c r="G348" s="20">
        <f>SUBTOTAL(9,G345:G347)</f>
        <v>26</v>
      </c>
    </row>
    <row r="349" spans="1:7">
      <c r="A349" s="23"/>
      <c r="B349" s="16" t="s">
        <v>562</v>
      </c>
      <c r="C349" s="16"/>
      <c r="D349" s="16"/>
      <c r="E349" s="16"/>
      <c r="F349" s="16"/>
      <c r="G349" s="17"/>
    </row>
    <row r="350" spans="1:7">
      <c r="A350" s="23"/>
      <c r="B350" s="24"/>
      <c r="C350" s="18"/>
      <c r="F350" s="17" t="s">
        <v>555</v>
      </c>
      <c r="G350" s="25"/>
    </row>
    <row r="351" spans="1:7">
      <c r="A351" s="23"/>
      <c r="B351" s="24"/>
      <c r="C351" s="18"/>
      <c r="F351" s="19" t="s">
        <v>556</v>
      </c>
      <c r="G351" s="25"/>
    </row>
    <row r="352" spans="1:6">
      <c r="A352" s="23"/>
      <c r="B352"/>
      <c r="C352" s="18"/>
      <c r="D352"/>
      <c r="E352"/>
      <c r="F352" s="33"/>
    </row>
  </sheetData>
  <mergeCells count="6">
    <mergeCell ref="A1:G1"/>
    <mergeCell ref="A337:E337"/>
    <mergeCell ref="B339:F339"/>
    <mergeCell ref="A343:G343"/>
    <mergeCell ref="A348:E348"/>
    <mergeCell ref="B349:G349"/>
  </mergeCells>
  <pageMargins left="0.156944444444444" right="0.0784722222222222" top="0.314583333333333" bottom="0.0784722222222222" header="0.118055555555556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20"/>
  <sheetViews>
    <sheetView tabSelected="1" topLeftCell="A294" workbookViewId="0">
      <selection activeCell="B318" sqref="B318:G318"/>
    </sheetView>
  </sheetViews>
  <sheetFormatPr defaultColWidth="9" defaultRowHeight="13.5" outlineLevelCol="6"/>
  <cols>
    <col min="1" max="1" width="6.125" style="1" customWidth="1"/>
    <col min="2" max="2" width="8.625" customWidth="1"/>
    <col min="3" max="3" width="27.125" customWidth="1"/>
    <col min="4" max="4" width="11.125" customWidth="1"/>
    <col min="5" max="5" width="20.125" customWidth="1"/>
    <col min="6" max="6" width="9" customWidth="1"/>
    <col min="7" max="7" width="11.625" customWidth="1"/>
  </cols>
  <sheetData>
    <row r="1" ht="23" customHeight="1" spans="1:7">
      <c r="A1" s="2" t="s">
        <v>600</v>
      </c>
      <c r="B1" s="2"/>
      <c r="C1" s="2"/>
      <c r="D1" s="2"/>
      <c r="E1" s="2"/>
      <c r="F1" s="2"/>
      <c r="G1" s="2"/>
    </row>
    <row r="2" ht="24" spans="1:7">
      <c r="A2" s="3" t="s">
        <v>1</v>
      </c>
      <c r="B2" s="3" t="s">
        <v>174</v>
      </c>
      <c r="C2" s="4" t="s">
        <v>175</v>
      </c>
      <c r="D2" s="3" t="s">
        <v>176</v>
      </c>
      <c r="E2" s="3" t="s">
        <v>177</v>
      </c>
      <c r="F2" s="5" t="s">
        <v>178</v>
      </c>
      <c r="G2" s="5" t="s">
        <v>601</v>
      </c>
    </row>
    <row r="3" spans="1:7">
      <c r="A3" s="6">
        <v>1</v>
      </c>
      <c r="B3" s="7">
        <v>52</v>
      </c>
      <c r="C3" s="8" t="s">
        <v>151</v>
      </c>
      <c r="D3" s="7">
        <v>13415</v>
      </c>
      <c r="E3" s="7" t="s">
        <v>180</v>
      </c>
      <c r="F3" s="9">
        <v>3</v>
      </c>
      <c r="G3" s="10">
        <f t="shared" ref="G3:G30" si="0">F3*0.5</f>
        <v>1.5</v>
      </c>
    </row>
    <row r="4" spans="1:7">
      <c r="A4" s="6">
        <v>2</v>
      </c>
      <c r="B4" s="7">
        <v>54</v>
      </c>
      <c r="C4" s="8" t="s">
        <v>62</v>
      </c>
      <c r="D4" s="7">
        <v>6301</v>
      </c>
      <c r="E4" s="7" t="s">
        <v>182</v>
      </c>
      <c r="F4" s="9">
        <v>2</v>
      </c>
      <c r="G4" s="10">
        <f t="shared" si="0"/>
        <v>1</v>
      </c>
    </row>
    <row r="5" spans="1:7">
      <c r="A5" s="6">
        <v>3</v>
      </c>
      <c r="B5" s="7">
        <f t="shared" ref="B5:B15" si="1">B4</f>
        <v>54</v>
      </c>
      <c r="C5" s="8" t="str">
        <f t="shared" ref="C5:C15" si="2">C4</f>
        <v>四川太极怀远店</v>
      </c>
      <c r="D5" s="7">
        <v>6884</v>
      </c>
      <c r="E5" s="7" t="s">
        <v>183</v>
      </c>
      <c r="F5" s="9">
        <v>3</v>
      </c>
      <c r="G5" s="10">
        <f t="shared" si="0"/>
        <v>1.5</v>
      </c>
    </row>
    <row r="6" spans="1:7">
      <c r="A6" s="6">
        <v>4</v>
      </c>
      <c r="B6" s="7">
        <f t="shared" si="1"/>
        <v>54</v>
      </c>
      <c r="C6" s="8" t="str">
        <f t="shared" si="2"/>
        <v>四川太极怀远店</v>
      </c>
      <c r="D6" s="7">
        <v>7379</v>
      </c>
      <c r="E6" s="7" t="s">
        <v>184</v>
      </c>
      <c r="F6" s="9">
        <v>2</v>
      </c>
      <c r="G6" s="10">
        <f t="shared" si="0"/>
        <v>1</v>
      </c>
    </row>
    <row r="7" spans="1:7">
      <c r="A7" s="6">
        <v>5</v>
      </c>
      <c r="B7" s="7">
        <v>56</v>
      </c>
      <c r="C7" s="8" t="s">
        <v>147</v>
      </c>
      <c r="D7" s="7">
        <v>7948</v>
      </c>
      <c r="E7" s="7" t="s">
        <v>186</v>
      </c>
      <c r="F7" s="9">
        <v>1</v>
      </c>
      <c r="G7" s="10">
        <f t="shared" si="0"/>
        <v>0.5</v>
      </c>
    </row>
    <row r="8" spans="1:7">
      <c r="A8" s="6">
        <v>6</v>
      </c>
      <c r="B8" s="7">
        <v>307</v>
      </c>
      <c r="C8" s="8" t="s">
        <v>14</v>
      </c>
      <c r="D8" s="7">
        <v>7107</v>
      </c>
      <c r="E8" s="7" t="s">
        <v>189</v>
      </c>
      <c r="F8" s="9">
        <v>12</v>
      </c>
      <c r="G8" s="10">
        <f t="shared" si="0"/>
        <v>6</v>
      </c>
    </row>
    <row r="9" spans="1:7">
      <c r="A9" s="6">
        <v>7</v>
      </c>
      <c r="B9" s="7">
        <f t="shared" si="1"/>
        <v>307</v>
      </c>
      <c r="C9" s="8" t="str">
        <f t="shared" si="2"/>
        <v>四川太极旗舰店</v>
      </c>
      <c r="D9" s="7">
        <v>8022</v>
      </c>
      <c r="E9" s="7" t="s">
        <v>190</v>
      </c>
      <c r="F9" s="9">
        <v>2</v>
      </c>
      <c r="G9" s="10">
        <f t="shared" si="0"/>
        <v>1</v>
      </c>
    </row>
    <row r="10" spans="1:7">
      <c r="A10" s="6">
        <v>8</v>
      </c>
      <c r="B10" s="7">
        <f t="shared" si="1"/>
        <v>307</v>
      </c>
      <c r="C10" s="8" t="str">
        <f t="shared" si="2"/>
        <v>四川太极旗舰店</v>
      </c>
      <c r="D10" s="7">
        <v>9563</v>
      </c>
      <c r="E10" s="7" t="s">
        <v>191</v>
      </c>
      <c r="F10" s="9">
        <v>7</v>
      </c>
      <c r="G10" s="10">
        <f t="shared" si="0"/>
        <v>3.5</v>
      </c>
    </row>
    <row r="11" spans="1:7">
      <c r="A11" s="6">
        <v>9</v>
      </c>
      <c r="B11" s="7">
        <f t="shared" si="1"/>
        <v>307</v>
      </c>
      <c r="C11" s="8" t="str">
        <f t="shared" si="2"/>
        <v>四川太极旗舰店</v>
      </c>
      <c r="D11" s="7">
        <v>10613</v>
      </c>
      <c r="E11" s="7" t="s">
        <v>193</v>
      </c>
      <c r="F11" s="9">
        <v>8</v>
      </c>
      <c r="G11" s="10">
        <f t="shared" si="0"/>
        <v>4</v>
      </c>
    </row>
    <row r="12" spans="1:7">
      <c r="A12" s="6">
        <v>10</v>
      </c>
      <c r="B12" s="7">
        <f t="shared" si="1"/>
        <v>307</v>
      </c>
      <c r="C12" s="8" t="str">
        <f t="shared" si="2"/>
        <v>四川太极旗舰店</v>
      </c>
      <c r="D12" s="7">
        <v>10886</v>
      </c>
      <c r="E12" s="7" t="s">
        <v>194</v>
      </c>
      <c r="F12" s="9">
        <v>9</v>
      </c>
      <c r="G12" s="10">
        <f t="shared" si="0"/>
        <v>4.5</v>
      </c>
    </row>
    <row r="13" spans="1:7">
      <c r="A13" s="6">
        <v>11</v>
      </c>
      <c r="B13" s="7">
        <f t="shared" si="1"/>
        <v>307</v>
      </c>
      <c r="C13" s="8" t="str">
        <f t="shared" si="2"/>
        <v>四川太极旗舰店</v>
      </c>
      <c r="D13" s="7">
        <v>10989</v>
      </c>
      <c r="E13" s="7" t="s">
        <v>196</v>
      </c>
      <c r="F13" s="9">
        <v>14</v>
      </c>
      <c r="G13" s="10">
        <f t="shared" si="0"/>
        <v>7</v>
      </c>
    </row>
    <row r="14" spans="1:7">
      <c r="A14" s="6">
        <v>12</v>
      </c>
      <c r="B14" s="7">
        <f t="shared" si="1"/>
        <v>307</v>
      </c>
      <c r="C14" s="8" t="str">
        <f t="shared" si="2"/>
        <v>四川太极旗舰店</v>
      </c>
      <c r="D14" s="7">
        <v>12470</v>
      </c>
      <c r="E14" s="7" t="s">
        <v>197</v>
      </c>
      <c r="F14" s="9">
        <v>2</v>
      </c>
      <c r="G14" s="10">
        <f t="shared" si="0"/>
        <v>1</v>
      </c>
    </row>
    <row r="15" spans="1:7">
      <c r="A15" s="6">
        <v>14</v>
      </c>
      <c r="B15" s="7">
        <v>308</v>
      </c>
      <c r="C15" s="8" t="s">
        <v>105</v>
      </c>
      <c r="D15" s="7">
        <v>12515</v>
      </c>
      <c r="E15" s="7" t="s">
        <v>199</v>
      </c>
      <c r="F15" s="9">
        <v>8</v>
      </c>
      <c r="G15" s="10">
        <f t="shared" si="0"/>
        <v>4</v>
      </c>
    </row>
    <row r="16" spans="1:7">
      <c r="A16" s="6">
        <v>15</v>
      </c>
      <c r="B16" s="7">
        <f t="shared" ref="B16:B18" si="3">B15</f>
        <v>308</v>
      </c>
      <c r="C16" s="8" t="str">
        <f t="shared" ref="C16:C18" si="4">C15</f>
        <v>四川太极红星店</v>
      </c>
      <c r="D16" s="7">
        <v>12937</v>
      </c>
      <c r="E16" s="7" t="s">
        <v>200</v>
      </c>
      <c r="F16" s="9">
        <v>1</v>
      </c>
      <c r="G16" s="10">
        <f t="shared" si="0"/>
        <v>0.5</v>
      </c>
    </row>
    <row r="17" spans="1:7">
      <c r="A17" s="6">
        <v>16</v>
      </c>
      <c r="B17" s="7">
        <f t="shared" si="3"/>
        <v>308</v>
      </c>
      <c r="C17" s="8" t="str">
        <f t="shared" si="4"/>
        <v>四川太极红星店</v>
      </c>
      <c r="D17" s="7">
        <v>14404</v>
      </c>
      <c r="E17" s="7" t="s">
        <v>201</v>
      </c>
      <c r="F17" s="9">
        <v>1</v>
      </c>
      <c r="G17" s="10">
        <f t="shared" si="0"/>
        <v>0.5</v>
      </c>
    </row>
    <row r="18" spans="1:7">
      <c r="A18" s="6">
        <v>17</v>
      </c>
      <c r="B18" s="7">
        <f t="shared" si="3"/>
        <v>308</v>
      </c>
      <c r="C18" s="8" t="str">
        <f t="shared" si="4"/>
        <v>四川太极红星店</v>
      </c>
      <c r="D18" s="7">
        <v>14453</v>
      </c>
      <c r="E18" s="7" t="s">
        <v>202</v>
      </c>
      <c r="F18" s="9">
        <v>2</v>
      </c>
      <c r="G18" s="10">
        <f t="shared" si="0"/>
        <v>1</v>
      </c>
    </row>
    <row r="19" spans="1:7">
      <c r="A19" s="6">
        <v>18</v>
      </c>
      <c r="B19" s="7">
        <v>311</v>
      </c>
      <c r="C19" s="8" t="s">
        <v>96</v>
      </c>
      <c r="D19" s="7">
        <v>4302</v>
      </c>
      <c r="E19" s="7" t="s">
        <v>204</v>
      </c>
      <c r="F19" s="9">
        <v>3</v>
      </c>
      <c r="G19" s="10">
        <f t="shared" si="0"/>
        <v>1.5</v>
      </c>
    </row>
    <row r="20" spans="1:7">
      <c r="A20" s="6">
        <v>19</v>
      </c>
      <c r="B20" s="7">
        <v>329</v>
      </c>
      <c r="C20" s="8" t="s">
        <v>91</v>
      </c>
      <c r="D20" s="7">
        <v>9988</v>
      </c>
      <c r="E20" s="7" t="s">
        <v>205</v>
      </c>
      <c r="F20" s="9">
        <v>4</v>
      </c>
      <c r="G20" s="10">
        <f t="shared" si="0"/>
        <v>2</v>
      </c>
    </row>
    <row r="21" spans="1:7">
      <c r="A21" s="6">
        <v>20</v>
      </c>
      <c r="B21" s="7">
        <v>337</v>
      </c>
      <c r="C21" s="8" t="s">
        <v>23</v>
      </c>
      <c r="D21" s="7">
        <v>4061</v>
      </c>
      <c r="E21" s="7" t="s">
        <v>207</v>
      </c>
      <c r="F21" s="9">
        <v>12</v>
      </c>
      <c r="G21" s="10">
        <f t="shared" si="0"/>
        <v>6</v>
      </c>
    </row>
    <row r="22" spans="1:7">
      <c r="A22" s="6">
        <v>21</v>
      </c>
      <c r="B22" s="7">
        <f>B21</f>
        <v>337</v>
      </c>
      <c r="C22" s="8" t="str">
        <f>C21</f>
        <v>四川太极浆洗街药店</v>
      </c>
      <c r="D22" s="7">
        <v>6965</v>
      </c>
      <c r="E22" s="7" t="s">
        <v>208</v>
      </c>
      <c r="F22" s="9">
        <v>27</v>
      </c>
      <c r="G22" s="10">
        <f t="shared" si="0"/>
        <v>13.5</v>
      </c>
    </row>
    <row r="23" spans="1:7">
      <c r="A23" s="6">
        <v>22</v>
      </c>
      <c r="B23" s="7">
        <f>B22</f>
        <v>337</v>
      </c>
      <c r="C23" s="8" t="str">
        <f>C22</f>
        <v>四川太极浆洗街药店</v>
      </c>
      <c r="D23" s="7">
        <v>7050</v>
      </c>
      <c r="E23" s="7" t="s">
        <v>347</v>
      </c>
      <c r="F23" s="9">
        <v>2</v>
      </c>
      <c r="G23" s="10">
        <f t="shared" si="0"/>
        <v>1</v>
      </c>
    </row>
    <row r="24" spans="1:7">
      <c r="A24" s="6">
        <v>23</v>
      </c>
      <c r="B24" s="7">
        <f>B23</f>
        <v>337</v>
      </c>
      <c r="C24" s="8" t="str">
        <f>C23</f>
        <v>四川太极浆洗街药店</v>
      </c>
      <c r="D24" s="7">
        <v>8763</v>
      </c>
      <c r="E24" s="7" t="s">
        <v>209</v>
      </c>
      <c r="F24" s="9">
        <v>16</v>
      </c>
      <c r="G24" s="10">
        <f t="shared" si="0"/>
        <v>8</v>
      </c>
    </row>
    <row r="25" spans="1:7">
      <c r="A25" s="6">
        <v>24</v>
      </c>
      <c r="B25" s="7">
        <f>B24</f>
        <v>337</v>
      </c>
      <c r="C25" s="8" t="str">
        <f>C24</f>
        <v>四川太极浆洗街药店</v>
      </c>
      <c r="D25" s="7">
        <v>11883</v>
      </c>
      <c r="E25" s="7" t="s">
        <v>210</v>
      </c>
      <c r="F25" s="9">
        <v>11</v>
      </c>
      <c r="G25" s="10">
        <f t="shared" si="0"/>
        <v>5.5</v>
      </c>
    </row>
    <row r="26" spans="1:7">
      <c r="A26" s="6">
        <v>27</v>
      </c>
      <c r="B26" s="7">
        <v>339</v>
      </c>
      <c r="C26" s="8" t="s">
        <v>135</v>
      </c>
      <c r="D26" s="7">
        <v>6456</v>
      </c>
      <c r="E26" s="7" t="s">
        <v>211</v>
      </c>
      <c r="F26" s="9">
        <v>11</v>
      </c>
      <c r="G26" s="10">
        <f t="shared" si="0"/>
        <v>5.5</v>
      </c>
    </row>
    <row r="27" spans="1:7">
      <c r="A27" s="6">
        <v>28</v>
      </c>
      <c r="B27" s="7">
        <f>B26</f>
        <v>339</v>
      </c>
      <c r="C27" s="8" t="str">
        <f>C26</f>
        <v>四川太极沙河源药店</v>
      </c>
      <c r="D27" s="7">
        <v>13205</v>
      </c>
      <c r="E27" s="7" t="s">
        <v>212</v>
      </c>
      <c r="F27" s="9">
        <v>2</v>
      </c>
      <c r="G27" s="10">
        <f t="shared" si="0"/>
        <v>1</v>
      </c>
    </row>
    <row r="28" spans="1:7">
      <c r="A28" s="6">
        <v>29</v>
      </c>
      <c r="B28" s="7">
        <v>341</v>
      </c>
      <c r="C28" s="8" t="s">
        <v>27</v>
      </c>
      <c r="D28" s="7">
        <v>4450</v>
      </c>
      <c r="E28" s="7" t="s">
        <v>213</v>
      </c>
      <c r="F28" s="9">
        <v>3</v>
      </c>
      <c r="G28" s="10">
        <f t="shared" si="0"/>
        <v>1.5</v>
      </c>
    </row>
    <row r="29" spans="1:7">
      <c r="A29" s="6">
        <v>30</v>
      </c>
      <c r="B29" s="7">
        <f>B28</f>
        <v>341</v>
      </c>
      <c r="C29" s="8" t="str">
        <f>C28</f>
        <v>四川太极邛崃中心药店</v>
      </c>
      <c r="D29" s="7">
        <v>13230</v>
      </c>
      <c r="E29" s="7" t="s">
        <v>215</v>
      </c>
      <c r="F29" s="9">
        <v>4</v>
      </c>
      <c r="G29" s="10">
        <f t="shared" si="0"/>
        <v>2</v>
      </c>
    </row>
    <row r="30" spans="1:7">
      <c r="A30" s="6">
        <v>31</v>
      </c>
      <c r="B30" s="7">
        <f>B29</f>
        <v>341</v>
      </c>
      <c r="C30" s="8" t="str">
        <f>C29</f>
        <v>四川太极邛崃中心药店</v>
      </c>
      <c r="D30" s="7">
        <v>14064</v>
      </c>
      <c r="E30" s="7" t="s">
        <v>216</v>
      </c>
      <c r="F30" s="9">
        <v>6</v>
      </c>
      <c r="G30" s="10">
        <f t="shared" si="0"/>
        <v>3</v>
      </c>
    </row>
    <row r="31" spans="1:7">
      <c r="A31" s="6">
        <v>33</v>
      </c>
      <c r="B31" s="7">
        <v>343</v>
      </c>
      <c r="C31" s="8" t="s">
        <v>26</v>
      </c>
      <c r="D31" s="7">
        <v>7583</v>
      </c>
      <c r="E31" s="7" t="s">
        <v>218</v>
      </c>
      <c r="F31" s="9">
        <v>92</v>
      </c>
      <c r="G31" s="10">
        <f t="shared" ref="G31:G63" si="5">F31*0.5</f>
        <v>46</v>
      </c>
    </row>
    <row r="32" spans="1:7">
      <c r="A32" s="6">
        <v>34</v>
      </c>
      <c r="B32" s="7">
        <f t="shared" ref="B32:B34" si="6">B31</f>
        <v>343</v>
      </c>
      <c r="C32" s="8" t="str">
        <f t="shared" ref="C32:C34" si="7">C31</f>
        <v>四川太极光华药店</v>
      </c>
      <c r="D32" s="7">
        <v>10932</v>
      </c>
      <c r="E32" s="7" t="s">
        <v>219</v>
      </c>
      <c r="F32" s="9">
        <v>22</v>
      </c>
      <c r="G32" s="10">
        <f t="shared" si="5"/>
        <v>11</v>
      </c>
    </row>
    <row r="33" spans="1:7">
      <c r="A33" s="6">
        <v>35</v>
      </c>
      <c r="B33" s="7">
        <f t="shared" si="6"/>
        <v>343</v>
      </c>
      <c r="C33" s="8" t="str">
        <f t="shared" si="7"/>
        <v>四川太极光华药店</v>
      </c>
      <c r="D33" s="7">
        <v>13019</v>
      </c>
      <c r="E33" s="7" t="s">
        <v>602</v>
      </c>
      <c r="F33" s="9">
        <v>15</v>
      </c>
      <c r="G33" s="10">
        <f t="shared" si="5"/>
        <v>7.5</v>
      </c>
    </row>
    <row r="34" spans="1:7">
      <c r="A34" s="6">
        <v>36</v>
      </c>
      <c r="B34" s="7">
        <f t="shared" si="6"/>
        <v>343</v>
      </c>
      <c r="C34" s="8" t="str">
        <f t="shared" si="7"/>
        <v>四川太极光华药店</v>
      </c>
      <c r="D34" s="7">
        <v>13329</v>
      </c>
      <c r="E34" s="7" t="s">
        <v>569</v>
      </c>
      <c r="F34" s="9">
        <v>17</v>
      </c>
      <c r="G34" s="10">
        <f t="shared" si="5"/>
        <v>8.5</v>
      </c>
    </row>
    <row r="35" spans="1:7">
      <c r="A35" s="6">
        <v>37</v>
      </c>
      <c r="B35" s="7">
        <v>347</v>
      </c>
      <c r="C35" s="8" t="s">
        <v>128</v>
      </c>
      <c r="D35" s="7">
        <v>12528</v>
      </c>
      <c r="E35" s="7" t="s">
        <v>220</v>
      </c>
      <c r="F35" s="9">
        <v>6</v>
      </c>
      <c r="G35" s="10">
        <f t="shared" si="5"/>
        <v>3</v>
      </c>
    </row>
    <row r="36" spans="1:7">
      <c r="A36" s="6">
        <v>38</v>
      </c>
      <c r="B36" s="7">
        <f t="shared" ref="B36:B38" si="8">B35</f>
        <v>347</v>
      </c>
      <c r="C36" s="8" t="str">
        <f t="shared" ref="C36:C38" si="9">C35</f>
        <v>四川太极青羊区清江东路三药店</v>
      </c>
      <c r="D36" s="7">
        <v>12990</v>
      </c>
      <c r="E36" s="7" t="s">
        <v>431</v>
      </c>
      <c r="F36" s="9">
        <v>2</v>
      </c>
      <c r="G36" s="10">
        <f t="shared" si="5"/>
        <v>1</v>
      </c>
    </row>
    <row r="37" spans="1:7">
      <c r="A37" s="6">
        <v>39</v>
      </c>
      <c r="B37" s="7">
        <f t="shared" si="8"/>
        <v>347</v>
      </c>
      <c r="C37" s="8" t="str">
        <f t="shared" si="9"/>
        <v>四川太极青羊区清江东路三药店</v>
      </c>
      <c r="D37" s="7">
        <v>13986</v>
      </c>
      <c r="E37" s="7" t="s">
        <v>221</v>
      </c>
      <c r="F37" s="9">
        <v>4</v>
      </c>
      <c r="G37" s="10">
        <f t="shared" si="5"/>
        <v>2</v>
      </c>
    </row>
    <row r="38" spans="1:7">
      <c r="A38" s="6">
        <v>40</v>
      </c>
      <c r="B38" s="7">
        <f t="shared" si="8"/>
        <v>347</v>
      </c>
      <c r="C38" s="8" t="str">
        <f t="shared" si="9"/>
        <v>四川太极青羊区清江东路三药店</v>
      </c>
      <c r="D38" s="7">
        <v>14493</v>
      </c>
      <c r="E38" s="7" t="s">
        <v>222</v>
      </c>
      <c r="F38" s="9">
        <v>1</v>
      </c>
      <c r="G38" s="10">
        <f t="shared" si="5"/>
        <v>0.5</v>
      </c>
    </row>
    <row r="39" spans="1:7">
      <c r="A39" s="6">
        <v>41</v>
      </c>
      <c r="B39" s="7">
        <v>349</v>
      </c>
      <c r="C39" s="8" t="s">
        <v>87</v>
      </c>
      <c r="D39" s="7">
        <v>5844</v>
      </c>
      <c r="E39" s="7" t="s">
        <v>223</v>
      </c>
      <c r="F39" s="9">
        <v>2</v>
      </c>
      <c r="G39" s="10">
        <f t="shared" si="5"/>
        <v>1</v>
      </c>
    </row>
    <row r="40" spans="1:7">
      <c r="A40" s="6">
        <v>42</v>
      </c>
      <c r="B40" s="7">
        <f t="shared" ref="B40:B43" si="10">B39</f>
        <v>349</v>
      </c>
      <c r="C40" s="8" t="str">
        <f t="shared" ref="C40:C43" si="11">C39</f>
        <v>四川太极人民中路店</v>
      </c>
      <c r="D40" s="7">
        <v>8386</v>
      </c>
      <c r="E40" s="7" t="s">
        <v>224</v>
      </c>
      <c r="F40" s="9">
        <v>4</v>
      </c>
      <c r="G40" s="10">
        <f t="shared" si="5"/>
        <v>2</v>
      </c>
    </row>
    <row r="41" spans="1:7">
      <c r="A41" s="6">
        <v>43</v>
      </c>
      <c r="B41" s="7">
        <f t="shared" si="10"/>
        <v>349</v>
      </c>
      <c r="C41" s="8" t="str">
        <f t="shared" si="11"/>
        <v>四川太极人民中路店</v>
      </c>
      <c r="D41" s="7">
        <v>13127</v>
      </c>
      <c r="E41" s="7" t="s">
        <v>505</v>
      </c>
      <c r="F41" s="9">
        <v>1</v>
      </c>
      <c r="G41" s="10">
        <f t="shared" si="5"/>
        <v>0.5</v>
      </c>
    </row>
    <row r="42" spans="1:7">
      <c r="A42" s="6">
        <v>44</v>
      </c>
      <c r="B42" s="7">
        <v>351</v>
      </c>
      <c r="C42" s="8" t="s">
        <v>136</v>
      </c>
      <c r="D42" s="7">
        <v>8594</v>
      </c>
      <c r="E42" s="7" t="s">
        <v>225</v>
      </c>
      <c r="F42" s="9">
        <v>4</v>
      </c>
      <c r="G42" s="10">
        <f t="shared" si="5"/>
        <v>2</v>
      </c>
    </row>
    <row r="43" spans="1:7">
      <c r="A43" s="6">
        <v>45</v>
      </c>
      <c r="B43" s="7">
        <f t="shared" si="10"/>
        <v>351</v>
      </c>
      <c r="C43" s="8" t="str">
        <f t="shared" si="11"/>
        <v>四川太极都江堰药店</v>
      </c>
      <c r="D43" s="7">
        <v>8606</v>
      </c>
      <c r="E43" s="7" t="s">
        <v>226</v>
      </c>
      <c r="F43" s="9">
        <v>2</v>
      </c>
      <c r="G43" s="10">
        <f t="shared" si="5"/>
        <v>1</v>
      </c>
    </row>
    <row r="44" spans="1:7">
      <c r="A44" s="6">
        <v>46</v>
      </c>
      <c r="B44" s="7">
        <v>355</v>
      </c>
      <c r="C44" s="8" t="s">
        <v>90</v>
      </c>
      <c r="D44" s="7">
        <v>8233</v>
      </c>
      <c r="E44" s="7" t="s">
        <v>228</v>
      </c>
      <c r="F44" s="9">
        <v>8</v>
      </c>
      <c r="G44" s="10">
        <f t="shared" si="5"/>
        <v>4</v>
      </c>
    </row>
    <row r="45" spans="1:7">
      <c r="A45" s="6">
        <v>47</v>
      </c>
      <c r="B45" s="7">
        <f t="shared" ref="B45:B50" si="12">B44</f>
        <v>355</v>
      </c>
      <c r="C45" s="8" t="str">
        <f t="shared" ref="C45:C50" si="13">C44</f>
        <v>四川太极双林路药店</v>
      </c>
      <c r="D45" s="7">
        <v>12940</v>
      </c>
      <c r="E45" s="7" t="s">
        <v>230</v>
      </c>
      <c r="F45" s="9">
        <v>2</v>
      </c>
      <c r="G45" s="10">
        <f t="shared" si="5"/>
        <v>1</v>
      </c>
    </row>
    <row r="46" spans="1:7">
      <c r="A46" s="6">
        <v>48</v>
      </c>
      <c r="B46" s="7">
        <v>357</v>
      </c>
      <c r="C46" s="8" t="s">
        <v>57</v>
      </c>
      <c r="D46" s="7">
        <v>13100</v>
      </c>
      <c r="E46" s="7" t="s">
        <v>233</v>
      </c>
      <c r="F46" s="9">
        <v>4</v>
      </c>
      <c r="G46" s="10">
        <f t="shared" si="5"/>
        <v>2</v>
      </c>
    </row>
    <row r="47" spans="1:7">
      <c r="A47" s="6">
        <v>49</v>
      </c>
      <c r="B47" s="7">
        <v>359</v>
      </c>
      <c r="C47" s="8" t="s">
        <v>50</v>
      </c>
      <c r="D47" s="7">
        <v>13151</v>
      </c>
      <c r="E47" s="7" t="s">
        <v>235</v>
      </c>
      <c r="F47" s="9">
        <v>1</v>
      </c>
      <c r="G47" s="10">
        <f t="shared" si="5"/>
        <v>0.5</v>
      </c>
    </row>
    <row r="48" spans="1:7">
      <c r="A48" s="6">
        <v>50</v>
      </c>
      <c r="B48" s="7">
        <f t="shared" si="12"/>
        <v>359</v>
      </c>
      <c r="C48" s="8" t="str">
        <f t="shared" si="13"/>
        <v>四川太极枣子巷药店</v>
      </c>
      <c r="D48" s="7">
        <v>13270</v>
      </c>
      <c r="E48" s="7" t="s">
        <v>236</v>
      </c>
      <c r="F48" s="9">
        <v>5</v>
      </c>
      <c r="G48" s="10">
        <f t="shared" si="5"/>
        <v>2.5</v>
      </c>
    </row>
    <row r="49" spans="1:7">
      <c r="A49" s="6">
        <v>51</v>
      </c>
      <c r="B49" s="7">
        <f t="shared" si="12"/>
        <v>359</v>
      </c>
      <c r="C49" s="8" t="str">
        <f t="shared" si="13"/>
        <v>四川太极枣子巷药店</v>
      </c>
      <c r="D49" s="7">
        <v>13300</v>
      </c>
      <c r="E49" s="7" t="s">
        <v>237</v>
      </c>
      <c r="F49" s="9">
        <v>2</v>
      </c>
      <c r="G49" s="10">
        <f t="shared" si="5"/>
        <v>1</v>
      </c>
    </row>
    <row r="50" spans="1:7">
      <c r="A50" s="6">
        <v>52</v>
      </c>
      <c r="B50" s="7">
        <f t="shared" si="12"/>
        <v>359</v>
      </c>
      <c r="C50" s="8" t="str">
        <f t="shared" si="13"/>
        <v>四川太极枣子巷药店</v>
      </c>
      <c r="D50" s="7">
        <v>1001553</v>
      </c>
      <c r="E50" s="7" t="s">
        <v>603</v>
      </c>
      <c r="F50" s="9">
        <v>8</v>
      </c>
      <c r="G50" s="10">
        <f t="shared" si="5"/>
        <v>4</v>
      </c>
    </row>
    <row r="51" spans="1:7">
      <c r="A51" s="6">
        <v>53</v>
      </c>
      <c r="B51" s="7">
        <v>365</v>
      </c>
      <c r="C51" s="8" t="s">
        <v>39</v>
      </c>
      <c r="D51" s="7">
        <v>4301</v>
      </c>
      <c r="E51" s="7" t="s">
        <v>241</v>
      </c>
      <c r="F51" s="9">
        <v>6</v>
      </c>
      <c r="G51" s="10">
        <f t="shared" si="5"/>
        <v>3</v>
      </c>
    </row>
    <row r="52" spans="1:7">
      <c r="A52" s="6">
        <v>54</v>
      </c>
      <c r="B52" s="7">
        <f t="shared" ref="B52:B58" si="14">B51</f>
        <v>365</v>
      </c>
      <c r="C52" s="8" t="str">
        <f t="shared" ref="C52:C58" si="15">C51</f>
        <v>四川太极光华村街药店</v>
      </c>
      <c r="D52" s="7">
        <v>10931</v>
      </c>
      <c r="E52" s="7" t="s">
        <v>242</v>
      </c>
      <c r="F52" s="9">
        <v>1</v>
      </c>
      <c r="G52" s="10">
        <f t="shared" si="5"/>
        <v>0.5</v>
      </c>
    </row>
    <row r="53" spans="1:7">
      <c r="A53" s="6">
        <v>55</v>
      </c>
      <c r="B53" s="7">
        <v>367</v>
      </c>
      <c r="C53" s="8" t="s">
        <v>106</v>
      </c>
      <c r="D53" s="7">
        <v>10043</v>
      </c>
      <c r="E53" s="7" t="s">
        <v>243</v>
      </c>
      <c r="F53" s="9">
        <v>12</v>
      </c>
      <c r="G53" s="10">
        <f t="shared" si="5"/>
        <v>6</v>
      </c>
    </row>
    <row r="54" spans="1:7">
      <c r="A54" s="6">
        <v>56</v>
      </c>
      <c r="B54" s="7">
        <f t="shared" si="14"/>
        <v>367</v>
      </c>
      <c r="C54" s="8" t="str">
        <f t="shared" si="15"/>
        <v>四川太极金带街药店</v>
      </c>
      <c r="D54" s="7">
        <v>11799</v>
      </c>
      <c r="E54" s="7" t="s">
        <v>244</v>
      </c>
      <c r="F54" s="9">
        <v>1</v>
      </c>
      <c r="G54" s="10">
        <f t="shared" si="5"/>
        <v>0.5</v>
      </c>
    </row>
    <row r="55" spans="1:7">
      <c r="A55" s="6">
        <v>57</v>
      </c>
      <c r="B55" s="7">
        <v>373</v>
      </c>
      <c r="C55" s="8" t="s">
        <v>43</v>
      </c>
      <c r="D55" s="7">
        <v>11602</v>
      </c>
      <c r="E55" s="7" t="s">
        <v>248</v>
      </c>
      <c r="F55" s="9">
        <v>11</v>
      </c>
      <c r="G55" s="10">
        <f t="shared" si="5"/>
        <v>5.5</v>
      </c>
    </row>
    <row r="56" spans="1:7">
      <c r="A56" s="6">
        <v>58</v>
      </c>
      <c r="B56" s="7">
        <f t="shared" si="14"/>
        <v>373</v>
      </c>
      <c r="C56" s="8" t="str">
        <f t="shared" si="15"/>
        <v>四川太极通盈街药店</v>
      </c>
      <c r="D56" s="7">
        <v>12203</v>
      </c>
      <c r="E56" s="7" t="s">
        <v>250</v>
      </c>
      <c r="F56" s="9">
        <v>1</v>
      </c>
      <c r="G56" s="10">
        <f t="shared" si="5"/>
        <v>0.5</v>
      </c>
    </row>
    <row r="57" spans="1:7">
      <c r="A57" s="6">
        <v>59</v>
      </c>
      <c r="B57" s="7">
        <f t="shared" si="14"/>
        <v>373</v>
      </c>
      <c r="C57" s="8" t="str">
        <f t="shared" si="15"/>
        <v>四川太极通盈街药店</v>
      </c>
      <c r="D57" s="7">
        <v>14372</v>
      </c>
      <c r="E57" s="7" t="s">
        <v>251</v>
      </c>
      <c r="F57" s="9">
        <v>2</v>
      </c>
      <c r="G57" s="10">
        <f t="shared" si="5"/>
        <v>1</v>
      </c>
    </row>
    <row r="58" spans="1:7">
      <c r="A58" s="6">
        <v>60</v>
      </c>
      <c r="B58" s="7">
        <f t="shared" si="14"/>
        <v>373</v>
      </c>
      <c r="C58" s="8" t="str">
        <f t="shared" si="15"/>
        <v>四川太极通盈街药店</v>
      </c>
      <c r="D58" s="7">
        <v>14460</v>
      </c>
      <c r="E58" s="7" t="s">
        <v>252</v>
      </c>
      <c r="F58" s="9">
        <v>2</v>
      </c>
      <c r="G58" s="10">
        <f t="shared" si="5"/>
        <v>1</v>
      </c>
    </row>
    <row r="59" spans="1:7">
      <c r="A59" s="6">
        <v>61</v>
      </c>
      <c r="B59" s="7">
        <v>377</v>
      </c>
      <c r="C59" s="8" t="s">
        <v>75</v>
      </c>
      <c r="D59" s="7">
        <v>13141</v>
      </c>
      <c r="E59" s="7" t="s">
        <v>255</v>
      </c>
      <c r="F59" s="9">
        <v>3</v>
      </c>
      <c r="G59" s="10">
        <f t="shared" si="5"/>
        <v>1.5</v>
      </c>
    </row>
    <row r="60" spans="1:7">
      <c r="A60" s="6">
        <v>62</v>
      </c>
      <c r="B60" s="7">
        <f t="shared" ref="B60:B63" si="16">B59</f>
        <v>377</v>
      </c>
      <c r="C60" s="8" t="str">
        <f t="shared" ref="C60:C63" si="17">C59</f>
        <v>四川太极新园大道药店</v>
      </c>
      <c r="D60" s="7">
        <v>14199</v>
      </c>
      <c r="E60" s="7" t="s">
        <v>256</v>
      </c>
      <c r="F60" s="9">
        <v>2</v>
      </c>
      <c r="G60" s="10">
        <f t="shared" si="5"/>
        <v>1</v>
      </c>
    </row>
    <row r="61" spans="1:7">
      <c r="A61" s="6">
        <v>63</v>
      </c>
      <c r="B61" s="7">
        <v>379</v>
      </c>
      <c r="C61" s="8" t="s">
        <v>53</v>
      </c>
      <c r="D61" s="7">
        <v>5344</v>
      </c>
      <c r="E61" s="7" t="s">
        <v>258</v>
      </c>
      <c r="F61" s="9">
        <v>7</v>
      </c>
      <c r="G61" s="10">
        <f t="shared" si="5"/>
        <v>3.5</v>
      </c>
    </row>
    <row r="62" spans="1:7">
      <c r="A62" s="6">
        <v>64</v>
      </c>
      <c r="B62" s="7">
        <f t="shared" si="16"/>
        <v>379</v>
      </c>
      <c r="C62" s="8" t="str">
        <f t="shared" si="17"/>
        <v>四川太极土龙路药店</v>
      </c>
      <c r="D62" s="7">
        <v>6830</v>
      </c>
      <c r="E62" s="7" t="s">
        <v>259</v>
      </c>
      <c r="F62" s="9">
        <v>23</v>
      </c>
      <c r="G62" s="10">
        <f t="shared" si="5"/>
        <v>11.5</v>
      </c>
    </row>
    <row r="63" spans="1:7">
      <c r="A63" s="6">
        <v>65</v>
      </c>
      <c r="B63" s="7">
        <f t="shared" si="16"/>
        <v>379</v>
      </c>
      <c r="C63" s="8" t="str">
        <f t="shared" si="17"/>
        <v>四川太极土龙路药店</v>
      </c>
      <c r="D63" s="7">
        <v>6831</v>
      </c>
      <c r="E63" s="7" t="s">
        <v>260</v>
      </c>
      <c r="F63" s="9">
        <v>10</v>
      </c>
      <c r="G63" s="10">
        <f t="shared" si="5"/>
        <v>5</v>
      </c>
    </row>
    <row r="64" spans="1:7">
      <c r="A64" s="6">
        <v>66</v>
      </c>
      <c r="B64" s="7">
        <v>385</v>
      </c>
      <c r="C64" s="8" t="s">
        <v>37</v>
      </c>
      <c r="D64" s="7">
        <v>7317</v>
      </c>
      <c r="E64" s="7" t="s">
        <v>261</v>
      </c>
      <c r="F64" s="9">
        <v>1</v>
      </c>
      <c r="G64" s="10">
        <f t="shared" ref="G64:G127" si="18">F64*0.5</f>
        <v>0.5</v>
      </c>
    </row>
    <row r="65" spans="1:7">
      <c r="A65" s="6">
        <v>67</v>
      </c>
      <c r="B65" s="7">
        <f t="shared" ref="B65:B70" si="19">B64</f>
        <v>385</v>
      </c>
      <c r="C65" s="8" t="str">
        <f t="shared" ref="C65:C70" si="20">C64</f>
        <v>四川太极五津西路药店</v>
      </c>
      <c r="D65" s="7">
        <v>11503</v>
      </c>
      <c r="E65" s="7" t="s">
        <v>263</v>
      </c>
      <c r="F65" s="9">
        <v>4</v>
      </c>
      <c r="G65" s="10">
        <f t="shared" si="18"/>
        <v>2</v>
      </c>
    </row>
    <row r="66" spans="1:7">
      <c r="A66" s="6">
        <v>68</v>
      </c>
      <c r="B66" s="7">
        <v>387</v>
      </c>
      <c r="C66" s="8" t="s">
        <v>48</v>
      </c>
      <c r="D66" s="7">
        <v>14425</v>
      </c>
      <c r="E66" s="7" t="s">
        <v>604</v>
      </c>
      <c r="F66" s="9">
        <v>2</v>
      </c>
      <c r="G66" s="10">
        <f t="shared" si="18"/>
        <v>1</v>
      </c>
    </row>
    <row r="67" spans="1:7">
      <c r="A67" s="6">
        <v>69</v>
      </c>
      <c r="B67" s="7">
        <v>391</v>
      </c>
      <c r="C67" s="8" t="s">
        <v>97</v>
      </c>
      <c r="D67" s="7">
        <v>12462</v>
      </c>
      <c r="E67" s="7" t="s">
        <v>269</v>
      </c>
      <c r="F67" s="9">
        <v>7</v>
      </c>
      <c r="G67" s="10">
        <f t="shared" si="18"/>
        <v>3.5</v>
      </c>
    </row>
    <row r="68" spans="1:7">
      <c r="A68" s="6">
        <v>70</v>
      </c>
      <c r="B68" s="7">
        <f t="shared" si="19"/>
        <v>391</v>
      </c>
      <c r="C68" s="8" t="str">
        <f t="shared" si="20"/>
        <v>四川太极金丝街药店</v>
      </c>
      <c r="D68" s="7">
        <v>13136</v>
      </c>
      <c r="E68" s="7" t="s">
        <v>270</v>
      </c>
      <c r="F68" s="9">
        <v>3</v>
      </c>
      <c r="G68" s="10">
        <f t="shared" si="18"/>
        <v>1.5</v>
      </c>
    </row>
    <row r="69" spans="1:7">
      <c r="A69" s="6">
        <v>71</v>
      </c>
      <c r="B69" s="7">
        <v>399</v>
      </c>
      <c r="C69" s="8" t="s">
        <v>73</v>
      </c>
      <c r="D69" s="7">
        <v>5665</v>
      </c>
      <c r="E69" s="7" t="s">
        <v>271</v>
      </c>
      <c r="F69" s="9">
        <v>4</v>
      </c>
      <c r="G69" s="10">
        <f t="shared" si="18"/>
        <v>2</v>
      </c>
    </row>
    <row r="70" spans="1:7">
      <c r="A70" s="6">
        <v>72</v>
      </c>
      <c r="B70" s="7">
        <f t="shared" si="19"/>
        <v>399</v>
      </c>
      <c r="C70" s="8" t="str">
        <f t="shared" si="20"/>
        <v>四川太极高新天久北巷药店</v>
      </c>
      <c r="D70" s="7">
        <v>12440</v>
      </c>
      <c r="E70" s="7" t="s">
        <v>272</v>
      </c>
      <c r="F70" s="9">
        <v>2</v>
      </c>
      <c r="G70" s="10">
        <f t="shared" si="18"/>
        <v>1</v>
      </c>
    </row>
    <row r="71" spans="1:7">
      <c r="A71" s="6">
        <v>73</v>
      </c>
      <c r="B71" s="7">
        <v>511</v>
      </c>
      <c r="C71" s="8" t="s">
        <v>51</v>
      </c>
      <c r="D71" s="7">
        <v>5527</v>
      </c>
      <c r="E71" s="7" t="s">
        <v>274</v>
      </c>
      <c r="F71" s="9">
        <v>12</v>
      </c>
      <c r="G71" s="10">
        <f t="shared" si="18"/>
        <v>6</v>
      </c>
    </row>
    <row r="72" spans="1:7">
      <c r="A72" s="6">
        <v>74</v>
      </c>
      <c r="B72" s="7">
        <f t="shared" ref="B72:B74" si="21">B71</f>
        <v>511</v>
      </c>
      <c r="C72" s="8" t="str">
        <f t="shared" ref="C72:C74" si="22">C71</f>
        <v>四川太极成华杉板桥南一路店</v>
      </c>
      <c r="D72" s="7">
        <v>5537</v>
      </c>
      <c r="E72" s="7" t="s">
        <v>275</v>
      </c>
      <c r="F72" s="9">
        <v>4</v>
      </c>
      <c r="G72" s="10">
        <f t="shared" si="18"/>
        <v>2</v>
      </c>
    </row>
    <row r="73" spans="1:7">
      <c r="A73" s="6">
        <v>75</v>
      </c>
      <c r="B73" s="7">
        <f t="shared" si="21"/>
        <v>511</v>
      </c>
      <c r="C73" s="8" t="str">
        <f t="shared" si="22"/>
        <v>四川太极成华杉板桥南一路店</v>
      </c>
      <c r="D73" s="7">
        <v>13308</v>
      </c>
      <c r="E73" s="7" t="s">
        <v>276</v>
      </c>
      <c r="F73" s="9">
        <v>10</v>
      </c>
      <c r="G73" s="10">
        <f t="shared" si="18"/>
        <v>5</v>
      </c>
    </row>
    <row r="74" spans="1:7">
      <c r="A74" s="6">
        <v>76</v>
      </c>
      <c r="B74" s="7">
        <f t="shared" si="21"/>
        <v>511</v>
      </c>
      <c r="C74" s="8" t="str">
        <f t="shared" si="22"/>
        <v>四川太极成华杉板桥南一路店</v>
      </c>
      <c r="D74" s="7">
        <v>13405</v>
      </c>
      <c r="E74" s="7" t="s">
        <v>277</v>
      </c>
      <c r="F74" s="9">
        <v>8</v>
      </c>
      <c r="G74" s="10">
        <f t="shared" si="18"/>
        <v>4</v>
      </c>
    </row>
    <row r="75" spans="1:7">
      <c r="A75" s="6">
        <v>77</v>
      </c>
      <c r="B75" s="7">
        <v>513</v>
      </c>
      <c r="C75" s="8" t="s">
        <v>56</v>
      </c>
      <c r="D75" s="7">
        <v>9760</v>
      </c>
      <c r="E75" s="7" t="s">
        <v>278</v>
      </c>
      <c r="F75" s="9">
        <v>13</v>
      </c>
      <c r="G75" s="10">
        <f t="shared" si="18"/>
        <v>6.5</v>
      </c>
    </row>
    <row r="76" spans="1:7">
      <c r="A76" s="6">
        <v>78</v>
      </c>
      <c r="B76" s="7">
        <f t="shared" ref="B76:B86" si="23">B75</f>
        <v>513</v>
      </c>
      <c r="C76" s="8" t="str">
        <f t="shared" ref="C76:C86" si="24">C75</f>
        <v>四川太极武侯区顺和街店</v>
      </c>
      <c r="D76" s="7">
        <v>12157</v>
      </c>
      <c r="E76" s="7" t="s">
        <v>279</v>
      </c>
      <c r="F76" s="9">
        <v>3</v>
      </c>
      <c r="G76" s="10">
        <f t="shared" si="18"/>
        <v>1.5</v>
      </c>
    </row>
    <row r="77" spans="1:7">
      <c r="A77" s="6">
        <v>79</v>
      </c>
      <c r="B77" s="7">
        <v>514</v>
      </c>
      <c r="C77" s="8" t="s">
        <v>54</v>
      </c>
      <c r="D77" s="7">
        <v>5406</v>
      </c>
      <c r="E77" s="7" t="s">
        <v>281</v>
      </c>
      <c r="F77" s="9">
        <v>2</v>
      </c>
      <c r="G77" s="10">
        <f t="shared" si="18"/>
        <v>1</v>
      </c>
    </row>
    <row r="78" spans="1:7">
      <c r="A78" s="6">
        <v>80</v>
      </c>
      <c r="B78" s="7">
        <v>515</v>
      </c>
      <c r="C78" s="8" t="s">
        <v>86</v>
      </c>
      <c r="D78" s="7">
        <v>7006</v>
      </c>
      <c r="E78" s="7" t="s">
        <v>284</v>
      </c>
      <c r="F78" s="9">
        <v>2</v>
      </c>
      <c r="G78" s="10">
        <f t="shared" si="18"/>
        <v>1</v>
      </c>
    </row>
    <row r="79" spans="1:7">
      <c r="A79" s="6">
        <v>81</v>
      </c>
      <c r="B79" s="7">
        <f t="shared" si="23"/>
        <v>515</v>
      </c>
      <c r="C79" s="8" t="str">
        <f t="shared" si="24"/>
        <v>四川太极成华区崔家店路药店</v>
      </c>
      <c r="D79" s="7">
        <v>7917</v>
      </c>
      <c r="E79" s="7" t="s">
        <v>285</v>
      </c>
      <c r="F79" s="9">
        <v>1</v>
      </c>
      <c r="G79" s="10">
        <f t="shared" si="18"/>
        <v>0.5</v>
      </c>
    </row>
    <row r="80" spans="1:7">
      <c r="A80" s="6">
        <v>82</v>
      </c>
      <c r="B80" s="7">
        <v>517</v>
      </c>
      <c r="C80" s="8" t="s">
        <v>20</v>
      </c>
      <c r="D80" s="7">
        <v>4024</v>
      </c>
      <c r="E80" s="7" t="s">
        <v>286</v>
      </c>
      <c r="F80" s="9">
        <v>12</v>
      </c>
      <c r="G80" s="10">
        <f t="shared" si="18"/>
        <v>6</v>
      </c>
    </row>
    <row r="81" spans="1:7">
      <c r="A81" s="6">
        <v>83</v>
      </c>
      <c r="B81" s="7">
        <f t="shared" si="23"/>
        <v>517</v>
      </c>
      <c r="C81" s="8" t="str">
        <f t="shared" si="24"/>
        <v>四川太极青羊区北东街店</v>
      </c>
      <c r="D81" s="7">
        <v>11335</v>
      </c>
      <c r="E81" s="7" t="s">
        <v>287</v>
      </c>
      <c r="F81" s="9">
        <v>4</v>
      </c>
      <c r="G81" s="10">
        <f t="shared" si="18"/>
        <v>2</v>
      </c>
    </row>
    <row r="82" spans="1:7">
      <c r="A82" s="6">
        <v>84</v>
      </c>
      <c r="B82" s="7">
        <f t="shared" si="23"/>
        <v>517</v>
      </c>
      <c r="C82" s="8" t="str">
        <f t="shared" si="24"/>
        <v>四川太极青羊区北东街店</v>
      </c>
      <c r="D82" s="7">
        <v>12465</v>
      </c>
      <c r="E82" s="7" t="s">
        <v>288</v>
      </c>
      <c r="F82" s="9">
        <v>8</v>
      </c>
      <c r="G82" s="10">
        <f t="shared" si="18"/>
        <v>4</v>
      </c>
    </row>
    <row r="83" spans="1:7">
      <c r="A83" s="6">
        <v>85</v>
      </c>
      <c r="B83" s="7">
        <f t="shared" si="23"/>
        <v>517</v>
      </c>
      <c r="C83" s="8" t="str">
        <f t="shared" si="24"/>
        <v>四川太极青羊区北东街店</v>
      </c>
      <c r="D83" s="7">
        <v>13198</v>
      </c>
      <c r="E83" s="7" t="s">
        <v>289</v>
      </c>
      <c r="F83" s="9">
        <v>2</v>
      </c>
      <c r="G83" s="10">
        <f t="shared" si="18"/>
        <v>1</v>
      </c>
    </row>
    <row r="84" spans="1:7">
      <c r="A84" s="6">
        <v>86</v>
      </c>
      <c r="B84" s="7">
        <f t="shared" si="23"/>
        <v>517</v>
      </c>
      <c r="C84" s="8" t="str">
        <f t="shared" si="24"/>
        <v>四川太极青羊区北东街店</v>
      </c>
      <c r="D84" s="7">
        <v>14402</v>
      </c>
      <c r="E84" s="7" t="s">
        <v>291</v>
      </c>
      <c r="F84" s="9">
        <v>1</v>
      </c>
      <c r="G84" s="10">
        <f t="shared" si="18"/>
        <v>0.5</v>
      </c>
    </row>
    <row r="85" spans="1:7">
      <c r="A85" s="6">
        <v>87</v>
      </c>
      <c r="B85" s="7">
        <f t="shared" si="23"/>
        <v>517</v>
      </c>
      <c r="C85" s="8" t="str">
        <f t="shared" si="24"/>
        <v>四川太极青羊区北东街店</v>
      </c>
      <c r="D85" s="7">
        <v>14426</v>
      </c>
      <c r="E85" s="7" t="s">
        <v>292</v>
      </c>
      <c r="F85" s="9">
        <v>4</v>
      </c>
      <c r="G85" s="10">
        <f t="shared" si="18"/>
        <v>2</v>
      </c>
    </row>
    <row r="86" spans="1:7">
      <c r="A86" s="6">
        <v>88</v>
      </c>
      <c r="B86" s="7">
        <f t="shared" si="23"/>
        <v>517</v>
      </c>
      <c r="C86" s="8" t="str">
        <f t="shared" si="24"/>
        <v>四川太极青羊区北东街店</v>
      </c>
      <c r="D86" s="7">
        <v>14431</v>
      </c>
      <c r="E86" s="7" t="s">
        <v>571</v>
      </c>
      <c r="F86" s="9">
        <v>2</v>
      </c>
      <c r="G86" s="10">
        <f t="shared" si="18"/>
        <v>1</v>
      </c>
    </row>
    <row r="87" spans="1:7">
      <c r="A87" s="6">
        <v>89</v>
      </c>
      <c r="B87" s="7">
        <v>545</v>
      </c>
      <c r="C87" s="8" t="s">
        <v>154</v>
      </c>
      <c r="D87" s="7">
        <v>10951</v>
      </c>
      <c r="E87" s="7" t="s">
        <v>295</v>
      </c>
      <c r="F87" s="9">
        <v>2</v>
      </c>
      <c r="G87" s="10">
        <f t="shared" si="18"/>
        <v>1</v>
      </c>
    </row>
    <row r="88" spans="1:7">
      <c r="A88" s="6">
        <v>90</v>
      </c>
      <c r="B88" s="7">
        <v>546</v>
      </c>
      <c r="C88" s="8" t="s">
        <v>42</v>
      </c>
      <c r="D88" s="7">
        <v>6123</v>
      </c>
      <c r="E88" s="7" t="s">
        <v>297</v>
      </c>
      <c r="F88" s="9">
        <v>2</v>
      </c>
      <c r="G88" s="10">
        <f t="shared" si="18"/>
        <v>1</v>
      </c>
    </row>
    <row r="89" spans="1:7">
      <c r="A89" s="6">
        <v>91</v>
      </c>
      <c r="B89" s="7">
        <f t="shared" ref="B89:B92" si="25">B88</f>
        <v>546</v>
      </c>
      <c r="C89" s="8" t="str">
        <f t="shared" ref="C89:C92" si="26">C88</f>
        <v>四川太极锦江区榕声路店</v>
      </c>
      <c r="D89" s="7">
        <v>11377</v>
      </c>
      <c r="E89" s="7" t="s">
        <v>298</v>
      </c>
      <c r="F89" s="9">
        <v>5</v>
      </c>
      <c r="G89" s="10">
        <f t="shared" si="18"/>
        <v>2.5</v>
      </c>
    </row>
    <row r="90" spans="1:7">
      <c r="A90" s="6">
        <v>92</v>
      </c>
      <c r="B90" s="7">
        <f t="shared" si="25"/>
        <v>546</v>
      </c>
      <c r="C90" s="8" t="str">
        <f t="shared" si="26"/>
        <v>四川太极锦江区榕声路店</v>
      </c>
      <c r="D90" s="7">
        <v>13410</v>
      </c>
      <c r="E90" s="7" t="s">
        <v>299</v>
      </c>
      <c r="F90" s="9">
        <v>7</v>
      </c>
      <c r="G90" s="10">
        <f t="shared" si="18"/>
        <v>3.5</v>
      </c>
    </row>
    <row r="91" spans="1:7">
      <c r="A91" s="6">
        <v>93</v>
      </c>
      <c r="B91" s="7">
        <v>549</v>
      </c>
      <c r="C91" s="8" t="s">
        <v>120</v>
      </c>
      <c r="D91" s="7">
        <v>6731</v>
      </c>
      <c r="E91" s="7" t="s">
        <v>300</v>
      </c>
      <c r="F91" s="9">
        <v>9</v>
      </c>
      <c r="G91" s="10">
        <f t="shared" si="18"/>
        <v>4.5</v>
      </c>
    </row>
    <row r="92" spans="1:7">
      <c r="A92" s="6">
        <v>94</v>
      </c>
      <c r="B92" s="7">
        <f t="shared" si="25"/>
        <v>549</v>
      </c>
      <c r="C92" s="8" t="str">
        <f t="shared" si="26"/>
        <v>四川太极大邑县晋源镇东壕沟段药店</v>
      </c>
      <c r="D92" s="7">
        <v>7687</v>
      </c>
      <c r="E92" s="7" t="s">
        <v>301</v>
      </c>
      <c r="F92" s="9">
        <v>17</v>
      </c>
      <c r="G92" s="10">
        <f t="shared" si="18"/>
        <v>8.5</v>
      </c>
    </row>
    <row r="93" spans="1:7">
      <c r="A93" s="6">
        <v>95</v>
      </c>
      <c r="B93" s="7">
        <v>570</v>
      </c>
      <c r="C93" s="8" t="s">
        <v>124</v>
      </c>
      <c r="D93" s="7">
        <v>11537</v>
      </c>
      <c r="E93" s="7" t="s">
        <v>302</v>
      </c>
      <c r="F93" s="9">
        <v>12</v>
      </c>
      <c r="G93" s="10">
        <f t="shared" si="18"/>
        <v>6</v>
      </c>
    </row>
    <row r="94" spans="1:7">
      <c r="A94" s="6">
        <v>96</v>
      </c>
      <c r="B94" s="7">
        <v>571</v>
      </c>
      <c r="C94" s="8" t="s">
        <v>32</v>
      </c>
      <c r="D94" s="7">
        <v>5471</v>
      </c>
      <c r="E94" s="7" t="s">
        <v>305</v>
      </c>
      <c r="F94" s="9">
        <v>5</v>
      </c>
      <c r="G94" s="10">
        <f t="shared" si="18"/>
        <v>2.5</v>
      </c>
    </row>
    <row r="95" spans="1:7">
      <c r="A95" s="6">
        <v>97</v>
      </c>
      <c r="B95" s="7">
        <f t="shared" ref="B95:B98" si="27">B94</f>
        <v>571</v>
      </c>
      <c r="C95" s="8" t="str">
        <f t="shared" ref="C95:C98" si="28">C94</f>
        <v>四川太极高新区锦城大道药店</v>
      </c>
      <c r="D95" s="7">
        <v>6454</v>
      </c>
      <c r="E95" s="7" t="s">
        <v>306</v>
      </c>
      <c r="F95" s="9">
        <v>6</v>
      </c>
      <c r="G95" s="10">
        <f t="shared" si="18"/>
        <v>3</v>
      </c>
    </row>
    <row r="96" spans="1:7">
      <c r="A96" s="6">
        <v>98</v>
      </c>
      <c r="B96" s="7">
        <f t="shared" si="27"/>
        <v>571</v>
      </c>
      <c r="C96" s="8" t="str">
        <f t="shared" si="28"/>
        <v>四川太极高新区锦城大道药店</v>
      </c>
      <c r="D96" s="7">
        <v>12216</v>
      </c>
      <c r="E96" s="7" t="s">
        <v>307</v>
      </c>
      <c r="F96" s="9">
        <v>2</v>
      </c>
      <c r="G96" s="10">
        <f t="shared" si="18"/>
        <v>1</v>
      </c>
    </row>
    <row r="97" spans="1:7">
      <c r="A97" s="6">
        <v>99</v>
      </c>
      <c r="B97" s="7">
        <v>572</v>
      </c>
      <c r="C97" s="8" t="s">
        <v>80</v>
      </c>
      <c r="D97" s="7">
        <v>10186</v>
      </c>
      <c r="E97" s="7" t="s">
        <v>308</v>
      </c>
      <c r="F97" s="9">
        <v>1</v>
      </c>
      <c r="G97" s="10">
        <f t="shared" si="18"/>
        <v>0.5</v>
      </c>
    </row>
    <row r="98" spans="1:7">
      <c r="A98" s="6">
        <v>100</v>
      </c>
      <c r="B98" s="7">
        <f t="shared" si="27"/>
        <v>572</v>
      </c>
      <c r="C98" s="8" t="str">
        <f t="shared" si="28"/>
        <v>四川太极郫县郫筒镇东大街药店</v>
      </c>
      <c r="D98" s="7">
        <v>11023</v>
      </c>
      <c r="E98" s="7" t="s">
        <v>309</v>
      </c>
      <c r="F98" s="9">
        <v>1</v>
      </c>
      <c r="G98" s="10">
        <f t="shared" si="18"/>
        <v>0.5</v>
      </c>
    </row>
    <row r="99" spans="1:7">
      <c r="A99" s="6">
        <v>101</v>
      </c>
      <c r="B99" s="7">
        <v>578</v>
      </c>
      <c r="C99" s="8" t="s">
        <v>59</v>
      </c>
      <c r="D99" s="7">
        <v>9140</v>
      </c>
      <c r="E99" s="7" t="s">
        <v>312</v>
      </c>
      <c r="F99" s="9">
        <v>11</v>
      </c>
      <c r="G99" s="10">
        <f t="shared" si="18"/>
        <v>5.5</v>
      </c>
    </row>
    <row r="100" spans="1:7">
      <c r="A100" s="6">
        <v>102</v>
      </c>
      <c r="B100" s="7">
        <f t="shared" ref="B100:B104" si="29">B99</f>
        <v>578</v>
      </c>
      <c r="C100" s="8" t="str">
        <f t="shared" ref="C100:C104" si="30">C99</f>
        <v>四川太极成华区华油路药店</v>
      </c>
      <c r="D100" s="7">
        <v>9331</v>
      </c>
      <c r="E100" s="7" t="s">
        <v>313</v>
      </c>
      <c r="F100" s="9">
        <v>4</v>
      </c>
      <c r="G100" s="10">
        <f t="shared" si="18"/>
        <v>2</v>
      </c>
    </row>
    <row r="101" spans="1:7">
      <c r="A101" s="6">
        <v>103</v>
      </c>
      <c r="B101" s="7">
        <f t="shared" si="29"/>
        <v>578</v>
      </c>
      <c r="C101" s="8" t="str">
        <f t="shared" si="30"/>
        <v>四川太极成华区华油路药店</v>
      </c>
      <c r="D101" s="7">
        <v>13064</v>
      </c>
      <c r="E101" s="7" t="s">
        <v>314</v>
      </c>
      <c r="F101" s="9">
        <v>3</v>
      </c>
      <c r="G101" s="10">
        <f t="shared" si="18"/>
        <v>1.5</v>
      </c>
    </row>
    <row r="102" spans="1:7">
      <c r="A102" s="6">
        <v>104</v>
      </c>
      <c r="B102" s="7">
        <v>581</v>
      </c>
      <c r="C102" s="8" t="s">
        <v>47</v>
      </c>
      <c r="D102" s="7">
        <v>11621</v>
      </c>
      <c r="E102" s="7" t="s">
        <v>315</v>
      </c>
      <c r="F102" s="9">
        <v>4</v>
      </c>
      <c r="G102" s="10">
        <f t="shared" si="18"/>
        <v>2</v>
      </c>
    </row>
    <row r="103" spans="1:7">
      <c r="A103" s="6">
        <v>105</v>
      </c>
      <c r="B103" s="7">
        <f t="shared" si="29"/>
        <v>581</v>
      </c>
      <c r="C103" s="8" t="str">
        <f t="shared" si="30"/>
        <v>四川太极成华区二环路北四段药店（汇融名城）</v>
      </c>
      <c r="D103" s="7">
        <v>13052</v>
      </c>
      <c r="E103" s="7" t="s">
        <v>572</v>
      </c>
      <c r="F103" s="9">
        <v>8</v>
      </c>
      <c r="G103" s="10">
        <f t="shared" si="18"/>
        <v>4</v>
      </c>
    </row>
    <row r="104" spans="1:7">
      <c r="A104" s="6">
        <v>106</v>
      </c>
      <c r="B104" s="7">
        <f t="shared" si="29"/>
        <v>581</v>
      </c>
      <c r="C104" s="8" t="str">
        <f t="shared" si="30"/>
        <v>四川太极成华区二环路北四段药店（汇融名城）</v>
      </c>
      <c r="D104" s="7">
        <v>13581</v>
      </c>
      <c r="E104" s="7" t="s">
        <v>316</v>
      </c>
      <c r="F104" s="9">
        <v>5</v>
      </c>
      <c r="G104" s="10">
        <f t="shared" si="18"/>
        <v>2.5</v>
      </c>
    </row>
    <row r="105" spans="1:7">
      <c r="A105" s="6">
        <v>107</v>
      </c>
      <c r="B105" s="7">
        <v>582</v>
      </c>
      <c r="C105" s="8" t="s">
        <v>17</v>
      </c>
      <c r="D105" s="7">
        <v>4044</v>
      </c>
      <c r="E105" s="7" t="s">
        <v>317</v>
      </c>
      <c r="F105" s="9">
        <v>4</v>
      </c>
      <c r="G105" s="10">
        <f t="shared" si="18"/>
        <v>2</v>
      </c>
    </row>
    <row r="106" spans="1:7">
      <c r="A106" s="6">
        <v>108</v>
      </c>
      <c r="B106" s="7">
        <f t="shared" ref="B106:B108" si="31">B105</f>
        <v>582</v>
      </c>
      <c r="C106" s="8" t="str">
        <f t="shared" ref="C106:C108" si="32">C105</f>
        <v>四川太极青羊区十二桥药店</v>
      </c>
      <c r="D106" s="7">
        <v>4444</v>
      </c>
      <c r="E106" s="7" t="s">
        <v>318</v>
      </c>
      <c r="F106" s="9">
        <v>2</v>
      </c>
      <c r="G106" s="10">
        <f t="shared" si="18"/>
        <v>1</v>
      </c>
    </row>
    <row r="107" spans="1:7">
      <c r="A107" s="6">
        <v>109</v>
      </c>
      <c r="B107" s="7">
        <f t="shared" si="31"/>
        <v>582</v>
      </c>
      <c r="C107" s="8" t="str">
        <f t="shared" si="32"/>
        <v>四川太极青羊区十二桥药店</v>
      </c>
      <c r="D107" s="7">
        <v>8798</v>
      </c>
      <c r="E107" s="7" t="s">
        <v>605</v>
      </c>
      <c r="F107" s="9">
        <v>3</v>
      </c>
      <c r="G107" s="10">
        <f t="shared" si="18"/>
        <v>1.5</v>
      </c>
    </row>
    <row r="108" spans="1:7">
      <c r="A108" s="6">
        <v>110</v>
      </c>
      <c r="B108" s="7">
        <f t="shared" si="31"/>
        <v>582</v>
      </c>
      <c r="C108" s="8" t="str">
        <f t="shared" si="32"/>
        <v>四川太极青羊区十二桥药店</v>
      </c>
      <c r="D108" s="7">
        <v>10816</v>
      </c>
      <c r="E108" s="7" t="s">
        <v>319</v>
      </c>
      <c r="F108" s="9">
        <v>2</v>
      </c>
      <c r="G108" s="10">
        <f t="shared" si="18"/>
        <v>1</v>
      </c>
    </row>
    <row r="109" spans="1:7">
      <c r="A109" s="6">
        <v>111</v>
      </c>
      <c r="B109" s="7">
        <v>585</v>
      </c>
      <c r="C109" s="8" t="s">
        <v>46</v>
      </c>
      <c r="D109" s="7">
        <v>6303</v>
      </c>
      <c r="E109" s="7" t="s">
        <v>322</v>
      </c>
      <c r="F109" s="9">
        <v>3</v>
      </c>
      <c r="G109" s="10">
        <f t="shared" si="18"/>
        <v>1.5</v>
      </c>
    </row>
    <row r="110" spans="1:7">
      <c r="A110" s="6">
        <v>112</v>
      </c>
      <c r="B110" s="7">
        <f t="shared" ref="B110:B114" si="33">B109</f>
        <v>585</v>
      </c>
      <c r="C110" s="8" t="str">
        <f t="shared" ref="C110:C114" si="34">C109</f>
        <v>四川太极成华区羊子山西路药店（兴元华盛）</v>
      </c>
      <c r="D110" s="7">
        <v>7046</v>
      </c>
      <c r="E110" s="7" t="s">
        <v>323</v>
      </c>
      <c r="F110" s="9">
        <v>10</v>
      </c>
      <c r="G110" s="10">
        <f t="shared" si="18"/>
        <v>5</v>
      </c>
    </row>
    <row r="111" spans="1:7">
      <c r="A111" s="6">
        <v>113</v>
      </c>
      <c r="B111" s="7">
        <f t="shared" si="33"/>
        <v>585</v>
      </c>
      <c r="C111" s="8" t="str">
        <f t="shared" si="34"/>
        <v>四川太极成华区羊子山西路药店（兴元华盛）</v>
      </c>
      <c r="D111" s="7">
        <v>14139</v>
      </c>
      <c r="E111" s="7" t="s">
        <v>324</v>
      </c>
      <c r="F111" s="9">
        <v>2</v>
      </c>
      <c r="G111" s="10">
        <f t="shared" si="18"/>
        <v>1</v>
      </c>
    </row>
    <row r="112" spans="1:7">
      <c r="A112" s="6">
        <v>114</v>
      </c>
      <c r="B112" s="7">
        <v>587</v>
      </c>
      <c r="C112" s="8" t="s">
        <v>95</v>
      </c>
      <c r="D112" s="7">
        <v>8073</v>
      </c>
      <c r="E112" s="7" t="s">
        <v>326</v>
      </c>
      <c r="F112" s="9">
        <v>3</v>
      </c>
      <c r="G112" s="10">
        <f t="shared" si="18"/>
        <v>1.5</v>
      </c>
    </row>
    <row r="113" spans="1:7">
      <c r="A113" s="6">
        <v>115</v>
      </c>
      <c r="B113" s="7">
        <v>591</v>
      </c>
      <c r="C113" s="8" t="s">
        <v>327</v>
      </c>
      <c r="D113" s="7">
        <v>5764</v>
      </c>
      <c r="E113" s="7" t="s">
        <v>328</v>
      </c>
      <c r="F113" s="9">
        <v>1</v>
      </c>
      <c r="G113" s="10">
        <f t="shared" si="18"/>
        <v>0.5</v>
      </c>
    </row>
    <row r="114" spans="1:7">
      <c r="A114" s="6">
        <v>116</v>
      </c>
      <c r="B114" s="7">
        <f t="shared" si="33"/>
        <v>591</v>
      </c>
      <c r="C114" s="8" t="str">
        <f t="shared" si="34"/>
        <v>四川太极邛崃市文君街道凤凰大道药店</v>
      </c>
      <c r="D114" s="7">
        <v>12887</v>
      </c>
      <c r="E114" s="7" t="s">
        <v>329</v>
      </c>
      <c r="F114" s="9">
        <v>2</v>
      </c>
      <c r="G114" s="10">
        <f t="shared" si="18"/>
        <v>1</v>
      </c>
    </row>
    <row r="115" spans="1:7">
      <c r="A115" s="6">
        <v>117</v>
      </c>
      <c r="B115" s="7">
        <v>594</v>
      </c>
      <c r="C115" s="8" t="s">
        <v>103</v>
      </c>
      <c r="D115" s="7">
        <v>6148</v>
      </c>
      <c r="E115" s="7" t="s">
        <v>330</v>
      </c>
      <c r="F115" s="9">
        <v>1</v>
      </c>
      <c r="G115" s="10">
        <f t="shared" si="18"/>
        <v>0.5</v>
      </c>
    </row>
    <row r="116" spans="1:7">
      <c r="A116" s="6">
        <v>118</v>
      </c>
      <c r="B116" s="7">
        <v>598</v>
      </c>
      <c r="C116" s="8" t="s">
        <v>78</v>
      </c>
      <c r="D116" s="7">
        <v>11178</v>
      </c>
      <c r="E116" s="7" t="s">
        <v>332</v>
      </c>
      <c r="F116" s="9">
        <v>3</v>
      </c>
      <c r="G116" s="10">
        <f t="shared" si="18"/>
        <v>1.5</v>
      </c>
    </row>
    <row r="117" spans="1:7">
      <c r="A117" s="6">
        <v>119</v>
      </c>
      <c r="B117" s="7">
        <f t="shared" ref="B117:B120" si="35">B116</f>
        <v>598</v>
      </c>
      <c r="C117" s="8" t="str">
        <f t="shared" ref="C117:C120" si="36">C116</f>
        <v>四川太极锦江区水杉街药店</v>
      </c>
      <c r="D117" s="7">
        <v>12888</v>
      </c>
      <c r="E117" s="7" t="s">
        <v>333</v>
      </c>
      <c r="F117" s="9">
        <v>6</v>
      </c>
      <c r="G117" s="10">
        <f t="shared" si="18"/>
        <v>3</v>
      </c>
    </row>
    <row r="118" spans="1:7">
      <c r="A118" s="6">
        <v>120</v>
      </c>
      <c r="B118" s="7">
        <f t="shared" si="35"/>
        <v>598</v>
      </c>
      <c r="C118" s="8" t="str">
        <f t="shared" si="36"/>
        <v>四川太极锦江区水杉街药店</v>
      </c>
      <c r="D118" s="7">
        <v>13404</v>
      </c>
      <c r="E118" s="7" t="s">
        <v>334</v>
      </c>
      <c r="F118" s="9">
        <v>1</v>
      </c>
      <c r="G118" s="10">
        <f t="shared" si="18"/>
        <v>0.5</v>
      </c>
    </row>
    <row r="119" spans="1:7">
      <c r="A119" s="6">
        <v>121</v>
      </c>
      <c r="B119" s="7">
        <v>704</v>
      </c>
      <c r="C119" s="8" t="s">
        <v>117</v>
      </c>
      <c r="D119" s="7">
        <v>6385</v>
      </c>
      <c r="E119" s="7" t="s">
        <v>335</v>
      </c>
      <c r="F119" s="9">
        <v>4</v>
      </c>
      <c r="G119" s="10">
        <f t="shared" si="18"/>
        <v>2</v>
      </c>
    </row>
    <row r="120" spans="1:7">
      <c r="A120" s="6">
        <v>122</v>
      </c>
      <c r="B120" s="7">
        <f t="shared" si="35"/>
        <v>704</v>
      </c>
      <c r="C120" s="8" t="str">
        <f t="shared" si="36"/>
        <v>四川太极都江堰奎光路中段药店</v>
      </c>
      <c r="D120" s="7">
        <v>6505</v>
      </c>
      <c r="E120" s="7" t="s">
        <v>336</v>
      </c>
      <c r="F120" s="9">
        <v>6</v>
      </c>
      <c r="G120" s="10">
        <f t="shared" si="18"/>
        <v>3</v>
      </c>
    </row>
    <row r="121" spans="1:7">
      <c r="A121" s="6">
        <v>123</v>
      </c>
      <c r="B121" s="7">
        <v>706</v>
      </c>
      <c r="C121" s="8" t="s">
        <v>125</v>
      </c>
      <c r="D121" s="7">
        <v>6506</v>
      </c>
      <c r="E121" s="7" t="s">
        <v>337</v>
      </c>
      <c r="F121" s="9">
        <v>4</v>
      </c>
      <c r="G121" s="10">
        <f t="shared" si="18"/>
        <v>2</v>
      </c>
    </row>
    <row r="122" spans="1:7">
      <c r="A122" s="6">
        <v>124</v>
      </c>
      <c r="B122" s="7">
        <f t="shared" ref="B122:B126" si="37">B121</f>
        <v>706</v>
      </c>
      <c r="C122" s="8" t="str">
        <f t="shared" ref="C122:C126" si="38">C121</f>
        <v>四川太极都江堰幸福镇翔凤路药店</v>
      </c>
      <c r="D122" s="7">
        <v>10772</v>
      </c>
      <c r="E122" s="7" t="s">
        <v>338</v>
      </c>
      <c r="F122" s="9">
        <v>3</v>
      </c>
      <c r="G122" s="10">
        <f t="shared" si="18"/>
        <v>1.5</v>
      </c>
    </row>
    <row r="123" spans="1:7">
      <c r="A123" s="6">
        <v>125</v>
      </c>
      <c r="B123" s="7">
        <v>707</v>
      </c>
      <c r="C123" s="8" t="s">
        <v>35</v>
      </c>
      <c r="D123" s="7">
        <v>12468</v>
      </c>
      <c r="E123" s="7" t="s">
        <v>340</v>
      </c>
      <c r="F123" s="9">
        <v>1</v>
      </c>
      <c r="G123" s="10">
        <f t="shared" si="18"/>
        <v>0.5</v>
      </c>
    </row>
    <row r="124" spans="1:7">
      <c r="A124" s="6">
        <v>126</v>
      </c>
      <c r="B124" s="7">
        <f t="shared" si="37"/>
        <v>707</v>
      </c>
      <c r="C124" s="8" t="str">
        <f t="shared" si="38"/>
        <v>四川太极成华区万科路药店</v>
      </c>
      <c r="D124" s="7">
        <v>13578</v>
      </c>
      <c r="E124" s="7" t="s">
        <v>341</v>
      </c>
      <c r="F124" s="9">
        <v>26</v>
      </c>
      <c r="G124" s="10">
        <f t="shared" si="18"/>
        <v>13</v>
      </c>
    </row>
    <row r="125" spans="1:7">
      <c r="A125" s="6">
        <v>127</v>
      </c>
      <c r="B125" s="7">
        <v>709</v>
      </c>
      <c r="C125" s="8" t="s">
        <v>61</v>
      </c>
      <c r="D125" s="7">
        <v>10191</v>
      </c>
      <c r="E125" s="7" t="s">
        <v>342</v>
      </c>
      <c r="F125" s="9">
        <v>2</v>
      </c>
      <c r="G125" s="10">
        <f t="shared" si="18"/>
        <v>1</v>
      </c>
    </row>
    <row r="126" spans="1:7">
      <c r="A126" s="6">
        <v>128</v>
      </c>
      <c r="B126" s="7">
        <f t="shared" si="37"/>
        <v>709</v>
      </c>
      <c r="C126" s="8" t="str">
        <f t="shared" si="38"/>
        <v>四川太极新都区马超东路店</v>
      </c>
      <c r="D126" s="7">
        <v>1002090</v>
      </c>
      <c r="E126" s="7" t="s">
        <v>344</v>
      </c>
      <c r="F126" s="9">
        <v>4</v>
      </c>
      <c r="G126" s="10">
        <f t="shared" si="18"/>
        <v>2</v>
      </c>
    </row>
    <row r="127" spans="1:7">
      <c r="A127" s="6">
        <v>129</v>
      </c>
      <c r="B127" s="7">
        <v>710</v>
      </c>
      <c r="C127" s="8" t="s">
        <v>112</v>
      </c>
      <c r="D127" s="7">
        <v>12981</v>
      </c>
      <c r="E127" s="7" t="s">
        <v>346</v>
      </c>
      <c r="F127" s="9">
        <v>2</v>
      </c>
      <c r="G127" s="10">
        <f t="shared" si="18"/>
        <v>1</v>
      </c>
    </row>
    <row r="128" spans="1:7">
      <c r="A128" s="6">
        <v>130</v>
      </c>
      <c r="B128" s="7">
        <v>712</v>
      </c>
      <c r="C128" s="8" t="s">
        <v>36</v>
      </c>
      <c r="D128" s="7">
        <v>8972</v>
      </c>
      <c r="E128" s="7" t="s">
        <v>348</v>
      </c>
      <c r="F128" s="9">
        <v>5</v>
      </c>
      <c r="G128" s="10">
        <f t="shared" ref="G128:G191" si="39">F128*0.5</f>
        <v>2.5</v>
      </c>
    </row>
    <row r="129" spans="1:7">
      <c r="A129" s="6">
        <v>131</v>
      </c>
      <c r="B129" s="7">
        <f t="shared" ref="B129:B134" si="40">B128</f>
        <v>712</v>
      </c>
      <c r="C129" s="8" t="str">
        <f t="shared" ref="C129:C134" si="41">C128</f>
        <v>四川太极成华区华泰路药店</v>
      </c>
      <c r="D129" s="7">
        <v>11143</v>
      </c>
      <c r="E129" s="7" t="s">
        <v>349</v>
      </c>
      <c r="F129" s="9">
        <v>3</v>
      </c>
      <c r="G129" s="10">
        <f t="shared" si="39"/>
        <v>1.5</v>
      </c>
    </row>
    <row r="130" spans="1:7">
      <c r="A130" s="6">
        <v>132</v>
      </c>
      <c r="B130" s="7">
        <f t="shared" si="40"/>
        <v>712</v>
      </c>
      <c r="C130" s="8" t="str">
        <f t="shared" si="41"/>
        <v>四川太极成华区华泰路药店</v>
      </c>
      <c r="D130" s="7">
        <v>11382</v>
      </c>
      <c r="E130" s="7" t="s">
        <v>350</v>
      </c>
      <c r="F130" s="9">
        <v>4</v>
      </c>
      <c r="G130" s="10">
        <f t="shared" si="39"/>
        <v>2</v>
      </c>
    </row>
    <row r="131" spans="1:7">
      <c r="A131" s="6">
        <v>133</v>
      </c>
      <c r="B131" s="7">
        <v>713</v>
      </c>
      <c r="C131" s="8" t="s">
        <v>138</v>
      </c>
      <c r="D131" s="7">
        <v>11961</v>
      </c>
      <c r="E131" s="7" t="s">
        <v>352</v>
      </c>
      <c r="F131" s="9">
        <v>2</v>
      </c>
      <c r="G131" s="10">
        <f t="shared" si="39"/>
        <v>1</v>
      </c>
    </row>
    <row r="132" spans="1:7">
      <c r="A132" s="6">
        <v>134</v>
      </c>
      <c r="B132" s="7">
        <v>716</v>
      </c>
      <c r="C132" s="8" t="s">
        <v>98</v>
      </c>
      <c r="D132" s="7">
        <v>6473</v>
      </c>
      <c r="E132" s="7" t="s">
        <v>353</v>
      </c>
      <c r="F132" s="9">
        <v>3</v>
      </c>
      <c r="G132" s="10">
        <f t="shared" si="39"/>
        <v>1.5</v>
      </c>
    </row>
    <row r="133" spans="1:7">
      <c r="A133" s="6">
        <v>135</v>
      </c>
      <c r="B133" s="7">
        <v>717</v>
      </c>
      <c r="C133" s="8" t="s">
        <v>114</v>
      </c>
      <c r="D133" s="7">
        <v>6752</v>
      </c>
      <c r="E133" s="7" t="s">
        <v>355</v>
      </c>
      <c r="F133" s="9">
        <v>7</v>
      </c>
      <c r="G133" s="10">
        <f t="shared" si="39"/>
        <v>3.5</v>
      </c>
    </row>
    <row r="134" spans="1:7">
      <c r="A134" s="6">
        <v>136</v>
      </c>
      <c r="B134" s="7">
        <f t="shared" si="40"/>
        <v>717</v>
      </c>
      <c r="C134" s="8" t="str">
        <f t="shared" si="41"/>
        <v>四川太极大邑县晋原镇通达东路五段药店</v>
      </c>
      <c r="D134" s="7">
        <v>11627</v>
      </c>
      <c r="E134" s="7" t="s">
        <v>356</v>
      </c>
      <c r="F134" s="9">
        <v>7</v>
      </c>
      <c r="G134" s="10">
        <f t="shared" si="39"/>
        <v>3.5</v>
      </c>
    </row>
    <row r="135" spans="1:7">
      <c r="A135" s="6">
        <v>137</v>
      </c>
      <c r="B135" s="7">
        <v>720</v>
      </c>
      <c r="C135" s="8" t="s">
        <v>111</v>
      </c>
      <c r="D135" s="7">
        <v>6823</v>
      </c>
      <c r="E135" s="7" t="s">
        <v>357</v>
      </c>
      <c r="F135" s="9">
        <v>7</v>
      </c>
      <c r="G135" s="10">
        <f t="shared" si="39"/>
        <v>3.5</v>
      </c>
    </row>
    <row r="136" spans="1:7">
      <c r="A136" s="6">
        <v>138</v>
      </c>
      <c r="B136" s="7">
        <v>721</v>
      </c>
      <c r="C136" s="8" t="s">
        <v>89</v>
      </c>
      <c r="D136" s="7">
        <v>11619</v>
      </c>
      <c r="E136" s="7" t="s">
        <v>360</v>
      </c>
      <c r="F136" s="9">
        <v>6</v>
      </c>
      <c r="G136" s="10">
        <f t="shared" si="39"/>
        <v>3</v>
      </c>
    </row>
    <row r="137" spans="1:7">
      <c r="A137" s="6">
        <v>139</v>
      </c>
      <c r="B137" s="7">
        <v>723</v>
      </c>
      <c r="C137" s="8" t="s">
        <v>127</v>
      </c>
      <c r="D137" s="7">
        <v>12516</v>
      </c>
      <c r="E137" s="7" t="s">
        <v>362</v>
      </c>
      <c r="F137" s="9">
        <v>11</v>
      </c>
      <c r="G137" s="10">
        <f t="shared" si="39"/>
        <v>5.5</v>
      </c>
    </row>
    <row r="138" spans="1:7">
      <c r="A138" s="6">
        <v>140</v>
      </c>
      <c r="B138" s="7">
        <f t="shared" ref="B138:B142" si="42">B137</f>
        <v>723</v>
      </c>
      <c r="C138" s="8" t="str">
        <f t="shared" ref="C138:C142" si="43">C137</f>
        <v>四川太极锦江区柳翠路药店</v>
      </c>
      <c r="D138" s="7">
        <v>13020</v>
      </c>
      <c r="E138" s="7" t="s">
        <v>363</v>
      </c>
      <c r="F138" s="9">
        <v>2</v>
      </c>
      <c r="G138" s="10">
        <f t="shared" si="39"/>
        <v>1</v>
      </c>
    </row>
    <row r="139" spans="1:7">
      <c r="A139" s="6">
        <v>141</v>
      </c>
      <c r="B139" s="7">
        <v>724</v>
      </c>
      <c r="C139" s="8" t="s">
        <v>72</v>
      </c>
      <c r="D139" s="7">
        <v>10930</v>
      </c>
      <c r="E139" s="7" t="s">
        <v>364</v>
      </c>
      <c r="F139" s="9">
        <v>25</v>
      </c>
      <c r="G139" s="10">
        <f t="shared" si="39"/>
        <v>12.5</v>
      </c>
    </row>
    <row r="140" spans="1:7">
      <c r="A140" s="6">
        <v>142</v>
      </c>
      <c r="B140" s="7">
        <f t="shared" si="42"/>
        <v>724</v>
      </c>
      <c r="C140" s="8" t="str">
        <f t="shared" si="43"/>
        <v>四川太极锦江区观音桥街药店</v>
      </c>
      <c r="D140" s="7">
        <v>12936</v>
      </c>
      <c r="E140" s="7" t="s">
        <v>297</v>
      </c>
      <c r="F140" s="9">
        <v>10</v>
      </c>
      <c r="G140" s="10">
        <f t="shared" si="39"/>
        <v>5</v>
      </c>
    </row>
    <row r="141" spans="1:7">
      <c r="A141" s="6">
        <v>143</v>
      </c>
      <c r="B141" s="7">
        <v>726</v>
      </c>
      <c r="C141" s="8" t="s">
        <v>67</v>
      </c>
      <c r="D141" s="7">
        <v>6607</v>
      </c>
      <c r="E141" s="7" t="s">
        <v>365</v>
      </c>
      <c r="F141" s="9">
        <v>2</v>
      </c>
      <c r="G141" s="10">
        <f t="shared" si="39"/>
        <v>1</v>
      </c>
    </row>
    <row r="142" spans="1:7">
      <c r="A142" s="6">
        <v>144</v>
      </c>
      <c r="B142" s="7">
        <f t="shared" si="42"/>
        <v>726</v>
      </c>
      <c r="C142" s="8" t="str">
        <f t="shared" si="43"/>
        <v>四川太极金牛区交大路第三药店</v>
      </c>
      <c r="D142" s="7">
        <v>10177</v>
      </c>
      <c r="E142" s="7" t="s">
        <v>366</v>
      </c>
      <c r="F142" s="9">
        <v>3</v>
      </c>
      <c r="G142" s="10">
        <f t="shared" si="39"/>
        <v>1.5</v>
      </c>
    </row>
    <row r="143" spans="1:7">
      <c r="A143" s="6">
        <v>145</v>
      </c>
      <c r="B143" s="7">
        <v>727</v>
      </c>
      <c r="C143" s="8" t="s">
        <v>93</v>
      </c>
      <c r="D143" s="7">
        <v>8060</v>
      </c>
      <c r="E143" s="7" t="s">
        <v>367</v>
      </c>
      <c r="F143" s="9">
        <v>6</v>
      </c>
      <c r="G143" s="10">
        <f t="shared" si="39"/>
        <v>3</v>
      </c>
    </row>
    <row r="144" spans="1:7">
      <c r="A144" s="6">
        <v>146</v>
      </c>
      <c r="B144" s="7">
        <f t="shared" ref="B144:B147" si="44">B143</f>
        <v>727</v>
      </c>
      <c r="C144" s="8" t="str">
        <f t="shared" ref="C144:C147" si="45">C143</f>
        <v>四川太极金牛区黄苑东街药店</v>
      </c>
      <c r="D144" s="7">
        <v>14149</v>
      </c>
      <c r="E144" s="7" t="s">
        <v>368</v>
      </c>
      <c r="F144" s="9">
        <v>7</v>
      </c>
      <c r="G144" s="10">
        <f t="shared" si="39"/>
        <v>3.5</v>
      </c>
    </row>
    <row r="145" spans="1:7">
      <c r="A145" s="6">
        <v>147</v>
      </c>
      <c r="B145" s="7">
        <v>730</v>
      </c>
      <c r="C145" s="8" t="s">
        <v>30</v>
      </c>
      <c r="D145" s="7">
        <v>4325</v>
      </c>
      <c r="E145" s="7" t="s">
        <v>369</v>
      </c>
      <c r="F145" s="9">
        <v>6</v>
      </c>
      <c r="G145" s="10">
        <f t="shared" si="39"/>
        <v>3</v>
      </c>
    </row>
    <row r="146" spans="1:7">
      <c r="A146" s="6">
        <v>148</v>
      </c>
      <c r="B146" s="7">
        <f t="shared" si="44"/>
        <v>730</v>
      </c>
      <c r="C146" s="8" t="str">
        <f t="shared" si="45"/>
        <v>四川太极新都区新繁镇繁江北路药店</v>
      </c>
      <c r="D146" s="7">
        <v>8338</v>
      </c>
      <c r="E146" s="7" t="s">
        <v>370</v>
      </c>
      <c r="F146" s="9">
        <v>5</v>
      </c>
      <c r="G146" s="10">
        <f t="shared" si="39"/>
        <v>2.5</v>
      </c>
    </row>
    <row r="147" spans="1:7">
      <c r="A147" s="6">
        <v>149</v>
      </c>
      <c r="B147" s="7">
        <f t="shared" si="44"/>
        <v>730</v>
      </c>
      <c r="C147" s="8" t="str">
        <f t="shared" si="45"/>
        <v>四川太极新都区新繁镇繁江北路药店</v>
      </c>
      <c r="D147" s="7">
        <v>14214</v>
      </c>
      <c r="E147" s="7" t="s">
        <v>371</v>
      </c>
      <c r="F147" s="9">
        <v>3</v>
      </c>
      <c r="G147" s="10">
        <f t="shared" si="39"/>
        <v>1.5</v>
      </c>
    </row>
    <row r="148" spans="1:7">
      <c r="A148" s="6">
        <v>150</v>
      </c>
      <c r="B148" s="7">
        <v>732</v>
      </c>
      <c r="C148" s="8" t="s">
        <v>130</v>
      </c>
      <c r="D148" s="7">
        <v>9138</v>
      </c>
      <c r="E148" s="7" t="s">
        <v>372</v>
      </c>
      <c r="F148" s="9">
        <v>2</v>
      </c>
      <c r="G148" s="10">
        <f t="shared" si="39"/>
        <v>1</v>
      </c>
    </row>
    <row r="149" spans="1:7">
      <c r="A149" s="6">
        <v>151</v>
      </c>
      <c r="B149" s="7">
        <v>733</v>
      </c>
      <c r="C149" s="8" t="s">
        <v>126</v>
      </c>
      <c r="D149" s="7">
        <v>11004</v>
      </c>
      <c r="E149" s="7" t="s">
        <v>375</v>
      </c>
      <c r="F149" s="9">
        <v>2</v>
      </c>
      <c r="G149" s="10">
        <f t="shared" si="39"/>
        <v>1</v>
      </c>
    </row>
    <row r="150" spans="1:7">
      <c r="A150" s="6">
        <v>152</v>
      </c>
      <c r="B150" s="7">
        <f t="shared" ref="B150:B155" si="46">B149</f>
        <v>733</v>
      </c>
      <c r="C150" s="8" t="str">
        <f t="shared" ref="C150:C155" si="47">C149</f>
        <v>四川太极双流区东升街道三强西路药店</v>
      </c>
      <c r="D150" s="7">
        <v>13164</v>
      </c>
      <c r="E150" s="7" t="s">
        <v>376</v>
      </c>
      <c r="F150" s="9">
        <v>1</v>
      </c>
      <c r="G150" s="10">
        <f t="shared" si="39"/>
        <v>0.5</v>
      </c>
    </row>
    <row r="151" spans="1:7">
      <c r="A151" s="6">
        <v>153</v>
      </c>
      <c r="B151" s="7">
        <v>737</v>
      </c>
      <c r="C151" s="8" t="s">
        <v>81</v>
      </c>
      <c r="D151" s="7">
        <v>14313</v>
      </c>
      <c r="E151" s="7" t="s">
        <v>498</v>
      </c>
      <c r="F151" s="9">
        <v>2</v>
      </c>
      <c r="G151" s="10">
        <f t="shared" si="39"/>
        <v>1</v>
      </c>
    </row>
    <row r="152" spans="1:7">
      <c r="A152" s="6">
        <v>154</v>
      </c>
      <c r="B152" s="7">
        <v>738</v>
      </c>
      <c r="C152" s="8" t="s">
        <v>119</v>
      </c>
      <c r="D152" s="7">
        <v>5698</v>
      </c>
      <c r="E152" s="7" t="s">
        <v>380</v>
      </c>
      <c r="F152" s="9">
        <v>2</v>
      </c>
      <c r="G152" s="10">
        <f t="shared" si="39"/>
        <v>1</v>
      </c>
    </row>
    <row r="153" spans="1:7">
      <c r="A153" s="6">
        <v>155</v>
      </c>
      <c r="B153" s="7">
        <f t="shared" si="46"/>
        <v>738</v>
      </c>
      <c r="C153" s="8" t="str">
        <f t="shared" si="47"/>
        <v>四川太极都江堰市蒲阳路药店</v>
      </c>
      <c r="D153" s="7">
        <v>6121</v>
      </c>
      <c r="E153" s="7" t="s">
        <v>381</v>
      </c>
      <c r="F153" s="9">
        <v>7</v>
      </c>
      <c r="G153" s="10">
        <f t="shared" si="39"/>
        <v>3.5</v>
      </c>
    </row>
    <row r="154" spans="1:7">
      <c r="A154" s="6">
        <v>156</v>
      </c>
      <c r="B154" s="7">
        <v>740</v>
      </c>
      <c r="C154" s="8" t="s">
        <v>115</v>
      </c>
      <c r="D154" s="7">
        <v>9749</v>
      </c>
      <c r="E154" s="7" t="s">
        <v>382</v>
      </c>
      <c r="F154" s="9">
        <v>8</v>
      </c>
      <c r="G154" s="10">
        <f t="shared" si="39"/>
        <v>4</v>
      </c>
    </row>
    <row r="155" spans="1:7">
      <c r="A155" s="6">
        <v>157</v>
      </c>
      <c r="B155" s="7">
        <f t="shared" si="46"/>
        <v>740</v>
      </c>
      <c r="C155" s="8" t="str">
        <f t="shared" si="47"/>
        <v>四川太极成华区华康路药店</v>
      </c>
      <c r="D155" s="7">
        <v>11487</v>
      </c>
      <c r="E155" s="7" t="s">
        <v>383</v>
      </c>
      <c r="F155" s="9">
        <v>2</v>
      </c>
      <c r="G155" s="10">
        <f t="shared" si="39"/>
        <v>1</v>
      </c>
    </row>
    <row r="156" spans="1:7">
      <c r="A156" s="6">
        <v>158</v>
      </c>
      <c r="B156" s="7">
        <v>742</v>
      </c>
      <c r="C156" s="8" t="s">
        <v>34</v>
      </c>
      <c r="D156" s="7">
        <v>9822</v>
      </c>
      <c r="E156" s="7" t="s">
        <v>384</v>
      </c>
      <c r="F156" s="9">
        <v>1</v>
      </c>
      <c r="G156" s="10">
        <f t="shared" si="39"/>
        <v>0.5</v>
      </c>
    </row>
    <row r="157" spans="1:7">
      <c r="A157" s="6">
        <v>159</v>
      </c>
      <c r="B157" s="7">
        <f t="shared" ref="B157:B161" si="48">B156</f>
        <v>742</v>
      </c>
      <c r="C157" s="8" t="str">
        <f t="shared" ref="C157:C161" si="49">C156</f>
        <v>四川太极锦江区庆云南街药店</v>
      </c>
      <c r="D157" s="7">
        <v>1000431</v>
      </c>
      <c r="E157" s="7" t="s">
        <v>385</v>
      </c>
      <c r="F157" s="9">
        <v>6</v>
      </c>
      <c r="G157" s="10">
        <f t="shared" si="39"/>
        <v>3</v>
      </c>
    </row>
    <row r="158" spans="1:7">
      <c r="A158" s="6">
        <v>160</v>
      </c>
      <c r="B158" s="7">
        <f t="shared" si="48"/>
        <v>742</v>
      </c>
      <c r="C158" s="8" t="str">
        <f t="shared" si="49"/>
        <v>四川太极锦江区庆云南街药店</v>
      </c>
      <c r="D158" s="7">
        <v>1000438</v>
      </c>
      <c r="E158" s="7" t="s">
        <v>576</v>
      </c>
      <c r="F158" s="9">
        <v>1</v>
      </c>
      <c r="G158" s="10">
        <f t="shared" si="39"/>
        <v>0.5</v>
      </c>
    </row>
    <row r="159" spans="1:7">
      <c r="A159" s="6">
        <v>161</v>
      </c>
      <c r="B159" s="7">
        <f t="shared" si="48"/>
        <v>742</v>
      </c>
      <c r="C159" s="8" t="str">
        <f t="shared" si="49"/>
        <v>四川太极锦江区庆云南街药店</v>
      </c>
      <c r="D159" s="7">
        <v>1000451</v>
      </c>
      <c r="E159" s="7" t="s">
        <v>388</v>
      </c>
      <c r="F159" s="9">
        <v>4</v>
      </c>
      <c r="G159" s="10">
        <f t="shared" si="39"/>
        <v>2</v>
      </c>
    </row>
    <row r="160" spans="1:7">
      <c r="A160" s="6">
        <v>162</v>
      </c>
      <c r="B160" s="7">
        <f t="shared" si="48"/>
        <v>742</v>
      </c>
      <c r="C160" s="8" t="str">
        <f t="shared" si="49"/>
        <v>四川太极锦江区庆云南街药店</v>
      </c>
      <c r="D160" s="7">
        <v>1000452</v>
      </c>
      <c r="E160" s="7" t="s">
        <v>606</v>
      </c>
      <c r="F160" s="9">
        <v>6</v>
      </c>
      <c r="G160" s="10">
        <f t="shared" si="39"/>
        <v>3</v>
      </c>
    </row>
    <row r="161" spans="1:7">
      <c r="A161" s="6">
        <v>163</v>
      </c>
      <c r="B161" s="7">
        <f t="shared" si="48"/>
        <v>742</v>
      </c>
      <c r="C161" s="8" t="str">
        <f t="shared" si="49"/>
        <v>四川太极锦江区庆云南街药店</v>
      </c>
      <c r="D161" s="7">
        <v>1000453</v>
      </c>
      <c r="E161" s="7" t="s">
        <v>389</v>
      </c>
      <c r="F161" s="9">
        <v>4</v>
      </c>
      <c r="G161" s="10">
        <f t="shared" si="39"/>
        <v>2</v>
      </c>
    </row>
    <row r="162" spans="1:7">
      <c r="A162" s="6">
        <v>164</v>
      </c>
      <c r="B162" s="7">
        <v>744</v>
      </c>
      <c r="C162" s="8" t="s">
        <v>70</v>
      </c>
      <c r="D162" s="7">
        <v>12846</v>
      </c>
      <c r="E162" s="7" t="s">
        <v>393</v>
      </c>
      <c r="F162" s="9">
        <v>5</v>
      </c>
      <c r="G162" s="10">
        <f t="shared" si="39"/>
        <v>2.5</v>
      </c>
    </row>
    <row r="163" spans="1:7">
      <c r="A163" s="6">
        <v>165</v>
      </c>
      <c r="B163" s="7">
        <v>745</v>
      </c>
      <c r="C163" s="8" t="s">
        <v>99</v>
      </c>
      <c r="D163" s="7">
        <v>11504</v>
      </c>
      <c r="E163" s="7" t="s">
        <v>395</v>
      </c>
      <c r="F163" s="9">
        <v>26</v>
      </c>
      <c r="G163" s="10">
        <f t="shared" si="39"/>
        <v>13</v>
      </c>
    </row>
    <row r="164" spans="1:7">
      <c r="A164" s="6">
        <v>166</v>
      </c>
      <c r="B164" s="7">
        <f t="shared" ref="B164:B168" si="50">B163</f>
        <v>745</v>
      </c>
      <c r="C164" s="8" t="str">
        <f t="shared" ref="C164:C168" si="51">C163</f>
        <v>四川太极金牛区金沙路药店</v>
      </c>
      <c r="D164" s="7">
        <v>13282</v>
      </c>
      <c r="E164" s="7" t="s">
        <v>396</v>
      </c>
      <c r="F164" s="9">
        <v>17</v>
      </c>
      <c r="G164" s="10">
        <f t="shared" si="39"/>
        <v>8.5</v>
      </c>
    </row>
    <row r="165" spans="1:7">
      <c r="A165" s="6">
        <v>167</v>
      </c>
      <c r="B165" s="7">
        <v>746</v>
      </c>
      <c r="C165" s="8" t="s">
        <v>58</v>
      </c>
      <c r="D165" s="7">
        <v>4028</v>
      </c>
      <c r="E165" s="7" t="s">
        <v>397</v>
      </c>
      <c r="F165" s="9">
        <v>10</v>
      </c>
      <c r="G165" s="10">
        <f t="shared" si="39"/>
        <v>5</v>
      </c>
    </row>
    <row r="166" spans="1:7">
      <c r="A166" s="6">
        <v>168</v>
      </c>
      <c r="B166" s="7">
        <f t="shared" si="50"/>
        <v>746</v>
      </c>
      <c r="C166" s="8" t="str">
        <f t="shared" si="51"/>
        <v>四川太极大邑县晋原镇内蒙古大道桃源药店</v>
      </c>
      <c r="D166" s="7">
        <v>8068</v>
      </c>
      <c r="E166" s="7" t="s">
        <v>398</v>
      </c>
      <c r="F166" s="9">
        <v>5</v>
      </c>
      <c r="G166" s="10">
        <f t="shared" si="39"/>
        <v>2.5</v>
      </c>
    </row>
    <row r="167" spans="1:7">
      <c r="A167" s="6">
        <v>169</v>
      </c>
      <c r="B167" s="7">
        <f t="shared" si="50"/>
        <v>746</v>
      </c>
      <c r="C167" s="8" t="str">
        <f t="shared" si="51"/>
        <v>四川太极大邑县晋原镇内蒙古大道桃源药店</v>
      </c>
      <c r="D167" s="7">
        <v>12184</v>
      </c>
      <c r="E167" s="7" t="s">
        <v>399</v>
      </c>
      <c r="F167" s="9">
        <v>7</v>
      </c>
      <c r="G167" s="10">
        <f t="shared" si="39"/>
        <v>3.5</v>
      </c>
    </row>
    <row r="168" spans="1:7">
      <c r="A168" s="6">
        <v>170</v>
      </c>
      <c r="B168" s="7">
        <f t="shared" si="50"/>
        <v>746</v>
      </c>
      <c r="C168" s="8" t="str">
        <f t="shared" si="51"/>
        <v>四川太极大邑县晋原镇内蒙古大道桃源药店</v>
      </c>
      <c r="D168" s="7">
        <v>14106</v>
      </c>
      <c r="E168" s="7" t="s">
        <v>400</v>
      </c>
      <c r="F168" s="9">
        <v>8</v>
      </c>
      <c r="G168" s="10">
        <f t="shared" si="39"/>
        <v>4</v>
      </c>
    </row>
    <row r="169" spans="1:7">
      <c r="A169" s="6">
        <v>171</v>
      </c>
      <c r="B169" s="7">
        <v>747</v>
      </c>
      <c r="C169" s="8" t="s">
        <v>44</v>
      </c>
      <c r="D169" s="7">
        <v>10907</v>
      </c>
      <c r="E169" s="7" t="s">
        <v>401</v>
      </c>
      <c r="F169" s="9">
        <v>4</v>
      </c>
      <c r="G169" s="10">
        <f t="shared" si="39"/>
        <v>2</v>
      </c>
    </row>
    <row r="170" spans="1:7">
      <c r="A170" s="6">
        <v>172</v>
      </c>
      <c r="B170" s="7">
        <v>748</v>
      </c>
      <c r="C170" s="8" t="s">
        <v>92</v>
      </c>
      <c r="D170" s="7">
        <v>6537</v>
      </c>
      <c r="E170" s="7" t="s">
        <v>403</v>
      </c>
      <c r="F170" s="9">
        <v>4</v>
      </c>
      <c r="G170" s="10">
        <f t="shared" si="39"/>
        <v>2</v>
      </c>
    </row>
    <row r="171" spans="1:7">
      <c r="A171" s="6">
        <v>173</v>
      </c>
      <c r="B171" s="7">
        <f t="shared" ref="B171:B175" si="52">B170</f>
        <v>748</v>
      </c>
      <c r="C171" s="8" t="str">
        <f t="shared" ref="C171:C175" si="53">C170</f>
        <v>四川太极大邑县晋原镇东街药店</v>
      </c>
      <c r="D171" s="7">
        <v>11903</v>
      </c>
      <c r="E171" s="7" t="s">
        <v>404</v>
      </c>
      <c r="F171" s="9">
        <v>9</v>
      </c>
      <c r="G171" s="10">
        <f t="shared" si="39"/>
        <v>4.5</v>
      </c>
    </row>
    <row r="172" spans="1:7">
      <c r="A172" s="6">
        <v>174</v>
      </c>
      <c r="B172" s="7">
        <v>750</v>
      </c>
      <c r="C172" s="8" t="s">
        <v>22</v>
      </c>
      <c r="D172" s="7">
        <v>12254</v>
      </c>
      <c r="E172" s="7" t="s">
        <v>407</v>
      </c>
      <c r="F172" s="9">
        <v>5</v>
      </c>
      <c r="G172" s="10">
        <f t="shared" si="39"/>
        <v>2.5</v>
      </c>
    </row>
    <row r="173" spans="1:7">
      <c r="A173" s="6">
        <v>175</v>
      </c>
      <c r="B173" s="7">
        <f t="shared" si="52"/>
        <v>750</v>
      </c>
      <c r="C173" s="8" t="str">
        <f t="shared" si="53"/>
        <v>成都成汉太极大药房有限公司</v>
      </c>
      <c r="D173" s="7">
        <v>12623</v>
      </c>
      <c r="E173" s="7" t="s">
        <v>408</v>
      </c>
      <c r="F173" s="9">
        <v>7</v>
      </c>
      <c r="G173" s="10">
        <f t="shared" si="39"/>
        <v>3.5</v>
      </c>
    </row>
    <row r="174" spans="1:7">
      <c r="A174" s="6">
        <v>176</v>
      </c>
      <c r="B174" s="7">
        <f t="shared" si="52"/>
        <v>750</v>
      </c>
      <c r="C174" s="8" t="str">
        <f t="shared" si="53"/>
        <v>成都成汉太极大药房有限公司</v>
      </c>
      <c r="D174" s="7">
        <v>12977</v>
      </c>
      <c r="E174" s="7" t="s">
        <v>409</v>
      </c>
      <c r="F174" s="9">
        <v>3</v>
      </c>
      <c r="G174" s="10">
        <f t="shared" si="39"/>
        <v>1.5</v>
      </c>
    </row>
    <row r="175" spans="1:7">
      <c r="A175" s="6">
        <v>177</v>
      </c>
      <c r="B175" s="7">
        <f t="shared" si="52"/>
        <v>750</v>
      </c>
      <c r="C175" s="8" t="str">
        <f t="shared" si="53"/>
        <v>成都成汉太极大药房有限公司</v>
      </c>
      <c r="D175" s="7">
        <v>13122</v>
      </c>
      <c r="E175" s="7" t="s">
        <v>410</v>
      </c>
      <c r="F175" s="9">
        <v>5</v>
      </c>
      <c r="G175" s="10">
        <f t="shared" si="39"/>
        <v>2.5</v>
      </c>
    </row>
    <row r="176" spans="1:7">
      <c r="A176" s="6">
        <v>178</v>
      </c>
      <c r="B176" s="7">
        <v>752</v>
      </c>
      <c r="C176" s="8" t="s">
        <v>137</v>
      </c>
      <c r="D176" s="7">
        <v>11318</v>
      </c>
      <c r="E176" s="7" t="s">
        <v>411</v>
      </c>
      <c r="F176" s="9">
        <v>7</v>
      </c>
      <c r="G176" s="10">
        <f t="shared" si="39"/>
        <v>3.5</v>
      </c>
    </row>
    <row r="177" spans="1:7">
      <c r="A177" s="6">
        <v>179</v>
      </c>
      <c r="B177" s="7">
        <f t="shared" ref="B177:B183" si="54">B176</f>
        <v>752</v>
      </c>
      <c r="C177" s="8" t="str">
        <f t="shared" ref="C177:C183" si="55">C176</f>
        <v>四川太极大药房连锁有限公司武侯区聚萃街药店</v>
      </c>
      <c r="D177" s="7">
        <v>14303</v>
      </c>
      <c r="E177" s="7" t="s">
        <v>412</v>
      </c>
      <c r="F177" s="9">
        <v>2</v>
      </c>
      <c r="G177" s="10">
        <f t="shared" si="39"/>
        <v>1</v>
      </c>
    </row>
    <row r="178" spans="1:7">
      <c r="A178" s="6">
        <v>180</v>
      </c>
      <c r="B178" s="7">
        <v>753</v>
      </c>
      <c r="C178" s="8" t="s">
        <v>157</v>
      </c>
      <c r="D178" s="7">
        <v>6662</v>
      </c>
      <c r="E178" s="7" t="s">
        <v>413</v>
      </c>
      <c r="F178" s="9">
        <v>2</v>
      </c>
      <c r="G178" s="10">
        <f t="shared" si="39"/>
        <v>1</v>
      </c>
    </row>
    <row r="179" spans="1:7">
      <c r="A179" s="6">
        <v>181</v>
      </c>
      <c r="B179" s="7">
        <f t="shared" si="54"/>
        <v>753</v>
      </c>
      <c r="C179" s="8" t="str">
        <f t="shared" si="55"/>
        <v>四川太极锦江区合欢树街药店</v>
      </c>
      <c r="D179" s="7">
        <v>13404</v>
      </c>
      <c r="E179" s="7" t="s">
        <v>334</v>
      </c>
      <c r="F179" s="9">
        <v>1</v>
      </c>
      <c r="G179" s="10">
        <f t="shared" si="39"/>
        <v>0.5</v>
      </c>
    </row>
    <row r="180" spans="1:7">
      <c r="A180" s="6">
        <v>182</v>
      </c>
      <c r="B180" s="7">
        <v>754</v>
      </c>
      <c r="C180" s="8" t="s">
        <v>100</v>
      </c>
      <c r="D180" s="7">
        <v>12377</v>
      </c>
      <c r="E180" s="7" t="s">
        <v>415</v>
      </c>
      <c r="F180" s="9">
        <v>1</v>
      </c>
      <c r="G180" s="10">
        <f t="shared" si="39"/>
        <v>0.5</v>
      </c>
    </row>
    <row r="181" spans="1:7">
      <c r="A181" s="6">
        <v>183</v>
      </c>
      <c r="B181" s="7">
        <v>101453</v>
      </c>
      <c r="C181" s="8" t="s">
        <v>71</v>
      </c>
      <c r="D181" s="7">
        <v>4518</v>
      </c>
      <c r="E181" s="7" t="s">
        <v>416</v>
      </c>
      <c r="F181" s="9">
        <v>8</v>
      </c>
      <c r="G181" s="10">
        <f t="shared" si="39"/>
        <v>4</v>
      </c>
    </row>
    <row r="182" spans="1:7">
      <c r="A182" s="6">
        <v>184</v>
      </c>
      <c r="B182" s="7">
        <f t="shared" si="54"/>
        <v>101453</v>
      </c>
      <c r="C182" s="8" t="str">
        <f t="shared" si="55"/>
        <v>四川太极温江区公平街道江安路药店</v>
      </c>
      <c r="D182" s="7">
        <v>11866</v>
      </c>
      <c r="E182" s="7" t="s">
        <v>417</v>
      </c>
      <c r="F182" s="9">
        <v>2</v>
      </c>
      <c r="G182" s="10">
        <f t="shared" si="39"/>
        <v>1</v>
      </c>
    </row>
    <row r="183" spans="1:7">
      <c r="A183" s="6">
        <v>185</v>
      </c>
      <c r="B183" s="7">
        <f t="shared" si="54"/>
        <v>101453</v>
      </c>
      <c r="C183" s="8" t="str">
        <f t="shared" si="55"/>
        <v>四川太极温江区公平街道江安路药店</v>
      </c>
      <c r="D183" s="7">
        <v>13022</v>
      </c>
      <c r="E183" s="7" t="s">
        <v>418</v>
      </c>
      <c r="F183" s="9">
        <v>5</v>
      </c>
      <c r="G183" s="10">
        <f t="shared" si="39"/>
        <v>2.5</v>
      </c>
    </row>
    <row r="184" spans="1:7">
      <c r="A184" s="6">
        <v>186</v>
      </c>
      <c r="B184" s="7">
        <v>102479</v>
      </c>
      <c r="C184" s="8" t="s">
        <v>109</v>
      </c>
      <c r="D184" s="7">
        <v>12898</v>
      </c>
      <c r="E184" s="7" t="s">
        <v>419</v>
      </c>
      <c r="F184" s="9">
        <v>1</v>
      </c>
      <c r="G184" s="10">
        <f t="shared" si="39"/>
        <v>0.5</v>
      </c>
    </row>
    <row r="185" spans="1:7">
      <c r="A185" s="6">
        <v>187</v>
      </c>
      <c r="B185" s="7">
        <f t="shared" ref="B185:B192" si="56">B184</f>
        <v>102479</v>
      </c>
      <c r="C185" s="8" t="str">
        <f t="shared" ref="C185:C192" si="57">C184</f>
        <v>四川太极锦江区劼人路药店</v>
      </c>
      <c r="D185" s="7">
        <v>1001571</v>
      </c>
      <c r="E185" s="7" t="s">
        <v>421</v>
      </c>
      <c r="F185" s="9">
        <v>2</v>
      </c>
      <c r="G185" s="10">
        <f t="shared" si="39"/>
        <v>1</v>
      </c>
    </row>
    <row r="186" spans="1:7">
      <c r="A186" s="6">
        <v>188</v>
      </c>
      <c r="B186" s="7">
        <v>102564</v>
      </c>
      <c r="C186" s="8" t="s">
        <v>129</v>
      </c>
      <c r="D186" s="7">
        <v>8113</v>
      </c>
      <c r="E186" s="7" t="s">
        <v>422</v>
      </c>
      <c r="F186" s="9">
        <v>6</v>
      </c>
      <c r="G186" s="10">
        <f t="shared" si="39"/>
        <v>3</v>
      </c>
    </row>
    <row r="187" spans="1:7">
      <c r="A187" s="6">
        <v>189</v>
      </c>
      <c r="B187" s="7">
        <f t="shared" si="56"/>
        <v>102564</v>
      </c>
      <c r="C187" s="8" t="str">
        <f t="shared" si="57"/>
        <v>四川太极邛崃市临邛镇翠荫街药店</v>
      </c>
      <c r="D187" s="7">
        <v>11363</v>
      </c>
      <c r="E187" s="7" t="s">
        <v>423</v>
      </c>
      <c r="F187" s="9">
        <v>4</v>
      </c>
      <c r="G187" s="10">
        <f t="shared" si="39"/>
        <v>2</v>
      </c>
    </row>
    <row r="188" spans="1:7">
      <c r="A188" s="6">
        <v>190</v>
      </c>
      <c r="B188" s="7">
        <v>102565</v>
      </c>
      <c r="C188" s="8" t="s">
        <v>65</v>
      </c>
      <c r="D188" s="7">
        <v>12135</v>
      </c>
      <c r="E188" s="7" t="s">
        <v>424</v>
      </c>
      <c r="F188" s="9">
        <v>7</v>
      </c>
      <c r="G188" s="10">
        <f t="shared" si="39"/>
        <v>3.5</v>
      </c>
    </row>
    <row r="189" spans="1:7">
      <c r="A189" s="6">
        <v>191</v>
      </c>
      <c r="B189" s="7">
        <f t="shared" si="56"/>
        <v>102565</v>
      </c>
      <c r="C189" s="8" t="str">
        <f t="shared" si="57"/>
        <v>四川太极武侯区佳灵路药店</v>
      </c>
      <c r="D189" s="7">
        <v>13447</v>
      </c>
      <c r="E189" s="7" t="s">
        <v>425</v>
      </c>
      <c r="F189" s="9">
        <v>5</v>
      </c>
      <c r="G189" s="10">
        <f t="shared" si="39"/>
        <v>2.5</v>
      </c>
    </row>
    <row r="190" spans="1:7">
      <c r="A190" s="6">
        <v>192</v>
      </c>
      <c r="B190" s="7">
        <f t="shared" si="56"/>
        <v>102565</v>
      </c>
      <c r="C190" s="8" t="str">
        <f t="shared" si="57"/>
        <v>四川太极武侯区佳灵路药店</v>
      </c>
      <c r="D190" s="7">
        <v>14371</v>
      </c>
      <c r="E190" s="7" t="s">
        <v>607</v>
      </c>
      <c r="F190" s="9">
        <v>1</v>
      </c>
      <c r="G190" s="10">
        <f t="shared" si="39"/>
        <v>0.5</v>
      </c>
    </row>
    <row r="191" spans="1:7">
      <c r="A191" s="6">
        <v>193</v>
      </c>
      <c r="B191" s="7">
        <f t="shared" si="56"/>
        <v>102565</v>
      </c>
      <c r="C191" s="8" t="str">
        <f t="shared" si="57"/>
        <v>四川太极武侯区佳灵路药店</v>
      </c>
      <c r="D191" s="7">
        <v>14401</v>
      </c>
      <c r="E191" s="7" t="s">
        <v>426</v>
      </c>
      <c r="F191" s="9">
        <v>4</v>
      </c>
      <c r="G191" s="10">
        <f t="shared" si="39"/>
        <v>2</v>
      </c>
    </row>
    <row r="192" spans="1:7">
      <c r="A192" s="6">
        <v>194</v>
      </c>
      <c r="B192" s="7">
        <f t="shared" si="56"/>
        <v>102565</v>
      </c>
      <c r="C192" s="8" t="str">
        <f t="shared" si="57"/>
        <v>四川太极武侯区佳灵路药店</v>
      </c>
      <c r="D192" s="7">
        <v>14457</v>
      </c>
      <c r="E192" s="7" t="s">
        <v>608</v>
      </c>
      <c r="F192" s="9">
        <v>2</v>
      </c>
      <c r="G192" s="10">
        <f t="shared" ref="G192:G255" si="58">F192*0.5</f>
        <v>1</v>
      </c>
    </row>
    <row r="193" spans="1:7">
      <c r="A193" s="6">
        <v>195</v>
      </c>
      <c r="B193" s="7">
        <v>102567</v>
      </c>
      <c r="C193" s="8" t="s">
        <v>142</v>
      </c>
      <c r="D193" s="7">
        <v>5954</v>
      </c>
      <c r="E193" s="7" t="s">
        <v>427</v>
      </c>
      <c r="F193" s="9">
        <v>5</v>
      </c>
      <c r="G193" s="10">
        <f t="shared" si="58"/>
        <v>2.5</v>
      </c>
    </row>
    <row r="194" spans="1:7">
      <c r="A194" s="6">
        <v>196</v>
      </c>
      <c r="B194" s="7">
        <f t="shared" ref="B194:B197" si="59">B193</f>
        <v>102567</v>
      </c>
      <c r="C194" s="8" t="str">
        <f t="shared" ref="C194:C197" si="60">C193</f>
        <v>四川太极新津县五津镇武阳西路药店</v>
      </c>
      <c r="D194" s="7">
        <v>11458</v>
      </c>
      <c r="E194" s="7" t="s">
        <v>428</v>
      </c>
      <c r="F194" s="9">
        <v>2</v>
      </c>
      <c r="G194" s="10">
        <f t="shared" si="58"/>
        <v>1</v>
      </c>
    </row>
    <row r="195" spans="1:7">
      <c r="A195" s="6">
        <v>197</v>
      </c>
      <c r="B195" s="7">
        <v>102934</v>
      </c>
      <c r="C195" s="8" t="s">
        <v>55</v>
      </c>
      <c r="D195" s="7">
        <v>4117</v>
      </c>
      <c r="E195" s="7" t="s">
        <v>429</v>
      </c>
      <c r="F195" s="9">
        <v>6</v>
      </c>
      <c r="G195" s="10">
        <f t="shared" si="58"/>
        <v>3</v>
      </c>
    </row>
    <row r="196" spans="1:7">
      <c r="A196" s="6">
        <v>198</v>
      </c>
      <c r="B196" s="7">
        <f t="shared" si="59"/>
        <v>102934</v>
      </c>
      <c r="C196" s="8" t="str">
        <f t="shared" si="60"/>
        <v>四川太极金牛区银河北街药店</v>
      </c>
      <c r="D196" s="7">
        <v>12497</v>
      </c>
      <c r="E196" s="7" t="s">
        <v>430</v>
      </c>
      <c r="F196" s="9">
        <v>4</v>
      </c>
      <c r="G196" s="10">
        <f t="shared" si="58"/>
        <v>2</v>
      </c>
    </row>
    <row r="197" spans="1:7">
      <c r="A197" s="6">
        <v>199</v>
      </c>
      <c r="B197" s="7">
        <f t="shared" si="59"/>
        <v>102934</v>
      </c>
      <c r="C197" s="8" t="str">
        <f t="shared" si="60"/>
        <v>四川太极金牛区银河北街药店</v>
      </c>
      <c r="D197" s="7">
        <v>12990</v>
      </c>
      <c r="E197" s="7" t="s">
        <v>431</v>
      </c>
      <c r="F197" s="9">
        <v>4</v>
      </c>
      <c r="G197" s="10">
        <f t="shared" si="58"/>
        <v>2</v>
      </c>
    </row>
    <row r="198" spans="1:7">
      <c r="A198" s="6">
        <v>200</v>
      </c>
      <c r="B198" s="7">
        <v>102935</v>
      </c>
      <c r="C198" s="8" t="s">
        <v>123</v>
      </c>
      <c r="D198" s="7">
        <v>1002013</v>
      </c>
      <c r="E198" s="7" t="s">
        <v>435</v>
      </c>
      <c r="F198" s="9">
        <v>1</v>
      </c>
      <c r="G198" s="10">
        <f t="shared" si="58"/>
        <v>0.5</v>
      </c>
    </row>
    <row r="199" spans="1:7">
      <c r="A199" s="6">
        <v>201</v>
      </c>
      <c r="B199" s="7">
        <v>103198</v>
      </c>
      <c r="C199" s="8" t="s">
        <v>79</v>
      </c>
      <c r="D199" s="7">
        <v>12505</v>
      </c>
      <c r="E199" s="7" t="s">
        <v>436</v>
      </c>
      <c r="F199" s="9">
        <v>3</v>
      </c>
      <c r="G199" s="10">
        <f t="shared" si="58"/>
        <v>1.5</v>
      </c>
    </row>
    <row r="200" spans="1:7">
      <c r="A200" s="6">
        <v>202</v>
      </c>
      <c r="B200" s="7">
        <f t="shared" ref="B200:B205" si="61">B199</f>
        <v>103198</v>
      </c>
      <c r="C200" s="8" t="str">
        <f t="shared" ref="C200:C205" si="62">C199</f>
        <v>四川太极青羊区贝森北路药店</v>
      </c>
      <c r="D200" s="7">
        <v>12905</v>
      </c>
      <c r="E200" s="7" t="s">
        <v>437</v>
      </c>
      <c r="F200" s="9">
        <v>4</v>
      </c>
      <c r="G200" s="10">
        <f t="shared" si="58"/>
        <v>2</v>
      </c>
    </row>
    <row r="201" spans="1:7">
      <c r="A201" s="6">
        <v>203</v>
      </c>
      <c r="B201" s="7">
        <v>103199</v>
      </c>
      <c r="C201" s="8" t="s">
        <v>113</v>
      </c>
      <c r="D201" s="7">
        <v>14527</v>
      </c>
      <c r="E201" s="7" t="s">
        <v>609</v>
      </c>
      <c r="F201" s="9">
        <v>1</v>
      </c>
      <c r="G201" s="10">
        <f t="shared" si="58"/>
        <v>0.5</v>
      </c>
    </row>
    <row r="202" spans="1:7">
      <c r="A202" s="6">
        <v>204</v>
      </c>
      <c r="B202" s="7">
        <v>103639</v>
      </c>
      <c r="C202" s="8" t="s">
        <v>83</v>
      </c>
      <c r="D202" s="7">
        <v>12164</v>
      </c>
      <c r="E202" s="7" t="s">
        <v>440</v>
      </c>
      <c r="F202" s="9">
        <v>4</v>
      </c>
      <c r="G202" s="10">
        <f t="shared" si="58"/>
        <v>2</v>
      </c>
    </row>
    <row r="203" spans="1:7">
      <c r="A203" s="6">
        <v>205</v>
      </c>
      <c r="B203" s="7">
        <f t="shared" si="61"/>
        <v>103639</v>
      </c>
      <c r="C203" s="8" t="str">
        <f t="shared" si="62"/>
        <v>四川太极成华区金马河路药店</v>
      </c>
      <c r="D203" s="7">
        <v>14065</v>
      </c>
      <c r="E203" s="7" t="s">
        <v>441</v>
      </c>
      <c r="F203" s="9">
        <v>2</v>
      </c>
      <c r="G203" s="10">
        <f t="shared" si="58"/>
        <v>1</v>
      </c>
    </row>
    <row r="204" spans="1:7">
      <c r="A204" s="6">
        <v>206</v>
      </c>
      <c r="B204" s="7">
        <v>104428</v>
      </c>
      <c r="C204" s="8" t="s">
        <v>94</v>
      </c>
      <c r="D204" s="7">
        <v>6472</v>
      </c>
      <c r="E204" s="7" t="s">
        <v>442</v>
      </c>
      <c r="F204" s="9">
        <v>3</v>
      </c>
      <c r="G204" s="10">
        <f t="shared" si="58"/>
        <v>1.5</v>
      </c>
    </row>
    <row r="205" spans="1:7">
      <c r="A205" s="6">
        <v>207</v>
      </c>
      <c r="B205" s="7">
        <f t="shared" si="61"/>
        <v>104428</v>
      </c>
      <c r="C205" s="8" t="str">
        <f t="shared" si="62"/>
        <v>四川太极崇州市崇阳镇永康东路药店 </v>
      </c>
      <c r="D205" s="7">
        <v>14040</v>
      </c>
      <c r="E205" s="7" t="s">
        <v>444</v>
      </c>
      <c r="F205" s="9">
        <v>3</v>
      </c>
      <c r="G205" s="10">
        <f t="shared" si="58"/>
        <v>1.5</v>
      </c>
    </row>
    <row r="206" spans="1:7">
      <c r="A206" s="6">
        <v>208</v>
      </c>
      <c r="B206" s="7">
        <v>104429</v>
      </c>
      <c r="C206" s="8" t="s">
        <v>143</v>
      </c>
      <c r="D206" s="7">
        <v>12451</v>
      </c>
      <c r="E206" s="7" t="s">
        <v>445</v>
      </c>
      <c r="F206" s="9">
        <v>1</v>
      </c>
      <c r="G206" s="10">
        <f t="shared" si="58"/>
        <v>0.5</v>
      </c>
    </row>
    <row r="207" spans="1:7">
      <c r="A207" s="6">
        <v>209</v>
      </c>
      <c r="B207" s="7">
        <f t="shared" ref="B207:B212" si="63">B206</f>
        <v>104429</v>
      </c>
      <c r="C207" s="8" t="str">
        <f t="shared" ref="C207:C212" si="64">C206</f>
        <v>四川太极武侯区大华街药店</v>
      </c>
      <c r="D207" s="7">
        <v>13161</v>
      </c>
      <c r="E207" s="7" t="s">
        <v>446</v>
      </c>
      <c r="F207" s="9">
        <v>3</v>
      </c>
      <c r="G207" s="10">
        <f t="shared" si="58"/>
        <v>1.5</v>
      </c>
    </row>
    <row r="208" spans="1:7">
      <c r="A208" s="6">
        <v>210</v>
      </c>
      <c r="B208" s="7">
        <v>104430</v>
      </c>
      <c r="C208" s="8" t="s">
        <v>140</v>
      </c>
      <c r="D208" s="7">
        <v>11463</v>
      </c>
      <c r="E208" s="7" t="s">
        <v>447</v>
      </c>
      <c r="F208" s="9">
        <v>7</v>
      </c>
      <c r="G208" s="10">
        <f t="shared" si="58"/>
        <v>3.5</v>
      </c>
    </row>
    <row r="209" spans="1:7">
      <c r="A209" s="6">
        <v>211</v>
      </c>
      <c r="B209" s="7">
        <v>104533</v>
      </c>
      <c r="C209" s="8" t="s">
        <v>118</v>
      </c>
      <c r="D209" s="7">
        <v>4081</v>
      </c>
      <c r="E209" s="7" t="s">
        <v>449</v>
      </c>
      <c r="F209" s="9">
        <v>7</v>
      </c>
      <c r="G209" s="10">
        <f t="shared" si="58"/>
        <v>3.5</v>
      </c>
    </row>
    <row r="210" spans="1:7">
      <c r="A210" s="6">
        <v>212</v>
      </c>
      <c r="B210" s="7">
        <f t="shared" si="63"/>
        <v>104533</v>
      </c>
      <c r="C210" s="8" t="str">
        <f t="shared" si="64"/>
        <v>四川太极大邑县晋原镇潘家街药店</v>
      </c>
      <c r="D210" s="7">
        <v>12136</v>
      </c>
      <c r="E210" s="7" t="s">
        <v>450</v>
      </c>
      <c r="F210" s="9">
        <v>6</v>
      </c>
      <c r="G210" s="10">
        <f t="shared" si="58"/>
        <v>3</v>
      </c>
    </row>
    <row r="211" spans="1:7">
      <c r="A211" s="6">
        <v>213</v>
      </c>
      <c r="B211" s="7">
        <v>104838</v>
      </c>
      <c r="C211" s="8" t="s">
        <v>116</v>
      </c>
      <c r="D211" s="7">
        <v>10955</v>
      </c>
      <c r="E211" s="7" t="s">
        <v>452</v>
      </c>
      <c r="F211" s="9">
        <v>6</v>
      </c>
      <c r="G211" s="10">
        <f t="shared" si="58"/>
        <v>3</v>
      </c>
    </row>
    <row r="212" spans="1:7">
      <c r="A212" s="6">
        <v>214</v>
      </c>
      <c r="B212" s="7">
        <f t="shared" si="63"/>
        <v>104838</v>
      </c>
      <c r="C212" s="8" t="str">
        <f t="shared" si="64"/>
        <v>四川太极崇州市崇阳镇蜀州中路药店</v>
      </c>
      <c r="D212" s="7">
        <v>14250</v>
      </c>
      <c r="E212" s="7" t="s">
        <v>453</v>
      </c>
      <c r="F212" s="9">
        <v>3</v>
      </c>
      <c r="G212" s="10">
        <f t="shared" si="58"/>
        <v>1.5</v>
      </c>
    </row>
    <row r="213" spans="1:7">
      <c r="A213" s="6">
        <v>215</v>
      </c>
      <c r="B213" s="7">
        <v>105267</v>
      </c>
      <c r="C213" s="8" t="s">
        <v>60</v>
      </c>
      <c r="D213" s="7">
        <v>5457</v>
      </c>
      <c r="E213" s="7" t="s">
        <v>455</v>
      </c>
      <c r="F213" s="9">
        <v>7</v>
      </c>
      <c r="G213" s="10">
        <f t="shared" si="58"/>
        <v>3.5</v>
      </c>
    </row>
    <row r="214" spans="1:7">
      <c r="A214" s="6">
        <v>216</v>
      </c>
      <c r="B214" s="7">
        <f t="shared" ref="B214:B217" si="65">B213</f>
        <v>105267</v>
      </c>
      <c r="C214" s="8" t="str">
        <f t="shared" ref="C214:C217" si="66">C213</f>
        <v>四川太极金牛区蜀汉路药店</v>
      </c>
      <c r="D214" s="7">
        <v>12886</v>
      </c>
      <c r="E214" s="7" t="s">
        <v>457</v>
      </c>
      <c r="F214" s="9">
        <v>6</v>
      </c>
      <c r="G214" s="10">
        <f t="shared" si="58"/>
        <v>3</v>
      </c>
    </row>
    <row r="215" spans="1:7">
      <c r="A215" s="6">
        <v>217</v>
      </c>
      <c r="B215" s="7">
        <v>105396</v>
      </c>
      <c r="C215" s="8" t="s">
        <v>146</v>
      </c>
      <c r="D215" s="7">
        <v>7369</v>
      </c>
      <c r="E215" s="7" t="s">
        <v>458</v>
      </c>
      <c r="F215" s="9">
        <v>18</v>
      </c>
      <c r="G215" s="10">
        <f t="shared" si="58"/>
        <v>9</v>
      </c>
    </row>
    <row r="216" spans="1:7">
      <c r="A216" s="6">
        <v>218</v>
      </c>
      <c r="B216" s="7">
        <f t="shared" si="65"/>
        <v>105396</v>
      </c>
      <c r="C216" s="8" t="str">
        <f t="shared" si="66"/>
        <v>四川太极武侯区航中街药店</v>
      </c>
      <c r="D216" s="7">
        <v>12454</v>
      </c>
      <c r="E216" s="7" t="s">
        <v>459</v>
      </c>
      <c r="F216" s="9">
        <v>1</v>
      </c>
      <c r="G216" s="10">
        <f t="shared" si="58"/>
        <v>0.5</v>
      </c>
    </row>
    <row r="217" spans="1:7">
      <c r="A217" s="6">
        <v>219</v>
      </c>
      <c r="B217" s="7">
        <f t="shared" si="65"/>
        <v>105396</v>
      </c>
      <c r="C217" s="8" t="str">
        <f t="shared" si="66"/>
        <v>四川太极武侯区航中街药店</v>
      </c>
      <c r="D217" s="7">
        <v>14282</v>
      </c>
      <c r="E217" s="7" t="s">
        <v>394</v>
      </c>
      <c r="F217" s="9">
        <v>2</v>
      </c>
      <c r="G217" s="10">
        <f t="shared" si="58"/>
        <v>1</v>
      </c>
    </row>
    <row r="218" spans="1:7">
      <c r="A218" s="6">
        <v>220</v>
      </c>
      <c r="B218" s="7">
        <v>105751</v>
      </c>
      <c r="C218" s="8" t="s">
        <v>74</v>
      </c>
      <c r="D218" s="7">
        <v>9295</v>
      </c>
      <c r="E218" s="7" t="s">
        <v>460</v>
      </c>
      <c r="F218" s="9">
        <v>6</v>
      </c>
      <c r="G218" s="10">
        <f t="shared" si="58"/>
        <v>3</v>
      </c>
    </row>
    <row r="219" spans="1:7">
      <c r="A219" s="6">
        <v>221</v>
      </c>
      <c r="B219" s="7">
        <f t="shared" ref="B219:B222" si="67">B218</f>
        <v>105751</v>
      </c>
      <c r="C219" s="8" t="str">
        <f t="shared" ref="C219:C222" si="68">C218</f>
        <v>四川太极高新区新下街药店</v>
      </c>
      <c r="D219" s="7">
        <v>13323</v>
      </c>
      <c r="E219" s="7" t="s">
        <v>461</v>
      </c>
      <c r="F219" s="9">
        <v>4</v>
      </c>
      <c r="G219" s="10">
        <f t="shared" si="58"/>
        <v>2</v>
      </c>
    </row>
    <row r="220" spans="1:7">
      <c r="A220" s="6">
        <v>222</v>
      </c>
      <c r="B220" s="7">
        <v>105910</v>
      </c>
      <c r="C220" s="8" t="s">
        <v>85</v>
      </c>
      <c r="D220" s="7">
        <v>12504</v>
      </c>
      <c r="E220" s="7" t="s">
        <v>462</v>
      </c>
      <c r="F220" s="9">
        <v>9</v>
      </c>
      <c r="G220" s="10">
        <f t="shared" si="58"/>
        <v>4.5</v>
      </c>
    </row>
    <row r="221" spans="1:7">
      <c r="A221" s="6">
        <v>223</v>
      </c>
      <c r="B221" s="7">
        <f t="shared" si="67"/>
        <v>105910</v>
      </c>
      <c r="C221" s="8" t="str">
        <f t="shared" si="68"/>
        <v>四川太极高新区紫薇东路药店</v>
      </c>
      <c r="D221" s="7">
        <v>12949</v>
      </c>
      <c r="E221" s="7" t="s">
        <v>463</v>
      </c>
      <c r="F221" s="9">
        <v>4</v>
      </c>
      <c r="G221" s="10">
        <f t="shared" si="58"/>
        <v>2</v>
      </c>
    </row>
    <row r="222" spans="1:7">
      <c r="A222" s="6">
        <v>224</v>
      </c>
      <c r="B222" s="7">
        <f t="shared" si="67"/>
        <v>105910</v>
      </c>
      <c r="C222" s="8" t="str">
        <f t="shared" si="68"/>
        <v>四川太极高新区紫薇东路药店</v>
      </c>
      <c r="D222" s="7">
        <v>14315</v>
      </c>
      <c r="E222" s="7" t="s">
        <v>464</v>
      </c>
      <c r="F222" s="9">
        <v>3</v>
      </c>
      <c r="G222" s="10">
        <f t="shared" si="58"/>
        <v>1.5</v>
      </c>
    </row>
    <row r="223" spans="1:7">
      <c r="A223" s="6">
        <v>225</v>
      </c>
      <c r="B223" s="7">
        <v>106066</v>
      </c>
      <c r="C223" s="8" t="s">
        <v>49</v>
      </c>
      <c r="D223" s="7">
        <v>995676</v>
      </c>
      <c r="E223" s="7" t="s">
        <v>465</v>
      </c>
      <c r="F223" s="9">
        <v>28</v>
      </c>
      <c r="G223" s="10">
        <f t="shared" si="58"/>
        <v>14</v>
      </c>
    </row>
    <row r="224" spans="1:7">
      <c r="A224" s="6">
        <v>226</v>
      </c>
      <c r="B224" s="7">
        <f t="shared" ref="B224:B227" si="69">B223</f>
        <v>106066</v>
      </c>
      <c r="C224" s="8" t="str">
        <f t="shared" ref="C224:C227" si="70">C223</f>
        <v>四川太极锦江区梨花街药店</v>
      </c>
      <c r="D224" s="7">
        <v>998867</v>
      </c>
      <c r="E224" s="7" t="s">
        <v>610</v>
      </c>
      <c r="F224" s="9">
        <v>2</v>
      </c>
      <c r="G224" s="10">
        <f t="shared" si="58"/>
        <v>1</v>
      </c>
    </row>
    <row r="225" spans="1:7">
      <c r="A225" s="6">
        <v>227</v>
      </c>
      <c r="B225" s="7">
        <f t="shared" si="69"/>
        <v>106066</v>
      </c>
      <c r="C225" s="8" t="str">
        <f t="shared" si="70"/>
        <v>四川太极锦江区梨花街药店</v>
      </c>
      <c r="D225" s="7">
        <v>999067</v>
      </c>
      <c r="E225" s="7" t="s">
        <v>467</v>
      </c>
      <c r="F225" s="9">
        <v>8</v>
      </c>
      <c r="G225" s="10">
        <f t="shared" si="58"/>
        <v>4</v>
      </c>
    </row>
    <row r="226" spans="1:7">
      <c r="A226" s="6">
        <v>228</v>
      </c>
      <c r="B226" s="7">
        <f t="shared" si="69"/>
        <v>106066</v>
      </c>
      <c r="C226" s="8" t="str">
        <f t="shared" si="70"/>
        <v>四川太极锦江区梨花街药店</v>
      </c>
      <c r="D226" s="7">
        <v>999629</v>
      </c>
      <c r="E226" s="7" t="s">
        <v>611</v>
      </c>
      <c r="F226" s="9">
        <v>4</v>
      </c>
      <c r="G226" s="10">
        <f t="shared" si="58"/>
        <v>2</v>
      </c>
    </row>
    <row r="227" spans="1:7">
      <c r="A227" s="6">
        <v>229</v>
      </c>
      <c r="B227" s="7">
        <f t="shared" si="69"/>
        <v>106066</v>
      </c>
      <c r="C227" s="8" t="str">
        <f t="shared" si="70"/>
        <v>四川太极锦江区梨花街药店</v>
      </c>
      <c r="D227" s="7">
        <v>1001378</v>
      </c>
      <c r="E227" s="7" t="s">
        <v>612</v>
      </c>
      <c r="F227" s="9">
        <v>1</v>
      </c>
      <c r="G227" s="10">
        <f t="shared" si="58"/>
        <v>0.5</v>
      </c>
    </row>
    <row r="228" spans="1:7">
      <c r="A228" s="6">
        <v>230</v>
      </c>
      <c r="B228" s="7">
        <v>106399</v>
      </c>
      <c r="C228" s="8" t="s">
        <v>82</v>
      </c>
      <c r="D228" s="7">
        <v>13940</v>
      </c>
      <c r="E228" s="7" t="s">
        <v>470</v>
      </c>
      <c r="F228" s="9">
        <v>3</v>
      </c>
      <c r="G228" s="10">
        <f t="shared" si="58"/>
        <v>1.5</v>
      </c>
    </row>
    <row r="229" spans="1:7">
      <c r="A229" s="6">
        <v>231</v>
      </c>
      <c r="B229" s="7">
        <f t="shared" ref="B229:B232" si="71">B228</f>
        <v>106399</v>
      </c>
      <c r="C229" s="8" t="str">
        <f t="shared" ref="C229:C232" si="72">C228</f>
        <v>四川太极青羊区蜀辉路药店</v>
      </c>
      <c r="D229" s="7">
        <v>14441</v>
      </c>
      <c r="E229" s="7" t="s">
        <v>583</v>
      </c>
      <c r="F229" s="9">
        <v>2</v>
      </c>
      <c r="G229" s="10">
        <f t="shared" si="58"/>
        <v>1</v>
      </c>
    </row>
    <row r="230" spans="1:7">
      <c r="A230" s="6">
        <v>232</v>
      </c>
      <c r="B230" s="7">
        <f t="shared" si="71"/>
        <v>106399</v>
      </c>
      <c r="C230" s="8" t="str">
        <f t="shared" si="72"/>
        <v>四川太极青羊区蜀辉路药店</v>
      </c>
      <c r="D230" s="7">
        <v>14443</v>
      </c>
      <c r="E230" s="7" t="s">
        <v>471</v>
      </c>
      <c r="F230" s="9">
        <v>7</v>
      </c>
      <c r="G230" s="10">
        <f t="shared" si="58"/>
        <v>3.5</v>
      </c>
    </row>
    <row r="231" spans="1:7">
      <c r="A231" s="6">
        <v>233</v>
      </c>
      <c r="B231" s="7">
        <v>106485</v>
      </c>
      <c r="C231" s="8" t="s">
        <v>133</v>
      </c>
      <c r="D231" s="7">
        <v>11120</v>
      </c>
      <c r="E231" s="7" t="s">
        <v>247</v>
      </c>
      <c r="F231" s="9">
        <v>2</v>
      </c>
      <c r="G231" s="10">
        <f t="shared" si="58"/>
        <v>1</v>
      </c>
    </row>
    <row r="232" spans="1:7">
      <c r="A232" s="6">
        <v>234</v>
      </c>
      <c r="B232" s="7">
        <f t="shared" si="71"/>
        <v>106485</v>
      </c>
      <c r="C232" s="8" t="str">
        <f t="shared" si="72"/>
        <v>四川太极成都高新区元华二巷药店</v>
      </c>
      <c r="D232" s="7">
        <v>12225</v>
      </c>
      <c r="E232" s="7" t="s">
        <v>472</v>
      </c>
      <c r="F232" s="9">
        <v>5</v>
      </c>
      <c r="G232" s="10">
        <f t="shared" si="58"/>
        <v>2.5</v>
      </c>
    </row>
    <row r="233" spans="1:7">
      <c r="A233" s="6">
        <v>235</v>
      </c>
      <c r="B233" s="7">
        <v>106568</v>
      </c>
      <c r="C233" s="8" t="s">
        <v>156</v>
      </c>
      <c r="D233" s="7">
        <v>12717</v>
      </c>
      <c r="E233" s="7" t="s">
        <v>473</v>
      </c>
      <c r="F233" s="9">
        <v>6</v>
      </c>
      <c r="G233" s="10">
        <f t="shared" si="58"/>
        <v>3</v>
      </c>
    </row>
    <row r="234" spans="1:7">
      <c r="A234" s="6">
        <v>236</v>
      </c>
      <c r="B234" s="7">
        <f t="shared" ref="B234:B239" si="73">B233</f>
        <v>106568</v>
      </c>
      <c r="C234" s="8" t="str">
        <f t="shared" ref="C234:C239" si="74">C233</f>
        <v>四川太极高新区中和公济桥路药店</v>
      </c>
      <c r="D234" s="7">
        <v>14062</v>
      </c>
      <c r="E234" s="7" t="s">
        <v>474</v>
      </c>
      <c r="F234" s="9">
        <v>8</v>
      </c>
      <c r="G234" s="10">
        <f t="shared" si="58"/>
        <v>4</v>
      </c>
    </row>
    <row r="235" spans="1:7">
      <c r="A235" s="6">
        <v>237</v>
      </c>
      <c r="B235" s="7">
        <v>106569</v>
      </c>
      <c r="C235" s="8" t="s">
        <v>77</v>
      </c>
      <c r="D235" s="7">
        <v>13148</v>
      </c>
      <c r="E235" s="7" t="s">
        <v>475</v>
      </c>
      <c r="F235" s="9">
        <v>7</v>
      </c>
      <c r="G235" s="10">
        <f t="shared" si="58"/>
        <v>3.5</v>
      </c>
    </row>
    <row r="236" spans="1:7">
      <c r="A236" s="6">
        <v>238</v>
      </c>
      <c r="B236" s="7">
        <v>106865</v>
      </c>
      <c r="C236" s="8" t="s">
        <v>108</v>
      </c>
      <c r="D236" s="7">
        <v>1001358</v>
      </c>
      <c r="E236" s="7" t="s">
        <v>477</v>
      </c>
      <c r="F236" s="9">
        <v>5</v>
      </c>
      <c r="G236" s="10">
        <f t="shared" si="58"/>
        <v>2.5</v>
      </c>
    </row>
    <row r="237" spans="1:7">
      <c r="A237" s="6">
        <v>239</v>
      </c>
      <c r="B237" s="7">
        <f t="shared" si="73"/>
        <v>106865</v>
      </c>
      <c r="C237" s="8" t="str">
        <f t="shared" si="74"/>
        <v>四川太极武侯区丝竹路药店</v>
      </c>
      <c r="D237" s="7">
        <v>1001361</v>
      </c>
      <c r="E237" s="7" t="s">
        <v>478</v>
      </c>
      <c r="F237" s="9">
        <v>1</v>
      </c>
      <c r="G237" s="10">
        <f t="shared" si="58"/>
        <v>0.5</v>
      </c>
    </row>
    <row r="238" spans="1:7">
      <c r="A238" s="6">
        <v>240</v>
      </c>
      <c r="B238" s="7">
        <v>107658</v>
      </c>
      <c r="C238" s="8" t="s">
        <v>68</v>
      </c>
      <c r="D238" s="7">
        <v>4562</v>
      </c>
      <c r="E238" s="7" t="s">
        <v>479</v>
      </c>
      <c r="F238" s="9">
        <v>5</v>
      </c>
      <c r="G238" s="10">
        <f t="shared" si="58"/>
        <v>2.5</v>
      </c>
    </row>
    <row r="239" spans="1:7">
      <c r="A239" s="6">
        <v>241</v>
      </c>
      <c r="B239" s="7">
        <f t="shared" si="73"/>
        <v>107658</v>
      </c>
      <c r="C239" s="8" t="str">
        <f t="shared" si="74"/>
        <v>四川太极新都区新都街道万和北路药店</v>
      </c>
      <c r="D239" s="7">
        <v>7388</v>
      </c>
      <c r="E239" s="7" t="s">
        <v>480</v>
      </c>
      <c r="F239" s="9">
        <v>2</v>
      </c>
      <c r="G239" s="10">
        <f t="shared" si="58"/>
        <v>1</v>
      </c>
    </row>
    <row r="240" spans="1:7">
      <c r="A240" s="6">
        <v>242</v>
      </c>
      <c r="B240" s="7">
        <v>107728</v>
      </c>
      <c r="C240" s="8" t="s">
        <v>121</v>
      </c>
      <c r="D240" s="7">
        <v>12094</v>
      </c>
      <c r="E240" s="7" t="s">
        <v>481</v>
      </c>
      <c r="F240" s="9">
        <v>2</v>
      </c>
      <c r="G240" s="10">
        <f t="shared" si="58"/>
        <v>1</v>
      </c>
    </row>
    <row r="241" spans="1:7">
      <c r="A241" s="6">
        <v>243</v>
      </c>
      <c r="B241" s="7">
        <f t="shared" ref="B241:B245" si="75">B240</f>
        <v>107728</v>
      </c>
      <c r="C241" s="8" t="str">
        <f t="shared" ref="C241:C245" si="76">C240</f>
        <v>四川太极大邑县晋原镇北街药店</v>
      </c>
      <c r="D241" s="7">
        <v>13397</v>
      </c>
      <c r="E241" s="7" t="s">
        <v>482</v>
      </c>
      <c r="F241" s="9">
        <v>4</v>
      </c>
      <c r="G241" s="10">
        <f t="shared" si="58"/>
        <v>2</v>
      </c>
    </row>
    <row r="242" spans="1:7">
      <c r="A242" s="6">
        <v>244</v>
      </c>
      <c r="B242" s="7">
        <f t="shared" si="75"/>
        <v>107728</v>
      </c>
      <c r="C242" s="8" t="str">
        <f t="shared" si="76"/>
        <v>四川太极大邑县晋原镇北街药店</v>
      </c>
      <c r="D242" s="7">
        <v>14109</v>
      </c>
      <c r="E242" s="7" t="s">
        <v>483</v>
      </c>
      <c r="F242" s="9">
        <v>3</v>
      </c>
      <c r="G242" s="10">
        <f t="shared" si="58"/>
        <v>1.5</v>
      </c>
    </row>
    <row r="243" spans="1:7">
      <c r="A243" s="6">
        <v>245</v>
      </c>
      <c r="B243" s="7">
        <v>108277</v>
      </c>
      <c r="C243" s="8" t="s">
        <v>101</v>
      </c>
      <c r="D243" s="7">
        <v>12255</v>
      </c>
      <c r="E243" s="7" t="s">
        <v>484</v>
      </c>
      <c r="F243" s="9">
        <v>6</v>
      </c>
      <c r="G243" s="10">
        <f t="shared" si="58"/>
        <v>3</v>
      </c>
    </row>
    <row r="244" spans="1:7">
      <c r="A244" s="6">
        <v>246</v>
      </c>
      <c r="B244" s="7">
        <f t="shared" si="75"/>
        <v>108277</v>
      </c>
      <c r="C244" s="8" t="str">
        <f t="shared" si="76"/>
        <v>四川太极金牛区银沙路药店</v>
      </c>
      <c r="D244" s="7">
        <v>13186</v>
      </c>
      <c r="E244" s="7" t="s">
        <v>485</v>
      </c>
      <c r="F244" s="9">
        <v>4</v>
      </c>
      <c r="G244" s="10">
        <f t="shared" si="58"/>
        <v>2</v>
      </c>
    </row>
    <row r="245" spans="1:7">
      <c r="A245" s="6">
        <v>247</v>
      </c>
      <c r="B245" s="7">
        <f t="shared" si="75"/>
        <v>108277</v>
      </c>
      <c r="C245" s="8" t="str">
        <f t="shared" si="76"/>
        <v>四川太极金牛区银沙路药店</v>
      </c>
      <c r="D245" s="7">
        <v>14526</v>
      </c>
      <c r="E245" s="7" t="s">
        <v>486</v>
      </c>
      <c r="F245" s="9">
        <v>2</v>
      </c>
      <c r="G245" s="10">
        <f t="shared" si="58"/>
        <v>1</v>
      </c>
    </row>
    <row r="246" spans="1:7">
      <c r="A246" s="6">
        <v>248</v>
      </c>
      <c r="B246" s="7">
        <v>110378</v>
      </c>
      <c r="C246" s="8" t="s">
        <v>148</v>
      </c>
      <c r="D246" s="7">
        <v>12745</v>
      </c>
      <c r="E246" s="7" t="s">
        <v>490</v>
      </c>
      <c r="F246" s="9">
        <v>4</v>
      </c>
      <c r="G246" s="10">
        <f t="shared" si="58"/>
        <v>2</v>
      </c>
    </row>
    <row r="247" spans="1:7">
      <c r="A247" s="6">
        <v>249</v>
      </c>
      <c r="B247" s="7">
        <v>111219</v>
      </c>
      <c r="C247" s="8" t="s">
        <v>69</v>
      </c>
      <c r="D247" s="7">
        <v>11231</v>
      </c>
      <c r="E247" s="7" t="s">
        <v>492</v>
      </c>
      <c r="F247" s="9">
        <v>26</v>
      </c>
      <c r="G247" s="10">
        <f t="shared" si="58"/>
        <v>13</v>
      </c>
    </row>
    <row r="248" spans="1:7">
      <c r="A248" s="6">
        <v>250</v>
      </c>
      <c r="B248" s="7">
        <f t="shared" ref="B248:B251" si="77">B247</f>
        <v>111219</v>
      </c>
      <c r="C248" s="8" t="str">
        <f t="shared" ref="C248:C251" si="78">C247</f>
        <v>四川太极金牛区花照壁药店</v>
      </c>
      <c r="D248" s="7">
        <v>11453</v>
      </c>
      <c r="E248" s="7" t="s">
        <v>493</v>
      </c>
      <c r="F248" s="9">
        <v>5</v>
      </c>
      <c r="G248" s="10">
        <f t="shared" si="58"/>
        <v>2.5</v>
      </c>
    </row>
    <row r="249" spans="1:7">
      <c r="A249" s="6">
        <v>251</v>
      </c>
      <c r="B249" s="7">
        <f t="shared" si="77"/>
        <v>111219</v>
      </c>
      <c r="C249" s="8" t="str">
        <f t="shared" si="78"/>
        <v>四川太极金牛区花照壁药店</v>
      </c>
      <c r="D249" s="7">
        <v>13980</v>
      </c>
      <c r="E249" s="7" t="s">
        <v>494</v>
      </c>
      <c r="F249" s="9">
        <v>2</v>
      </c>
      <c r="G249" s="10">
        <f t="shared" si="58"/>
        <v>1</v>
      </c>
    </row>
    <row r="250" spans="1:7">
      <c r="A250" s="6">
        <v>252</v>
      </c>
      <c r="B250" s="7">
        <v>111400</v>
      </c>
      <c r="C250" s="8" t="s">
        <v>29</v>
      </c>
      <c r="D250" s="7">
        <v>4310</v>
      </c>
      <c r="E250" s="7" t="s">
        <v>587</v>
      </c>
      <c r="F250" s="9">
        <v>1</v>
      </c>
      <c r="G250" s="10">
        <f t="shared" si="58"/>
        <v>0.5</v>
      </c>
    </row>
    <row r="251" spans="1:7">
      <c r="A251" s="6">
        <v>253</v>
      </c>
      <c r="B251" s="7">
        <f t="shared" si="77"/>
        <v>111400</v>
      </c>
      <c r="C251" s="8" t="str">
        <f t="shared" si="78"/>
        <v>四川太极邛崃市文君街道杏林路药店</v>
      </c>
      <c r="D251" s="7">
        <v>7645</v>
      </c>
      <c r="E251" s="7" t="s">
        <v>495</v>
      </c>
      <c r="F251" s="9">
        <v>2</v>
      </c>
      <c r="G251" s="10">
        <f t="shared" si="58"/>
        <v>1</v>
      </c>
    </row>
    <row r="252" spans="1:7">
      <c r="A252" s="6">
        <v>254</v>
      </c>
      <c r="B252" s="7">
        <v>112415</v>
      </c>
      <c r="C252" s="8" t="s">
        <v>134</v>
      </c>
      <c r="D252" s="7">
        <v>4188</v>
      </c>
      <c r="E252" s="7" t="s">
        <v>496</v>
      </c>
      <c r="F252" s="9">
        <v>2</v>
      </c>
      <c r="G252" s="10">
        <f t="shared" si="58"/>
        <v>1</v>
      </c>
    </row>
    <row r="253" spans="1:7">
      <c r="A253" s="6">
        <v>255</v>
      </c>
      <c r="B253" s="7">
        <v>112888</v>
      </c>
      <c r="C253" s="8" t="s">
        <v>132</v>
      </c>
      <c r="D253" s="7">
        <v>10468</v>
      </c>
      <c r="E253" s="7" t="s">
        <v>498</v>
      </c>
      <c r="F253" s="9">
        <v>1</v>
      </c>
      <c r="G253" s="10">
        <f t="shared" si="58"/>
        <v>0.5</v>
      </c>
    </row>
    <row r="254" spans="1:7">
      <c r="A254" s="6">
        <v>256</v>
      </c>
      <c r="B254" s="7">
        <f>B253</f>
        <v>112888</v>
      </c>
      <c r="C254" s="8" t="str">
        <f>C253</f>
        <v>四川太极武侯区双楠路药店</v>
      </c>
      <c r="D254" s="7">
        <v>12954</v>
      </c>
      <c r="E254" s="7" t="s">
        <v>437</v>
      </c>
      <c r="F254" s="9">
        <v>2</v>
      </c>
      <c r="G254" s="10">
        <f t="shared" si="58"/>
        <v>1</v>
      </c>
    </row>
    <row r="255" spans="1:7">
      <c r="A255" s="6">
        <v>257</v>
      </c>
      <c r="B255" s="7">
        <v>113023</v>
      </c>
      <c r="C255" s="8" t="s">
        <v>163</v>
      </c>
      <c r="D255" s="7">
        <v>7666</v>
      </c>
      <c r="E255" s="7" t="s">
        <v>499</v>
      </c>
      <c r="F255" s="9">
        <v>4</v>
      </c>
      <c r="G255" s="10">
        <f t="shared" si="58"/>
        <v>2</v>
      </c>
    </row>
    <row r="256" spans="1:7">
      <c r="A256" s="6">
        <v>258</v>
      </c>
      <c r="B256" s="7">
        <v>113025</v>
      </c>
      <c r="C256" s="8" t="s">
        <v>141</v>
      </c>
      <c r="D256" s="7">
        <v>12144</v>
      </c>
      <c r="E256" s="7" t="s">
        <v>500</v>
      </c>
      <c r="F256" s="9">
        <v>5</v>
      </c>
      <c r="G256" s="10">
        <f t="shared" ref="G256:G303" si="79">F256*0.5</f>
        <v>2.5</v>
      </c>
    </row>
    <row r="257" spans="1:7">
      <c r="A257" s="6">
        <v>259</v>
      </c>
      <c r="B257" s="7">
        <f>B256</f>
        <v>113025</v>
      </c>
      <c r="C257" s="8" t="str">
        <f>C256</f>
        <v>四川太极青羊区蜀鑫路药店</v>
      </c>
      <c r="D257" s="7">
        <v>12147</v>
      </c>
      <c r="E257" s="7" t="s">
        <v>501</v>
      </c>
      <c r="F257" s="9">
        <v>4</v>
      </c>
      <c r="G257" s="10">
        <f t="shared" si="79"/>
        <v>2</v>
      </c>
    </row>
    <row r="258" spans="1:7">
      <c r="A258" s="6">
        <v>260</v>
      </c>
      <c r="B258" s="7">
        <v>113298</v>
      </c>
      <c r="C258" s="8" t="s">
        <v>145</v>
      </c>
      <c r="D258" s="7">
        <v>6471</v>
      </c>
      <c r="E258" s="7" t="s">
        <v>502</v>
      </c>
      <c r="F258" s="9">
        <v>1</v>
      </c>
      <c r="G258" s="10">
        <f t="shared" si="79"/>
        <v>0.5</v>
      </c>
    </row>
    <row r="259" spans="1:7">
      <c r="A259" s="6">
        <v>261</v>
      </c>
      <c r="B259" s="7">
        <v>113299</v>
      </c>
      <c r="C259" s="8" t="s">
        <v>149</v>
      </c>
      <c r="D259" s="7">
        <v>13127</v>
      </c>
      <c r="E259" s="7" t="s">
        <v>505</v>
      </c>
      <c r="F259" s="9">
        <v>5</v>
      </c>
      <c r="G259" s="10">
        <f t="shared" si="79"/>
        <v>2.5</v>
      </c>
    </row>
    <row r="260" spans="1:7">
      <c r="A260" s="6">
        <v>262</v>
      </c>
      <c r="B260" s="7">
        <v>113833</v>
      </c>
      <c r="C260" s="8" t="s">
        <v>150</v>
      </c>
      <c r="D260" s="7">
        <v>11624</v>
      </c>
      <c r="E260" s="7" t="s">
        <v>506</v>
      </c>
      <c r="F260" s="9">
        <v>2</v>
      </c>
      <c r="G260" s="10">
        <f t="shared" si="79"/>
        <v>1</v>
      </c>
    </row>
    <row r="261" spans="1:7">
      <c r="A261" s="6">
        <v>263</v>
      </c>
      <c r="B261" s="7">
        <v>114069</v>
      </c>
      <c r="C261" s="8" t="s">
        <v>161</v>
      </c>
      <c r="D261" s="7">
        <v>14007</v>
      </c>
      <c r="E261" s="7" t="s">
        <v>509</v>
      </c>
      <c r="F261" s="9">
        <v>5</v>
      </c>
      <c r="G261" s="10">
        <f t="shared" si="79"/>
        <v>2.5</v>
      </c>
    </row>
    <row r="262" spans="1:7">
      <c r="A262" s="6">
        <v>264</v>
      </c>
      <c r="B262" s="7">
        <v>114286</v>
      </c>
      <c r="C262" s="8" t="s">
        <v>122</v>
      </c>
      <c r="D262" s="7">
        <v>12471</v>
      </c>
      <c r="E262" s="7" t="s">
        <v>510</v>
      </c>
      <c r="F262" s="9">
        <v>4</v>
      </c>
      <c r="G262" s="10">
        <f t="shared" si="79"/>
        <v>2</v>
      </c>
    </row>
    <row r="263" spans="1:7">
      <c r="A263" s="6">
        <v>265</v>
      </c>
      <c r="B263" s="7">
        <f t="shared" ref="B263:B269" si="80">B262</f>
        <v>114286</v>
      </c>
      <c r="C263" s="8" t="str">
        <f t="shared" ref="C263:C269" si="81">C262</f>
        <v>四川太极青羊区光华北五路药店</v>
      </c>
      <c r="D263" s="7">
        <v>13698</v>
      </c>
      <c r="E263" s="7" t="s">
        <v>511</v>
      </c>
      <c r="F263" s="9">
        <v>8</v>
      </c>
      <c r="G263" s="10">
        <f t="shared" si="79"/>
        <v>4</v>
      </c>
    </row>
    <row r="264" spans="1:7">
      <c r="A264" s="6">
        <v>266</v>
      </c>
      <c r="B264" s="7">
        <v>114622</v>
      </c>
      <c r="C264" s="8" t="s">
        <v>76</v>
      </c>
      <c r="D264" s="7">
        <v>5641</v>
      </c>
      <c r="E264" s="7" t="s">
        <v>590</v>
      </c>
      <c r="F264" s="9">
        <v>16</v>
      </c>
      <c r="G264" s="10">
        <f t="shared" si="79"/>
        <v>8</v>
      </c>
    </row>
    <row r="265" spans="1:7">
      <c r="A265" s="6">
        <v>267</v>
      </c>
      <c r="B265" s="7">
        <f t="shared" si="80"/>
        <v>114622</v>
      </c>
      <c r="C265" s="8" t="str">
        <f t="shared" si="81"/>
        <v>四川太极成华区东昌路一药店</v>
      </c>
      <c r="D265" s="7">
        <v>6544</v>
      </c>
      <c r="E265" s="7" t="s">
        <v>512</v>
      </c>
      <c r="F265" s="9">
        <v>10</v>
      </c>
      <c r="G265" s="10">
        <f t="shared" si="79"/>
        <v>5</v>
      </c>
    </row>
    <row r="266" spans="1:7">
      <c r="A266" s="6">
        <v>268</v>
      </c>
      <c r="B266" s="7">
        <v>114685</v>
      </c>
      <c r="C266" s="8" t="s">
        <v>24</v>
      </c>
      <c r="D266" s="7">
        <v>4086</v>
      </c>
      <c r="E266" s="7" t="s">
        <v>513</v>
      </c>
      <c r="F266" s="9">
        <v>5</v>
      </c>
      <c r="G266" s="10">
        <f t="shared" si="79"/>
        <v>2.5</v>
      </c>
    </row>
    <row r="267" spans="1:7">
      <c r="A267" s="6">
        <v>269</v>
      </c>
      <c r="B267" s="7">
        <f t="shared" si="80"/>
        <v>114685</v>
      </c>
      <c r="C267" s="8" t="str">
        <f t="shared" si="81"/>
        <v>四川太极青羊区青龙街药店</v>
      </c>
      <c r="D267" s="7">
        <v>7279</v>
      </c>
      <c r="E267" s="7" t="s">
        <v>514</v>
      </c>
      <c r="F267" s="9">
        <v>3</v>
      </c>
      <c r="G267" s="10">
        <f t="shared" si="79"/>
        <v>1.5</v>
      </c>
    </row>
    <row r="268" spans="1:7">
      <c r="A268" s="6">
        <v>270</v>
      </c>
      <c r="B268" s="7">
        <f t="shared" si="80"/>
        <v>114685</v>
      </c>
      <c r="C268" s="8" t="str">
        <f t="shared" si="81"/>
        <v>四川太极青羊区青龙街药店</v>
      </c>
      <c r="D268" s="7">
        <v>12480</v>
      </c>
      <c r="E268" s="7" t="s">
        <v>592</v>
      </c>
      <c r="F268" s="9">
        <v>8</v>
      </c>
      <c r="G268" s="10">
        <f t="shared" si="79"/>
        <v>4</v>
      </c>
    </row>
    <row r="269" spans="1:7">
      <c r="A269" s="6">
        <v>271</v>
      </c>
      <c r="B269" s="7">
        <f t="shared" si="80"/>
        <v>114685</v>
      </c>
      <c r="C269" s="8" t="str">
        <f t="shared" si="81"/>
        <v>四川太极青羊区青龙街药店</v>
      </c>
      <c r="D269" s="7">
        <v>14306</v>
      </c>
      <c r="E269" s="7" t="s">
        <v>515</v>
      </c>
      <c r="F269" s="9">
        <v>2</v>
      </c>
      <c r="G269" s="10">
        <f t="shared" si="79"/>
        <v>1</v>
      </c>
    </row>
    <row r="270" spans="1:7">
      <c r="A270" s="6">
        <v>272</v>
      </c>
      <c r="B270" s="7">
        <v>114844</v>
      </c>
      <c r="C270" s="8" t="s">
        <v>41</v>
      </c>
      <c r="D270" s="7">
        <v>11326</v>
      </c>
      <c r="E270" s="7" t="s">
        <v>516</v>
      </c>
      <c r="F270" s="9">
        <v>2</v>
      </c>
      <c r="G270" s="10">
        <f t="shared" si="79"/>
        <v>1</v>
      </c>
    </row>
    <row r="271" spans="1:7">
      <c r="A271" s="6">
        <v>273</v>
      </c>
      <c r="B271" s="7">
        <f t="shared" ref="B271:B275" si="82">B270</f>
        <v>114844</v>
      </c>
      <c r="C271" s="8" t="str">
        <f t="shared" ref="C271:C275" si="83">C270</f>
        <v>四川太极成华区培华东路药店</v>
      </c>
      <c r="D271" s="7">
        <v>13061</v>
      </c>
      <c r="E271" s="7" t="s">
        <v>517</v>
      </c>
      <c r="F271" s="9">
        <v>1</v>
      </c>
      <c r="G271" s="10">
        <f t="shared" si="79"/>
        <v>0.5</v>
      </c>
    </row>
    <row r="272" spans="1:7">
      <c r="A272" s="6">
        <v>274</v>
      </c>
      <c r="B272" s="7">
        <v>115971</v>
      </c>
      <c r="C272" s="8" t="s">
        <v>139</v>
      </c>
      <c r="D272" s="7">
        <v>7707</v>
      </c>
      <c r="E272" s="7" t="s">
        <v>519</v>
      </c>
      <c r="F272" s="9">
        <v>6</v>
      </c>
      <c r="G272" s="10">
        <f t="shared" si="79"/>
        <v>3</v>
      </c>
    </row>
    <row r="273" spans="1:7">
      <c r="A273" s="6">
        <v>275</v>
      </c>
      <c r="B273" s="7">
        <f t="shared" si="82"/>
        <v>115971</v>
      </c>
      <c r="C273" s="8" t="str">
        <f t="shared" si="83"/>
        <v>四川太极高新区天顺路药店</v>
      </c>
      <c r="D273" s="7">
        <v>12847</v>
      </c>
      <c r="E273" s="7" t="s">
        <v>520</v>
      </c>
      <c r="F273" s="9">
        <v>5</v>
      </c>
      <c r="G273" s="10">
        <f t="shared" si="79"/>
        <v>2.5</v>
      </c>
    </row>
    <row r="274" spans="1:7">
      <c r="A274" s="6">
        <v>276</v>
      </c>
      <c r="B274" s="7">
        <v>116482</v>
      </c>
      <c r="C274" s="8" t="s">
        <v>107</v>
      </c>
      <c r="D274" s="7">
        <v>5880</v>
      </c>
      <c r="E274" s="7" t="s">
        <v>521</v>
      </c>
      <c r="F274" s="9">
        <v>2</v>
      </c>
      <c r="G274" s="10">
        <f t="shared" si="79"/>
        <v>1</v>
      </c>
    </row>
    <row r="275" spans="1:7">
      <c r="A275" s="6">
        <v>277</v>
      </c>
      <c r="B275" s="7">
        <f t="shared" si="82"/>
        <v>116482</v>
      </c>
      <c r="C275" s="8" t="str">
        <f t="shared" si="83"/>
        <v>四川太极锦江区宏济中路药店</v>
      </c>
      <c r="D275" s="7">
        <v>13450</v>
      </c>
      <c r="E275" s="7" t="s">
        <v>522</v>
      </c>
      <c r="F275" s="9">
        <v>5</v>
      </c>
      <c r="G275" s="10">
        <f t="shared" si="79"/>
        <v>2.5</v>
      </c>
    </row>
    <row r="276" spans="1:7">
      <c r="A276" s="6">
        <v>278</v>
      </c>
      <c r="B276" s="7">
        <v>116773</v>
      </c>
      <c r="C276" s="8" t="s">
        <v>152</v>
      </c>
      <c r="D276" s="7">
        <v>13149</v>
      </c>
      <c r="E276" s="7" t="s">
        <v>523</v>
      </c>
      <c r="F276" s="9">
        <v>6</v>
      </c>
      <c r="G276" s="10">
        <f t="shared" si="79"/>
        <v>3</v>
      </c>
    </row>
    <row r="277" spans="1:7">
      <c r="A277" s="6">
        <v>279</v>
      </c>
      <c r="B277" s="7">
        <v>116919</v>
      </c>
      <c r="C277" s="8" t="s">
        <v>110</v>
      </c>
      <c r="D277" s="7">
        <v>9308</v>
      </c>
      <c r="E277" s="7" t="s">
        <v>524</v>
      </c>
      <c r="F277" s="9">
        <v>4</v>
      </c>
      <c r="G277" s="10">
        <f t="shared" si="79"/>
        <v>2</v>
      </c>
    </row>
    <row r="278" spans="1:7">
      <c r="A278" s="6">
        <v>280</v>
      </c>
      <c r="B278" s="7">
        <f t="shared" ref="B278:B281" si="84">B277</f>
        <v>116919</v>
      </c>
      <c r="C278" s="8" t="str">
        <f t="shared" ref="C278:C281" si="85">C277</f>
        <v>四川太极武侯区科华北路药店</v>
      </c>
      <c r="D278" s="7">
        <v>1001390</v>
      </c>
      <c r="E278" s="7" t="s">
        <v>525</v>
      </c>
      <c r="F278" s="9">
        <v>5</v>
      </c>
      <c r="G278" s="10">
        <f t="shared" si="79"/>
        <v>2.5</v>
      </c>
    </row>
    <row r="279" spans="1:7">
      <c r="A279" s="6">
        <v>281</v>
      </c>
      <c r="B279" s="7">
        <v>117184</v>
      </c>
      <c r="C279" s="8" t="s">
        <v>84</v>
      </c>
      <c r="D279" s="7">
        <v>8075</v>
      </c>
      <c r="E279" s="7" t="s">
        <v>527</v>
      </c>
      <c r="F279" s="9">
        <v>8</v>
      </c>
      <c r="G279" s="10">
        <f t="shared" si="79"/>
        <v>4</v>
      </c>
    </row>
    <row r="280" spans="1:7">
      <c r="A280" s="6">
        <v>282</v>
      </c>
      <c r="B280" s="7">
        <f t="shared" si="84"/>
        <v>117184</v>
      </c>
      <c r="C280" s="8" t="str">
        <f t="shared" si="85"/>
        <v>四川太极锦江区静沙南路药店</v>
      </c>
      <c r="D280" s="7">
        <v>11769</v>
      </c>
      <c r="E280" s="7" t="s">
        <v>613</v>
      </c>
      <c r="F280" s="9">
        <v>4</v>
      </c>
      <c r="G280" s="10">
        <f t="shared" si="79"/>
        <v>2</v>
      </c>
    </row>
    <row r="281" spans="1:7">
      <c r="A281" s="6">
        <v>283</v>
      </c>
      <c r="B281" s="7">
        <f t="shared" si="84"/>
        <v>117184</v>
      </c>
      <c r="C281" s="8" t="str">
        <f t="shared" si="85"/>
        <v>四川太极锦江区静沙南路药店</v>
      </c>
      <c r="D281" s="7">
        <v>1001750</v>
      </c>
      <c r="E281" s="7" t="s">
        <v>528</v>
      </c>
      <c r="F281" s="9">
        <v>4</v>
      </c>
      <c r="G281" s="10">
        <f t="shared" si="79"/>
        <v>2</v>
      </c>
    </row>
    <row r="282" spans="1:7">
      <c r="A282" s="6">
        <v>284</v>
      </c>
      <c r="B282" s="7">
        <v>117310</v>
      </c>
      <c r="C282" s="8" t="s">
        <v>159</v>
      </c>
      <c r="D282" s="7">
        <v>10949</v>
      </c>
      <c r="E282" s="7" t="s">
        <v>529</v>
      </c>
      <c r="F282" s="9">
        <v>2</v>
      </c>
      <c r="G282" s="10">
        <f t="shared" si="79"/>
        <v>1</v>
      </c>
    </row>
    <row r="283" spans="1:7">
      <c r="A283" s="6">
        <v>285</v>
      </c>
      <c r="B283" s="7">
        <f t="shared" ref="B283:B287" si="86">B282</f>
        <v>117310</v>
      </c>
      <c r="C283" s="8" t="str">
        <f t="shared" ref="C283:C287" si="87">C282</f>
        <v>四川太极武侯区长寿路药店</v>
      </c>
      <c r="D283" s="7">
        <v>13409</v>
      </c>
      <c r="E283" s="7" t="s">
        <v>530</v>
      </c>
      <c r="F283" s="9">
        <v>1</v>
      </c>
      <c r="G283" s="10">
        <f t="shared" si="79"/>
        <v>0.5</v>
      </c>
    </row>
    <row r="284" spans="1:7">
      <c r="A284" s="6">
        <v>286</v>
      </c>
      <c r="B284" s="7">
        <v>117491</v>
      </c>
      <c r="C284" s="8" t="s">
        <v>64</v>
      </c>
      <c r="D284" s="7">
        <v>12909</v>
      </c>
      <c r="E284" s="7" t="s">
        <v>531</v>
      </c>
      <c r="F284" s="9">
        <v>5</v>
      </c>
      <c r="G284" s="10">
        <f t="shared" si="79"/>
        <v>2.5</v>
      </c>
    </row>
    <row r="285" spans="1:7">
      <c r="A285" s="6">
        <v>287</v>
      </c>
      <c r="B285" s="7">
        <f t="shared" si="86"/>
        <v>117491</v>
      </c>
      <c r="C285" s="8" t="str">
        <f t="shared" si="87"/>
        <v>四川太极金牛区花照壁中横街药店</v>
      </c>
      <c r="D285" s="7">
        <v>13199</v>
      </c>
      <c r="E285" s="7" t="s">
        <v>532</v>
      </c>
      <c r="F285" s="9">
        <v>7</v>
      </c>
      <c r="G285" s="10">
        <f t="shared" si="79"/>
        <v>3.5</v>
      </c>
    </row>
    <row r="286" spans="1:7">
      <c r="A286" s="6">
        <v>288</v>
      </c>
      <c r="B286" s="7">
        <v>117637</v>
      </c>
      <c r="C286" s="8" t="s">
        <v>162</v>
      </c>
      <c r="D286" s="7">
        <v>11012</v>
      </c>
      <c r="E286" s="7" t="s">
        <v>533</v>
      </c>
      <c r="F286" s="9">
        <v>9</v>
      </c>
      <c r="G286" s="10">
        <f t="shared" si="79"/>
        <v>4.5</v>
      </c>
    </row>
    <row r="287" spans="1:7">
      <c r="A287" s="6">
        <v>289</v>
      </c>
      <c r="B287" s="7">
        <f t="shared" si="86"/>
        <v>117637</v>
      </c>
      <c r="C287" s="8" t="str">
        <f t="shared" si="87"/>
        <v>四川太极大邑晋原街道金巷西街药店</v>
      </c>
      <c r="D287" s="7">
        <v>12538</v>
      </c>
      <c r="E287" s="7" t="s">
        <v>534</v>
      </c>
      <c r="F287" s="9">
        <v>6</v>
      </c>
      <c r="G287" s="10">
        <f t="shared" si="79"/>
        <v>3</v>
      </c>
    </row>
    <row r="288" spans="1:7">
      <c r="A288" s="6">
        <v>290</v>
      </c>
      <c r="B288" s="7">
        <v>117923</v>
      </c>
      <c r="C288" s="8" t="s">
        <v>165</v>
      </c>
      <c r="D288" s="7">
        <v>11977</v>
      </c>
      <c r="E288" s="7" t="s">
        <v>594</v>
      </c>
      <c r="F288" s="9">
        <v>6</v>
      </c>
      <c r="G288" s="10">
        <f t="shared" si="79"/>
        <v>3</v>
      </c>
    </row>
    <row r="289" spans="1:7">
      <c r="A289" s="6">
        <v>291</v>
      </c>
      <c r="B289" s="7">
        <f t="shared" ref="B289:B295" si="88">B288</f>
        <v>117923</v>
      </c>
      <c r="C289" s="8" t="str">
        <f t="shared" ref="C289:C295" si="89">C288</f>
        <v>四川太极大邑县观音阁街西段店</v>
      </c>
      <c r="D289" s="7">
        <v>13644</v>
      </c>
      <c r="E289" s="7" t="s">
        <v>535</v>
      </c>
      <c r="F289" s="9">
        <v>2</v>
      </c>
      <c r="G289" s="10">
        <f t="shared" si="79"/>
        <v>1</v>
      </c>
    </row>
    <row r="290" spans="1:7">
      <c r="A290" s="6">
        <v>292</v>
      </c>
      <c r="B290" s="7">
        <v>118074</v>
      </c>
      <c r="C290" s="8" t="s">
        <v>160</v>
      </c>
      <c r="D290" s="7">
        <v>13144</v>
      </c>
      <c r="E290" s="7" t="s">
        <v>537</v>
      </c>
      <c r="F290" s="9">
        <v>4</v>
      </c>
      <c r="G290" s="10">
        <f t="shared" si="79"/>
        <v>2</v>
      </c>
    </row>
    <row r="291" spans="1:7">
      <c r="A291" s="6">
        <v>293</v>
      </c>
      <c r="B291" s="7">
        <v>118151</v>
      </c>
      <c r="C291" s="8" t="s">
        <v>158</v>
      </c>
      <c r="D291" s="7">
        <v>12185</v>
      </c>
      <c r="E291" s="7" t="s">
        <v>486</v>
      </c>
      <c r="F291" s="9">
        <v>4</v>
      </c>
      <c r="G291" s="10">
        <f t="shared" si="79"/>
        <v>2</v>
      </c>
    </row>
    <row r="292" spans="1:7">
      <c r="A292" s="6">
        <v>294</v>
      </c>
      <c r="B292" s="7">
        <f t="shared" si="88"/>
        <v>118151</v>
      </c>
      <c r="C292" s="8" t="str">
        <f t="shared" si="89"/>
        <v>四川太极金牛区沙湾东一路药店</v>
      </c>
      <c r="D292" s="7">
        <v>13279</v>
      </c>
      <c r="E292" s="7" t="s">
        <v>538</v>
      </c>
      <c r="F292" s="9">
        <v>7</v>
      </c>
      <c r="G292" s="10">
        <f t="shared" si="79"/>
        <v>3.5</v>
      </c>
    </row>
    <row r="293" spans="1:7">
      <c r="A293" s="6">
        <v>295</v>
      </c>
      <c r="B293" s="7">
        <v>118758</v>
      </c>
      <c r="C293" s="8" t="s">
        <v>164</v>
      </c>
      <c r="D293" s="7">
        <v>1001651</v>
      </c>
      <c r="E293" s="7" t="s">
        <v>539</v>
      </c>
      <c r="F293" s="9">
        <v>9</v>
      </c>
      <c r="G293" s="10">
        <f t="shared" si="79"/>
        <v>4.5</v>
      </c>
    </row>
    <row r="294" spans="1:7">
      <c r="A294" s="6">
        <v>296</v>
      </c>
      <c r="B294" s="7">
        <f t="shared" si="88"/>
        <v>118758</v>
      </c>
      <c r="C294" s="8" t="str">
        <f t="shared" si="89"/>
        <v>四川太极成华区水碾河路药店</v>
      </c>
      <c r="D294" s="7">
        <v>1001671</v>
      </c>
      <c r="E294" s="7" t="s">
        <v>540</v>
      </c>
      <c r="F294" s="9">
        <v>4</v>
      </c>
      <c r="G294" s="10">
        <f t="shared" si="79"/>
        <v>2</v>
      </c>
    </row>
    <row r="295" spans="1:7">
      <c r="A295" s="6">
        <v>297</v>
      </c>
      <c r="B295" s="7">
        <f t="shared" si="88"/>
        <v>118758</v>
      </c>
      <c r="C295" s="8" t="str">
        <f t="shared" si="89"/>
        <v>四川太极成华区水碾河路药店</v>
      </c>
      <c r="D295" s="7">
        <v>1001672</v>
      </c>
      <c r="E295" s="7" t="s">
        <v>541</v>
      </c>
      <c r="F295" s="9">
        <v>2</v>
      </c>
      <c r="G295" s="10">
        <f t="shared" si="79"/>
        <v>1</v>
      </c>
    </row>
    <row r="296" spans="1:7">
      <c r="A296" s="6">
        <v>298</v>
      </c>
      <c r="B296" s="7">
        <v>118951</v>
      </c>
      <c r="C296" s="8" t="s">
        <v>166</v>
      </c>
      <c r="D296" s="7">
        <v>12158</v>
      </c>
      <c r="E296" s="7" t="s">
        <v>542</v>
      </c>
      <c r="F296" s="9">
        <v>6</v>
      </c>
      <c r="G296" s="10">
        <f t="shared" si="79"/>
        <v>3</v>
      </c>
    </row>
    <row r="297" spans="1:7">
      <c r="A297" s="6">
        <v>299</v>
      </c>
      <c r="B297" s="7">
        <f t="shared" ref="B297:B301" si="90">B296</f>
        <v>118951</v>
      </c>
      <c r="C297" s="8" t="str">
        <f t="shared" ref="C297:C301" si="91">C296</f>
        <v>四川太极青羊区金祥路药店</v>
      </c>
      <c r="D297" s="7">
        <v>12932</v>
      </c>
      <c r="E297" s="7" t="s">
        <v>543</v>
      </c>
      <c r="F297" s="9">
        <v>2</v>
      </c>
      <c r="G297" s="10">
        <f t="shared" si="79"/>
        <v>1</v>
      </c>
    </row>
    <row r="298" spans="1:7">
      <c r="A298" s="6">
        <v>300</v>
      </c>
      <c r="B298" s="7">
        <v>119262</v>
      </c>
      <c r="C298" s="8" t="s">
        <v>544</v>
      </c>
      <c r="D298" s="7">
        <v>12911</v>
      </c>
      <c r="E298" s="7" t="s">
        <v>545</v>
      </c>
      <c r="F298" s="9">
        <v>8</v>
      </c>
      <c r="G298" s="10">
        <f t="shared" si="79"/>
        <v>4</v>
      </c>
    </row>
    <row r="299" spans="1:7">
      <c r="A299" s="6">
        <v>301</v>
      </c>
      <c r="B299" s="7">
        <f t="shared" si="90"/>
        <v>119262</v>
      </c>
      <c r="C299" s="8" t="str">
        <f t="shared" si="91"/>
        <v>四川太极成华区驷马桥三路药店</v>
      </c>
      <c r="D299" s="7">
        <v>1001811</v>
      </c>
      <c r="E299" s="7" t="s">
        <v>546</v>
      </c>
      <c r="F299" s="9">
        <v>2</v>
      </c>
      <c r="G299" s="10">
        <f t="shared" si="79"/>
        <v>1</v>
      </c>
    </row>
    <row r="300" spans="1:7">
      <c r="A300" s="6">
        <v>302</v>
      </c>
      <c r="B300" s="7">
        <v>119263</v>
      </c>
      <c r="C300" s="8" t="s">
        <v>596</v>
      </c>
      <c r="D300" s="7">
        <v>12718</v>
      </c>
      <c r="E300" s="7" t="s">
        <v>597</v>
      </c>
      <c r="F300" s="9">
        <v>3</v>
      </c>
      <c r="G300" s="10">
        <f t="shared" si="79"/>
        <v>1.5</v>
      </c>
    </row>
    <row r="301" spans="1:7">
      <c r="A301" s="6">
        <v>303</v>
      </c>
      <c r="B301" s="7">
        <f t="shared" si="90"/>
        <v>119263</v>
      </c>
      <c r="C301" s="8" t="str">
        <f t="shared" si="91"/>
        <v>四川太极青羊区蜀源路药店</v>
      </c>
      <c r="D301" s="7">
        <v>14337</v>
      </c>
      <c r="E301" s="7" t="s">
        <v>598</v>
      </c>
      <c r="F301" s="9">
        <v>12</v>
      </c>
      <c r="G301" s="10">
        <f t="shared" si="79"/>
        <v>6</v>
      </c>
    </row>
    <row r="302" spans="1:7">
      <c r="A302" s="6">
        <v>304</v>
      </c>
      <c r="B302" s="7">
        <v>120844</v>
      </c>
      <c r="C302" s="8" t="s">
        <v>550</v>
      </c>
      <c r="D302" s="7">
        <v>9328</v>
      </c>
      <c r="E302" s="7" t="s">
        <v>551</v>
      </c>
      <c r="F302" s="9">
        <v>3</v>
      </c>
      <c r="G302" s="10">
        <f t="shared" si="79"/>
        <v>1.5</v>
      </c>
    </row>
    <row r="303" spans="1:7">
      <c r="A303" s="6">
        <v>305</v>
      </c>
      <c r="B303" s="7">
        <f>B302</f>
        <v>120844</v>
      </c>
      <c r="C303" s="8" t="str">
        <f>C302</f>
        <v>四川太极彭州市致和镇南三环路药店</v>
      </c>
      <c r="D303" s="7">
        <v>10377</v>
      </c>
      <c r="E303" s="7" t="s">
        <v>552</v>
      </c>
      <c r="F303" s="9">
        <v>4</v>
      </c>
      <c r="G303" s="10">
        <f t="shared" si="79"/>
        <v>2</v>
      </c>
    </row>
    <row r="304" spans="1:7">
      <c r="A304" s="11" t="s">
        <v>171</v>
      </c>
      <c r="B304" s="12"/>
      <c r="C304" s="12"/>
      <c r="D304" s="12"/>
      <c r="E304" s="13"/>
      <c r="F304" s="14">
        <f>SUM(F3:F303)</f>
        <v>1657</v>
      </c>
      <c r="G304" s="15">
        <f>SUM(G3:G303)</f>
        <v>828.5</v>
      </c>
    </row>
    <row r="306" spans="1:5">
      <c r="A306" s="16" t="s">
        <v>554</v>
      </c>
      <c r="B306" s="16"/>
      <c r="C306" s="16"/>
      <c r="D306" s="16"/>
      <c r="E306" s="17"/>
    </row>
    <row r="307" spans="1:5">
      <c r="A307"/>
      <c r="B307" s="18"/>
      <c r="E307" s="17" t="s">
        <v>555</v>
      </c>
    </row>
    <row r="308" spans="1:5">
      <c r="A308"/>
      <c r="B308" s="18"/>
      <c r="E308" s="19" t="s">
        <v>556</v>
      </c>
    </row>
    <row r="311" spans="1:7">
      <c r="A311" s="2" t="s">
        <v>614</v>
      </c>
      <c r="B311" s="2"/>
      <c r="C311" s="2"/>
      <c r="D311" s="2"/>
      <c r="E311" s="2"/>
      <c r="F311" s="2"/>
      <c r="G311" s="2"/>
    </row>
    <row r="312" ht="24" spans="1:7">
      <c r="A312" s="3" t="s">
        <v>1</v>
      </c>
      <c r="B312" s="3" t="s">
        <v>174</v>
      </c>
      <c r="C312" s="4" t="s">
        <v>175</v>
      </c>
      <c r="D312" s="3" t="s">
        <v>176</v>
      </c>
      <c r="E312" s="3" t="s">
        <v>177</v>
      </c>
      <c r="F312" s="20" t="s">
        <v>178</v>
      </c>
      <c r="G312" s="5" t="s">
        <v>601</v>
      </c>
    </row>
    <row r="313" spans="1:7">
      <c r="A313" s="6">
        <v>1</v>
      </c>
      <c r="B313" s="7">
        <f>B14</f>
        <v>307</v>
      </c>
      <c r="C313" s="8" t="str">
        <f>C14</f>
        <v>四川太极旗舰店</v>
      </c>
      <c r="D313" s="7">
        <v>991137</v>
      </c>
      <c r="E313" s="7" t="s">
        <v>558</v>
      </c>
      <c r="F313" s="9">
        <v>6</v>
      </c>
      <c r="G313" s="10">
        <f>F313*0.5</f>
        <v>3</v>
      </c>
    </row>
    <row r="314" spans="1:7">
      <c r="A314" s="6">
        <v>2</v>
      </c>
      <c r="B314" s="7">
        <f>B25</f>
        <v>337</v>
      </c>
      <c r="C314" s="8" t="str">
        <f>C25</f>
        <v>四川太极浆洗街药店</v>
      </c>
      <c r="D314" s="7">
        <v>990176</v>
      </c>
      <c r="E314" s="7" t="s">
        <v>559</v>
      </c>
      <c r="F314" s="9">
        <v>12</v>
      </c>
      <c r="G314" s="10">
        <f>F314*0.5</f>
        <v>6</v>
      </c>
    </row>
    <row r="315" spans="1:7">
      <c r="A315" s="6">
        <v>3</v>
      </c>
      <c r="B315" s="7">
        <f>B314</f>
        <v>337</v>
      </c>
      <c r="C315" s="8" t="str">
        <f>C314</f>
        <v>四川太极浆洗街药店</v>
      </c>
      <c r="D315" s="7">
        <v>990451</v>
      </c>
      <c r="E315" s="7" t="s">
        <v>560</v>
      </c>
      <c r="F315" s="9">
        <v>5</v>
      </c>
      <c r="G315" s="10">
        <f>F315*0.5</f>
        <v>2.5</v>
      </c>
    </row>
    <row r="316" spans="1:7">
      <c r="A316" s="6">
        <v>4</v>
      </c>
      <c r="B316" s="7">
        <f>B30</f>
        <v>341</v>
      </c>
      <c r="C316" s="8" t="str">
        <f>C30</f>
        <v>四川太极邛崃中心药店</v>
      </c>
      <c r="D316" s="7">
        <v>992157</v>
      </c>
      <c r="E316" s="7" t="s">
        <v>561</v>
      </c>
      <c r="F316" s="9">
        <v>2</v>
      </c>
      <c r="G316" s="10">
        <f>F316*0.5</f>
        <v>1</v>
      </c>
    </row>
    <row r="317" spans="1:7">
      <c r="A317" s="14" t="s">
        <v>553</v>
      </c>
      <c r="B317" s="14"/>
      <c r="C317" s="14"/>
      <c r="D317" s="14"/>
      <c r="E317" s="14"/>
      <c r="F317" s="21">
        <f>SUM(F313:F316)</f>
        <v>25</v>
      </c>
      <c r="G317" s="22">
        <f>SUM(G313:G316)</f>
        <v>12.5</v>
      </c>
    </row>
    <row r="318" spans="1:7">
      <c r="A318" s="23"/>
      <c r="B318" s="16" t="s">
        <v>562</v>
      </c>
      <c r="C318" s="16"/>
      <c r="D318" s="16"/>
      <c r="E318" s="16"/>
      <c r="F318" s="16"/>
      <c r="G318" s="17"/>
    </row>
    <row r="319" spans="1:7">
      <c r="A319" s="23"/>
      <c r="B319" s="24"/>
      <c r="C319" s="18"/>
      <c r="D319" s="24"/>
      <c r="E319" s="24"/>
      <c r="F319" s="17" t="s">
        <v>555</v>
      </c>
      <c r="G319" s="25"/>
    </row>
    <row r="320" spans="1:7">
      <c r="A320" s="23"/>
      <c r="B320" s="24"/>
      <c r="C320" s="18"/>
      <c r="D320" s="24"/>
      <c r="E320" s="24"/>
      <c r="F320" s="19" t="s">
        <v>556</v>
      </c>
      <c r="G320" s="25"/>
    </row>
  </sheetData>
  <mergeCells count="6">
    <mergeCell ref="A1:G1"/>
    <mergeCell ref="A304:E304"/>
    <mergeCell ref="A306:E306"/>
    <mergeCell ref="A311:G311"/>
    <mergeCell ref="A317:E317"/>
    <mergeCell ref="B318:G318"/>
  </mergeCells>
  <pageMargins left="0.393055555555556" right="0.196527777777778" top="0.196527777777778" bottom="0.196527777777778" header="0.156944444444444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收银台换购处罚</vt:lpstr>
      <vt:lpstr>乳酸菌素片</vt:lpstr>
      <vt:lpstr>大山楂丸</vt:lpstr>
      <vt:lpstr>锐洁卫生湿巾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2021-04-29T03:10:00Z</dcterms:created>
  <dcterms:modified xsi:type="dcterms:W3CDTF">2021-09-10T06:11:14Z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AEE48971FB2D47A9ACD2485783D3434D</vt:lpwstr>
  </property>
  <property fmtid="{D5CDD505-2E9C-101B-9397-08002B2CF9AE}" pid="3" name="KSOProductBuildVer">
    <vt:lpwstr>2052-11.1.0.10700</vt:lpwstr>
  </property>
</Properties>
</file>